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3915" yWindow="2145" windowWidth="14805" windowHeight="8010" tabRatio="647" activeTab="8"/>
  </bookViews>
  <sheets>
    <sheet name="Exist. Ant." sheetId="4" r:id="rId1"/>
    <sheet name="Ent. por No." sheetId="5" r:id="rId2"/>
    <sheet name="Ent. por Art." sheetId="6" r:id="rId3"/>
    <sheet name="Salida por No." sheetId="7" r:id="rId4"/>
    <sheet name="Sal. por Correg." sheetId="8" r:id="rId5"/>
    <sheet name="Sal. por Art." sheetId="9" r:id="rId6"/>
    <sheet name="Sal. por Farm." sheetId="10" r:id="rId7"/>
    <sheet name="Gráfico1" sheetId="20" r:id="rId8"/>
    <sheet name="Exist. Actual" sheetId="1" r:id="rId9"/>
    <sheet name="Transferencias" sheetId="2" r:id="rId10"/>
    <sheet name="Trans. Cod." sheetId="3" r:id="rId11"/>
    <sheet name="Exis-Fisica" sheetId="15" r:id="rId12"/>
    <sheet name="Devol." sheetId="16" r:id="rId13"/>
    <sheet name="Dev.por Cód." sheetId="17" r:id="rId14"/>
    <sheet name="Hoja1" sheetId="18" r:id="rId15"/>
    <sheet name="Hoja2" sheetId="19" r:id="rId16"/>
  </sheets>
  <definedNames>
    <definedName name="_xlnm.Print_Titles" localSheetId="13">'Dev.por Cód.'!$2:$5</definedName>
    <definedName name="_xlnm.Print_Titles" localSheetId="2">'Ent. por Art.'!$1:$5</definedName>
    <definedName name="_xlnm.Print_Titles" localSheetId="1">'Ent. por No.'!$1:$6</definedName>
    <definedName name="_xlnm.Print_Titles" localSheetId="11">'Exis-Fisica'!$2:$6</definedName>
    <definedName name="_xlnm.Print_Titles" localSheetId="8">'Exist. Actual'!$2:$6</definedName>
    <definedName name="_xlnm.Print_Titles" localSheetId="0">'Exist. Ant.'!$2:$4</definedName>
    <definedName name="_xlnm.Print_Titles" localSheetId="14">Hoja1!$2:$6</definedName>
    <definedName name="_xlnm.Print_Titles" localSheetId="15">Hoja2!$3:$8</definedName>
    <definedName name="_xlnm.Print_Titles" localSheetId="5">'Sal. por Art.'!$2:$6</definedName>
    <definedName name="_xlnm.Print_Titles" localSheetId="3">'Salida por No.'!$2:$6</definedName>
    <definedName name="_xlnm.Print_Titles" localSheetId="10">'Trans. Cod.'!$2:$6</definedName>
  </definedNames>
  <calcPr calcId="144525"/>
</workbook>
</file>

<file path=xl/calcChain.xml><?xml version="1.0" encoding="utf-8"?>
<calcChain xmlns="http://schemas.openxmlformats.org/spreadsheetml/2006/main">
  <c r="O338" i="1" l="1"/>
  <c r="O177" i="1" l="1"/>
  <c r="O176" i="1"/>
  <c r="O204" i="1" l="1"/>
  <c r="O36" i="1"/>
  <c r="O7" i="1"/>
  <c r="O288" i="1"/>
  <c r="O19" i="1"/>
  <c r="O286" i="1"/>
  <c r="O124" i="1"/>
  <c r="O188" i="1"/>
  <c r="O182" i="1"/>
  <c r="O240" i="1"/>
  <c r="K204" i="1" l="1"/>
  <c r="M204" i="1" s="1"/>
  <c r="K36" i="1"/>
  <c r="M36" i="1" s="1"/>
  <c r="K7" i="1"/>
  <c r="M7" i="1" s="1"/>
  <c r="K288" i="1"/>
  <c r="M288" i="1" s="1"/>
  <c r="K19" i="1"/>
  <c r="M19" i="1" s="1"/>
  <c r="K286" i="1"/>
  <c r="M286" i="1" s="1"/>
  <c r="K124" i="1"/>
  <c r="M124" i="1" s="1"/>
  <c r="K188" i="1"/>
  <c r="M188" i="1" s="1"/>
  <c r="K182" i="1"/>
  <c r="M182" i="1" s="1"/>
  <c r="K240" i="1"/>
  <c r="M240" i="1" s="1"/>
  <c r="P204" i="1"/>
  <c r="Q204" i="1"/>
  <c r="P36" i="1"/>
  <c r="Q36" i="1"/>
  <c r="P7" i="1"/>
  <c r="Q7" i="1"/>
  <c r="P288" i="1"/>
  <c r="Q288" i="1"/>
  <c r="P19" i="1"/>
  <c r="Q19" i="1"/>
  <c r="P286" i="1"/>
  <c r="Q286" i="1"/>
  <c r="P124" i="1"/>
  <c r="Q124" i="1"/>
  <c r="P188" i="1"/>
  <c r="Q188" i="1"/>
  <c r="P182" i="1"/>
  <c r="Q182" i="1"/>
  <c r="P240" i="1"/>
  <c r="Q240" i="1"/>
  <c r="P9" i="1" l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3" i="1"/>
  <c r="Q183" i="1"/>
  <c r="P184" i="1"/>
  <c r="Q184" i="1"/>
  <c r="P185" i="1"/>
  <c r="Q185" i="1"/>
  <c r="P186" i="1"/>
  <c r="Q186" i="1"/>
  <c r="P187" i="1"/>
  <c r="Q187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80" i="1"/>
  <c r="Q280" i="1"/>
  <c r="P237" i="1"/>
  <c r="Q237" i="1"/>
  <c r="P238" i="1"/>
  <c r="Q238" i="1"/>
  <c r="P239" i="1"/>
  <c r="Q239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3" i="1"/>
  <c r="Q263" i="1"/>
  <c r="P262" i="1"/>
  <c r="Q262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1" i="1"/>
  <c r="Q281" i="1"/>
  <c r="P282" i="1"/>
  <c r="Q282" i="1"/>
  <c r="P283" i="1"/>
  <c r="Q283" i="1"/>
  <c r="P284" i="1"/>
  <c r="Q284" i="1"/>
  <c r="P285" i="1"/>
  <c r="Q285" i="1"/>
  <c r="P287" i="1"/>
  <c r="Q287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P326" i="1"/>
  <c r="Q326" i="1"/>
  <c r="P327" i="1"/>
  <c r="Q327" i="1"/>
  <c r="P328" i="1"/>
  <c r="Q328" i="1"/>
  <c r="P329" i="1"/>
  <c r="Q329" i="1"/>
  <c r="P330" i="1"/>
  <c r="Q330" i="1"/>
  <c r="P331" i="1"/>
  <c r="Q331" i="1"/>
  <c r="P332" i="1"/>
  <c r="Q332" i="1"/>
  <c r="P333" i="1"/>
  <c r="Q333" i="1"/>
  <c r="P334" i="1"/>
  <c r="Q334" i="1"/>
  <c r="P335" i="1"/>
  <c r="Q335" i="1"/>
  <c r="P336" i="1"/>
  <c r="Q336" i="1"/>
  <c r="P337" i="1"/>
  <c r="Q337" i="1"/>
  <c r="O9" i="1"/>
  <c r="O10" i="1"/>
  <c r="O11" i="1"/>
  <c r="O12" i="1"/>
  <c r="O13" i="1"/>
  <c r="O14" i="1"/>
  <c r="O15" i="1"/>
  <c r="O16" i="1"/>
  <c r="O17" i="1"/>
  <c r="O18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8" i="1"/>
  <c r="O179" i="1"/>
  <c r="O180" i="1"/>
  <c r="O181" i="1"/>
  <c r="O183" i="1"/>
  <c r="O184" i="1"/>
  <c r="O185" i="1"/>
  <c r="O186" i="1"/>
  <c r="O187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80" i="1"/>
  <c r="O237" i="1"/>
  <c r="O238" i="1"/>
  <c r="O239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3" i="1"/>
  <c r="O262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7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K12" i="1"/>
  <c r="M12" i="1" s="1"/>
  <c r="K287" i="1"/>
  <c r="M287" i="1" s="1"/>
  <c r="K172" i="1"/>
  <c r="M172" i="1" s="1"/>
  <c r="K219" i="1"/>
  <c r="M219" i="1" s="1"/>
  <c r="K285" i="1"/>
  <c r="M285" i="1" s="1"/>
  <c r="K107" i="1"/>
  <c r="M107" i="1" s="1"/>
  <c r="K9" i="1" l="1"/>
  <c r="M9" i="1" s="1"/>
  <c r="K10" i="1"/>
  <c r="M10" i="1" s="1"/>
  <c r="K11" i="1"/>
  <c r="M11" i="1" s="1"/>
  <c r="K13" i="1"/>
  <c r="M13" i="1" s="1"/>
  <c r="K14" i="1"/>
  <c r="M14" i="1" s="1"/>
  <c r="K18" i="1"/>
  <c r="M18" i="1" s="1"/>
  <c r="K22" i="1"/>
  <c r="M22" i="1" s="1"/>
  <c r="K23" i="1"/>
  <c r="M23" i="1" s="1"/>
  <c r="K24" i="1"/>
  <c r="M24" i="1" s="1"/>
  <c r="K26" i="1"/>
  <c r="M26" i="1" s="1"/>
  <c r="K28" i="1"/>
  <c r="M28" i="1" s="1"/>
  <c r="K29" i="1"/>
  <c r="M29" i="1" s="1"/>
  <c r="K30" i="1"/>
  <c r="M30" i="1" s="1"/>
  <c r="K31" i="1"/>
  <c r="M31" i="1" s="1"/>
  <c r="K32" i="1"/>
  <c r="M32" i="1" s="1"/>
  <c r="K33" i="1"/>
  <c r="M33" i="1" s="1"/>
  <c r="K27" i="1"/>
  <c r="M27" i="1" s="1"/>
  <c r="K34" i="1"/>
  <c r="M34" i="1" s="1"/>
  <c r="K35" i="1"/>
  <c r="M35" i="1" s="1"/>
  <c r="K37" i="1"/>
  <c r="M37" i="1" s="1"/>
  <c r="K38" i="1"/>
  <c r="M38" i="1" s="1"/>
  <c r="K40" i="1"/>
  <c r="M40" i="1" s="1"/>
  <c r="K42" i="1"/>
  <c r="M42" i="1" s="1"/>
  <c r="K43" i="1"/>
  <c r="M43" i="1" s="1"/>
  <c r="K45" i="1"/>
  <c r="M45" i="1" s="1"/>
  <c r="K46" i="1"/>
  <c r="M46" i="1" s="1"/>
  <c r="K47" i="1"/>
  <c r="M47" i="1" s="1"/>
  <c r="K49" i="1"/>
  <c r="M49" i="1" s="1"/>
  <c r="K48" i="1"/>
  <c r="M48" i="1" s="1"/>
  <c r="K50" i="1"/>
  <c r="M50" i="1" s="1"/>
  <c r="K51" i="1"/>
  <c r="M51" i="1" s="1"/>
  <c r="K52" i="1"/>
  <c r="M52" i="1" s="1"/>
  <c r="K57" i="1"/>
  <c r="M57" i="1" s="1"/>
  <c r="K55" i="1"/>
  <c r="M55" i="1" s="1"/>
  <c r="K53" i="1"/>
  <c r="M53" i="1" s="1"/>
  <c r="K54" i="1"/>
  <c r="M54" i="1" s="1"/>
  <c r="K58" i="1"/>
  <c r="M58" i="1" s="1"/>
  <c r="K60" i="1"/>
  <c r="M60" i="1" s="1"/>
  <c r="K61" i="1"/>
  <c r="M61" i="1" s="1"/>
  <c r="K62" i="1"/>
  <c r="M62" i="1" s="1"/>
  <c r="K63" i="1"/>
  <c r="M63" i="1" s="1"/>
  <c r="K66" i="1"/>
  <c r="M66" i="1" s="1"/>
  <c r="K67" i="1"/>
  <c r="M67" i="1" s="1"/>
  <c r="K69" i="1"/>
  <c r="M69" i="1" s="1"/>
  <c r="K70" i="1"/>
  <c r="M70" i="1" s="1"/>
  <c r="K71" i="1"/>
  <c r="M71" i="1" s="1"/>
  <c r="K73" i="1"/>
  <c r="M73" i="1" s="1"/>
  <c r="K74" i="1"/>
  <c r="M74" i="1" s="1"/>
  <c r="K75" i="1"/>
  <c r="M75" i="1" s="1"/>
  <c r="K77" i="1"/>
  <c r="M77" i="1" s="1"/>
  <c r="K76" i="1"/>
  <c r="M76" i="1" s="1"/>
  <c r="K78" i="1"/>
  <c r="M78" i="1" s="1"/>
  <c r="K79" i="1"/>
  <c r="M79" i="1" s="1"/>
  <c r="K80" i="1"/>
  <c r="M80" i="1" s="1"/>
  <c r="K81" i="1"/>
  <c r="M81" i="1" s="1"/>
  <c r="K82" i="1"/>
  <c r="M82" i="1" s="1"/>
  <c r="K84" i="1"/>
  <c r="M84" i="1" s="1"/>
  <c r="K85" i="1"/>
  <c r="M85" i="1" s="1"/>
  <c r="K86" i="1"/>
  <c r="M86" i="1" s="1"/>
  <c r="K87" i="1"/>
  <c r="M87" i="1" s="1"/>
  <c r="K88" i="1"/>
  <c r="M88" i="1" s="1"/>
  <c r="K89" i="1"/>
  <c r="M89" i="1" s="1"/>
  <c r="K90" i="1"/>
  <c r="M90" i="1" s="1"/>
  <c r="K91" i="1"/>
  <c r="M91" i="1" s="1"/>
  <c r="K92" i="1"/>
  <c r="M92" i="1" s="1"/>
  <c r="K96" i="1"/>
  <c r="M96" i="1" s="1"/>
  <c r="K98" i="1"/>
  <c r="M98" i="1" s="1"/>
  <c r="K99" i="1"/>
  <c r="M99" i="1" s="1"/>
  <c r="K100" i="1"/>
  <c r="M100" i="1" s="1"/>
  <c r="K101" i="1"/>
  <c r="M101" i="1" s="1"/>
  <c r="K102" i="1"/>
  <c r="M102" i="1" s="1"/>
  <c r="K103" i="1"/>
  <c r="M103" i="1" s="1"/>
  <c r="K104" i="1"/>
  <c r="M104" i="1" s="1"/>
  <c r="K105" i="1"/>
  <c r="M105" i="1" s="1"/>
  <c r="K106" i="1"/>
  <c r="M106" i="1" s="1"/>
  <c r="K108" i="1"/>
  <c r="M108" i="1" s="1"/>
  <c r="K109" i="1"/>
  <c r="M109" i="1" s="1"/>
  <c r="K110" i="1"/>
  <c r="M110" i="1" s="1"/>
  <c r="K111" i="1"/>
  <c r="M111" i="1" s="1"/>
  <c r="K112" i="1"/>
  <c r="M112" i="1" s="1"/>
  <c r="K114" i="1"/>
  <c r="M114" i="1" s="1"/>
  <c r="K116" i="1"/>
  <c r="M116" i="1" s="1"/>
  <c r="K115" i="1"/>
  <c r="M115" i="1" s="1"/>
  <c r="K117" i="1"/>
  <c r="M117" i="1" s="1"/>
  <c r="K118" i="1"/>
  <c r="M118" i="1" s="1"/>
  <c r="K119" i="1"/>
  <c r="M119" i="1" s="1"/>
  <c r="K120" i="1"/>
  <c r="M120" i="1" s="1"/>
  <c r="K121" i="1"/>
  <c r="M121" i="1" s="1"/>
  <c r="K122" i="1"/>
  <c r="M122" i="1" s="1"/>
  <c r="K123" i="1"/>
  <c r="M123" i="1" s="1"/>
  <c r="K125" i="1"/>
  <c r="M125" i="1" s="1"/>
  <c r="K126" i="1"/>
  <c r="M126" i="1" s="1"/>
  <c r="K127" i="1"/>
  <c r="M127" i="1" s="1"/>
  <c r="K128" i="1"/>
  <c r="M128" i="1" s="1"/>
  <c r="K130" i="1"/>
  <c r="M130" i="1" s="1"/>
  <c r="K131" i="1"/>
  <c r="M131" i="1" s="1"/>
  <c r="K132" i="1"/>
  <c r="M132" i="1" s="1"/>
  <c r="K133" i="1"/>
  <c r="M133" i="1" s="1"/>
  <c r="K139" i="1"/>
  <c r="M139" i="1" s="1"/>
  <c r="K137" i="1"/>
  <c r="M137" i="1" s="1"/>
  <c r="K136" i="1"/>
  <c r="M136" i="1" s="1"/>
  <c r="K138" i="1"/>
  <c r="M138" i="1" s="1"/>
  <c r="K143" i="1"/>
  <c r="M143" i="1" s="1"/>
  <c r="K144" i="1"/>
  <c r="M144" i="1" s="1"/>
  <c r="K146" i="1"/>
  <c r="M146" i="1" s="1"/>
  <c r="K145" i="1"/>
  <c r="M145" i="1" s="1"/>
  <c r="K147" i="1"/>
  <c r="M147" i="1" s="1"/>
  <c r="K148" i="1"/>
  <c r="M148" i="1" s="1"/>
  <c r="K151" i="1"/>
  <c r="M151" i="1" s="1"/>
  <c r="K152" i="1"/>
  <c r="M152" i="1" s="1"/>
  <c r="K153" i="1"/>
  <c r="M153" i="1" s="1"/>
  <c r="K154" i="1"/>
  <c r="M154" i="1" s="1"/>
  <c r="K155" i="1"/>
  <c r="M155" i="1" s="1"/>
  <c r="K156" i="1"/>
  <c r="M156" i="1" s="1"/>
  <c r="K158" i="1"/>
  <c r="M158" i="1" s="1"/>
  <c r="K159" i="1"/>
  <c r="M159" i="1" s="1"/>
  <c r="K160" i="1"/>
  <c r="M160" i="1" s="1"/>
  <c r="K161" i="1"/>
  <c r="M161" i="1" s="1"/>
  <c r="K162" i="1"/>
  <c r="M162" i="1" s="1"/>
  <c r="K163" i="1"/>
  <c r="M163" i="1" s="1"/>
  <c r="K164" i="1"/>
  <c r="M164" i="1" s="1"/>
  <c r="K165" i="1"/>
  <c r="M165" i="1" s="1"/>
  <c r="K166" i="1"/>
  <c r="M166" i="1" s="1"/>
  <c r="K167" i="1"/>
  <c r="M167" i="1" s="1"/>
  <c r="K168" i="1"/>
  <c r="M168" i="1" s="1"/>
  <c r="K170" i="1"/>
  <c r="M170" i="1" s="1"/>
  <c r="K171" i="1"/>
  <c r="M171" i="1" s="1"/>
  <c r="K173" i="1"/>
  <c r="M173" i="1" s="1"/>
  <c r="K174" i="1"/>
  <c r="M174" i="1" s="1"/>
  <c r="K175" i="1"/>
  <c r="M175" i="1" s="1"/>
  <c r="K178" i="1"/>
  <c r="M178" i="1" s="1"/>
  <c r="K179" i="1"/>
  <c r="M179" i="1" s="1"/>
  <c r="K180" i="1"/>
  <c r="M180" i="1" s="1"/>
  <c r="K181" i="1"/>
  <c r="M181" i="1" s="1"/>
  <c r="K237" i="1"/>
  <c r="M237" i="1" s="1"/>
  <c r="K184" i="1"/>
  <c r="M184" i="1" s="1"/>
  <c r="K186" i="1"/>
  <c r="M186" i="1" s="1"/>
  <c r="K187" i="1"/>
  <c r="M187" i="1" s="1"/>
  <c r="K189" i="1"/>
  <c r="M189" i="1" s="1"/>
  <c r="K190" i="1"/>
  <c r="M190" i="1" s="1"/>
  <c r="K191" i="1"/>
  <c r="M191" i="1" s="1"/>
  <c r="K183" i="1"/>
  <c r="M183" i="1" s="1"/>
  <c r="K192" i="1"/>
  <c r="M192" i="1" s="1"/>
  <c r="K193" i="1"/>
  <c r="M193" i="1" s="1"/>
  <c r="K195" i="1"/>
  <c r="M195" i="1" s="1"/>
  <c r="K197" i="1"/>
  <c r="M197" i="1" s="1"/>
  <c r="K201" i="1"/>
  <c r="M201" i="1" s="1"/>
  <c r="K199" i="1"/>
  <c r="M199" i="1" s="1"/>
  <c r="K203" i="1"/>
  <c r="M203" i="1" s="1"/>
  <c r="K205" i="1"/>
  <c r="M205" i="1" s="1"/>
  <c r="K206" i="1"/>
  <c r="M206" i="1" s="1"/>
  <c r="K207" i="1"/>
  <c r="M207" i="1" s="1"/>
  <c r="K208" i="1"/>
  <c r="M208" i="1" s="1"/>
  <c r="K209" i="1"/>
  <c r="M209" i="1" s="1"/>
  <c r="K212" i="1"/>
  <c r="M212" i="1" s="1"/>
  <c r="K214" i="1"/>
  <c r="M214" i="1" s="1"/>
  <c r="K220" i="1"/>
  <c r="M220" i="1" s="1"/>
  <c r="K221" i="1"/>
  <c r="M221" i="1" s="1"/>
  <c r="K213" i="1"/>
  <c r="M213" i="1" s="1"/>
  <c r="K225" i="1"/>
  <c r="M225" i="1" s="1"/>
  <c r="K226" i="1"/>
  <c r="M226" i="1" s="1"/>
  <c r="K224" i="1"/>
  <c r="M224" i="1" s="1"/>
  <c r="K227" i="1"/>
  <c r="M227" i="1" s="1"/>
  <c r="K229" i="1"/>
  <c r="M229" i="1" s="1"/>
  <c r="K230" i="1"/>
  <c r="M230" i="1" s="1"/>
  <c r="K231" i="1"/>
  <c r="M231" i="1" s="1"/>
  <c r="K232" i="1"/>
  <c r="M232" i="1" s="1"/>
  <c r="K233" i="1"/>
  <c r="M233" i="1" s="1"/>
  <c r="K235" i="1"/>
  <c r="M235" i="1" s="1"/>
  <c r="K236" i="1"/>
  <c r="M236" i="1" s="1"/>
  <c r="K280" i="1"/>
  <c r="M280" i="1" s="1"/>
  <c r="K238" i="1"/>
  <c r="M238" i="1" s="1"/>
  <c r="K239" i="1"/>
  <c r="M239" i="1" s="1"/>
  <c r="K241" i="1"/>
  <c r="M241" i="1" s="1"/>
  <c r="K242" i="1"/>
  <c r="M242" i="1" s="1"/>
  <c r="K243" i="1"/>
  <c r="M243" i="1" s="1"/>
  <c r="K245" i="1"/>
  <c r="M245" i="1" s="1"/>
  <c r="K248" i="1"/>
  <c r="M248" i="1" s="1"/>
  <c r="K249" i="1"/>
  <c r="M249" i="1" s="1"/>
  <c r="K253" i="1"/>
  <c r="M253" i="1" s="1"/>
  <c r="K254" i="1"/>
  <c r="M254" i="1" s="1"/>
  <c r="K255" i="1"/>
  <c r="M255" i="1" s="1"/>
  <c r="K256" i="1"/>
  <c r="M256" i="1" s="1"/>
  <c r="K257" i="1"/>
  <c r="M257" i="1" s="1"/>
  <c r="K258" i="1"/>
  <c r="M258" i="1" s="1"/>
  <c r="K259" i="1"/>
  <c r="M259" i="1" s="1"/>
  <c r="K260" i="1"/>
  <c r="M260" i="1" s="1"/>
  <c r="K265" i="1"/>
  <c r="M265" i="1" s="1"/>
  <c r="K263" i="1"/>
  <c r="M263" i="1" s="1"/>
  <c r="K261" i="1"/>
  <c r="M261" i="1" s="1"/>
  <c r="K264" i="1"/>
  <c r="M264" i="1" s="1"/>
  <c r="K266" i="1"/>
  <c r="M266" i="1" s="1"/>
  <c r="K267" i="1"/>
  <c r="M267" i="1" s="1"/>
  <c r="K268" i="1"/>
  <c r="M268" i="1" s="1"/>
  <c r="K270" i="1"/>
  <c r="M270" i="1" s="1"/>
  <c r="K271" i="1"/>
  <c r="M271" i="1" s="1"/>
  <c r="K273" i="1"/>
  <c r="M273" i="1" s="1"/>
  <c r="K274" i="1"/>
  <c r="M274" i="1" s="1"/>
  <c r="K277" i="1"/>
  <c r="M277" i="1" s="1"/>
  <c r="K279" i="1"/>
  <c r="M279" i="1" s="1"/>
  <c r="K281" i="1"/>
  <c r="M281" i="1" s="1"/>
  <c r="K282" i="1"/>
  <c r="M282" i="1" s="1"/>
  <c r="K284" i="1"/>
  <c r="M284" i="1" s="1"/>
  <c r="K289" i="1"/>
  <c r="M289" i="1" s="1"/>
  <c r="K290" i="1"/>
  <c r="M290" i="1" s="1"/>
  <c r="K291" i="1"/>
  <c r="M291" i="1" s="1"/>
  <c r="K294" i="1"/>
  <c r="M294" i="1" s="1"/>
  <c r="K295" i="1"/>
  <c r="M295" i="1" s="1"/>
  <c r="K296" i="1"/>
  <c r="M296" i="1" s="1"/>
  <c r="K297" i="1"/>
  <c r="M297" i="1" s="1"/>
  <c r="K299" i="1"/>
  <c r="M299" i="1" s="1"/>
  <c r="K300" i="1"/>
  <c r="M300" i="1" s="1"/>
  <c r="K301" i="1"/>
  <c r="M301" i="1" s="1"/>
  <c r="K302" i="1"/>
  <c r="M302" i="1" s="1"/>
  <c r="K304" i="1"/>
  <c r="M304" i="1" s="1"/>
  <c r="K305" i="1"/>
  <c r="M305" i="1" s="1"/>
  <c r="K306" i="1"/>
  <c r="M306" i="1" s="1"/>
  <c r="K307" i="1"/>
  <c r="M307" i="1" s="1"/>
  <c r="K308" i="1"/>
  <c r="M308" i="1" s="1"/>
  <c r="K309" i="1"/>
  <c r="M309" i="1" s="1"/>
  <c r="K310" i="1"/>
  <c r="M310" i="1" s="1"/>
  <c r="K311" i="1"/>
  <c r="M311" i="1" s="1"/>
  <c r="K313" i="1"/>
  <c r="M313" i="1" s="1"/>
  <c r="K316" i="1"/>
  <c r="M316" i="1" s="1"/>
  <c r="K317" i="1"/>
  <c r="M317" i="1" s="1"/>
  <c r="K318" i="1"/>
  <c r="M318" i="1" s="1"/>
  <c r="K319" i="1"/>
  <c r="M319" i="1" s="1"/>
  <c r="K320" i="1"/>
  <c r="M320" i="1" s="1"/>
  <c r="K321" i="1"/>
  <c r="M321" i="1" s="1"/>
  <c r="K322" i="1"/>
  <c r="M322" i="1" s="1"/>
  <c r="K324" i="1"/>
  <c r="M324" i="1" s="1"/>
  <c r="K325" i="1"/>
  <c r="M325" i="1" s="1"/>
  <c r="K326" i="1"/>
  <c r="M326" i="1" s="1"/>
  <c r="K327" i="1"/>
  <c r="M327" i="1" s="1"/>
  <c r="K328" i="1"/>
  <c r="M328" i="1" s="1"/>
  <c r="K329" i="1"/>
  <c r="M329" i="1" s="1"/>
  <c r="K330" i="1"/>
  <c r="M330" i="1" s="1"/>
  <c r="K331" i="1"/>
  <c r="M331" i="1" s="1"/>
  <c r="K332" i="1"/>
  <c r="M332" i="1" s="1"/>
  <c r="K333" i="1"/>
  <c r="M333" i="1" s="1"/>
  <c r="K334" i="1"/>
  <c r="M334" i="1" s="1"/>
  <c r="K335" i="1"/>
  <c r="M335" i="1" s="1"/>
  <c r="K336" i="1"/>
  <c r="M336" i="1" s="1"/>
  <c r="K337" i="1"/>
  <c r="M337" i="1" s="1"/>
  <c r="K198" i="1"/>
  <c r="M198" i="1" s="1"/>
  <c r="K25" i="1"/>
  <c r="M25" i="1" s="1"/>
  <c r="K185" i="1"/>
  <c r="M185" i="1" s="1"/>
  <c r="K298" i="1"/>
  <c r="M298" i="1" s="1"/>
  <c r="K95" i="1"/>
  <c r="M95" i="1" s="1"/>
  <c r="K97" i="1"/>
  <c r="M97" i="1" s="1"/>
  <c r="K323" i="1"/>
  <c r="M323" i="1" s="1"/>
  <c r="K269" i="1"/>
  <c r="M269" i="1" s="1"/>
  <c r="K41" i="1"/>
  <c r="M41" i="1" s="1"/>
  <c r="K194" i="1"/>
  <c r="M194" i="1" s="1"/>
  <c r="K65" i="1"/>
  <c r="M65" i="1" s="1"/>
  <c r="K157" i="1"/>
  <c r="M157" i="1" s="1"/>
  <c r="K210" i="1"/>
  <c r="M210" i="1" s="1"/>
  <c r="K211" i="1"/>
  <c r="M211" i="1" s="1"/>
  <c r="K276" i="1"/>
  <c r="M276" i="1" s="1"/>
  <c r="K312" i="1"/>
  <c r="M312" i="1" s="1"/>
  <c r="K44" i="1"/>
  <c r="M44" i="1" s="1"/>
  <c r="K250" i="1"/>
  <c r="M250" i="1" s="1"/>
  <c r="K68" i="1"/>
  <c r="M68" i="1" s="1"/>
  <c r="K314" i="1"/>
  <c r="M314" i="1" s="1"/>
  <c r="K246" i="1"/>
  <c r="M246" i="1" s="1"/>
  <c r="K247" i="1"/>
  <c r="M247" i="1" s="1"/>
  <c r="K64" i="1"/>
  <c r="M64" i="1" s="1"/>
  <c r="K278" i="1"/>
  <c r="M278" i="1" s="1"/>
  <c r="K303" i="1"/>
  <c r="M303" i="1" s="1"/>
  <c r="K135" i="1"/>
  <c r="M135" i="1" s="1"/>
  <c r="K234" i="1"/>
  <c r="M234" i="1" s="1"/>
  <c r="K113" i="1"/>
  <c r="M113" i="1" s="1"/>
  <c r="K244" i="1"/>
  <c r="M244" i="1" s="1"/>
  <c r="K72" i="1"/>
  <c r="M72" i="1" s="1"/>
  <c r="K275" i="1"/>
  <c r="M275" i="1" s="1"/>
  <c r="K222" i="1"/>
  <c r="M222" i="1" s="1"/>
  <c r="K228" i="1"/>
  <c r="M228" i="1" s="1"/>
  <c r="K223" i="1"/>
  <c r="M223" i="1" s="1"/>
  <c r="K140" i="1"/>
  <c r="M140" i="1" s="1"/>
  <c r="K252" i="1"/>
  <c r="M252" i="1" s="1"/>
  <c r="K93" i="1"/>
  <c r="M93" i="1" s="1"/>
  <c r="K169" i="1"/>
  <c r="M169" i="1" s="1"/>
  <c r="K142" i="1"/>
  <c r="M142" i="1" s="1"/>
  <c r="K141" i="1"/>
  <c r="M141" i="1" s="1"/>
  <c r="K59" i="1"/>
  <c r="M59" i="1" s="1"/>
  <c r="K149" i="1"/>
  <c r="M149" i="1" s="1"/>
  <c r="K129" i="1"/>
  <c r="M129" i="1" s="1"/>
  <c r="K150" i="1"/>
  <c r="M150" i="1" s="1"/>
  <c r="K315" i="1"/>
  <c r="M315" i="1" s="1"/>
  <c r="K262" i="1"/>
  <c r="M262" i="1" s="1"/>
  <c r="K251" i="1"/>
  <c r="M251" i="1" s="1"/>
  <c r="K20" i="1"/>
  <c r="M20" i="1" s="1"/>
  <c r="K202" i="1"/>
  <c r="M202" i="1" s="1"/>
  <c r="K56" i="1"/>
  <c r="M56" i="1" s="1"/>
  <c r="K17" i="1"/>
  <c r="M17" i="1" s="1"/>
  <c r="K15" i="1"/>
  <c r="M15" i="1" s="1"/>
  <c r="K16" i="1"/>
  <c r="M16" i="1" s="1"/>
  <c r="K196" i="1"/>
  <c r="M196" i="1" s="1"/>
  <c r="K272" i="1"/>
  <c r="M272" i="1" s="1"/>
  <c r="K21" i="1"/>
  <c r="M21" i="1" s="1"/>
  <c r="K39" i="1"/>
  <c r="M39" i="1" s="1"/>
  <c r="K293" i="1"/>
  <c r="M293" i="1" s="1"/>
  <c r="K292" i="1"/>
  <c r="M292" i="1" s="1"/>
  <c r="K217" i="1"/>
  <c r="M217" i="1" s="1"/>
  <c r="K218" i="1"/>
  <c r="M218" i="1" s="1"/>
  <c r="K216" i="1"/>
  <c r="M216" i="1" s="1"/>
  <c r="K215" i="1"/>
  <c r="M215" i="1" s="1"/>
  <c r="K83" i="1"/>
  <c r="M83" i="1" s="1"/>
  <c r="K94" i="1"/>
  <c r="M94" i="1" s="1"/>
  <c r="K200" i="1"/>
  <c r="M200" i="1" s="1"/>
  <c r="K283" i="1"/>
  <c r="M283" i="1" s="1"/>
  <c r="K134" i="1"/>
  <c r="M134" i="1" s="1"/>
  <c r="K176" i="1"/>
  <c r="M176" i="1" s="1"/>
  <c r="K177" i="1"/>
  <c r="M177" i="1" s="1"/>
  <c r="Q320" i="4" l="1"/>
  <c r="P320" i="4"/>
  <c r="O320" i="4"/>
  <c r="K320" i="4"/>
  <c r="Q319" i="4"/>
  <c r="P319" i="4"/>
  <c r="O319" i="4"/>
  <c r="K319" i="4"/>
  <c r="Q318" i="4"/>
  <c r="P318" i="4"/>
  <c r="O318" i="4"/>
  <c r="K318" i="4"/>
  <c r="Q317" i="4"/>
  <c r="P317" i="4"/>
  <c r="O317" i="4"/>
  <c r="K317" i="4"/>
  <c r="Q316" i="4"/>
  <c r="P316" i="4"/>
  <c r="O316" i="4"/>
  <c r="K316" i="4"/>
  <c r="Q315" i="4"/>
  <c r="P315" i="4"/>
  <c r="O315" i="4"/>
  <c r="K315" i="4"/>
  <c r="Q314" i="4"/>
  <c r="P314" i="4"/>
  <c r="O314" i="4"/>
  <c r="K314" i="4"/>
  <c r="Q313" i="4"/>
  <c r="P313" i="4"/>
  <c r="O313" i="4"/>
  <c r="K313" i="4"/>
  <c r="Q312" i="4"/>
  <c r="P312" i="4"/>
  <c r="O312" i="4"/>
  <c r="K312" i="4"/>
  <c r="Q311" i="4"/>
  <c r="P311" i="4"/>
  <c r="O311" i="4"/>
  <c r="K311" i="4"/>
  <c r="Q310" i="4"/>
  <c r="P310" i="4"/>
  <c r="O310" i="4"/>
  <c r="K310" i="4"/>
  <c r="Q309" i="4"/>
  <c r="P309" i="4"/>
  <c r="O309" i="4"/>
  <c r="K309" i="4"/>
  <c r="Q308" i="4"/>
  <c r="P308" i="4"/>
  <c r="O308" i="4"/>
  <c r="K308" i="4"/>
  <c r="Q307" i="4"/>
  <c r="P307" i="4"/>
  <c r="O307" i="4"/>
  <c r="K307" i="4"/>
  <c r="Q306" i="4"/>
  <c r="P306" i="4"/>
  <c r="O306" i="4"/>
  <c r="K306" i="4"/>
  <c r="Q305" i="4"/>
  <c r="P305" i="4"/>
  <c r="O305" i="4"/>
  <c r="K305" i="4"/>
  <c r="Q304" i="4"/>
  <c r="P304" i="4"/>
  <c r="O304" i="4"/>
  <c r="K304" i="4"/>
  <c r="Q303" i="4"/>
  <c r="P303" i="4"/>
  <c r="O303" i="4"/>
  <c r="K303" i="4"/>
  <c r="Q302" i="4"/>
  <c r="P302" i="4"/>
  <c r="O302" i="4"/>
  <c r="K302" i="4"/>
  <c r="Q301" i="4"/>
  <c r="P301" i="4"/>
  <c r="O301" i="4"/>
  <c r="K301" i="4"/>
  <c r="Q300" i="4"/>
  <c r="P300" i="4"/>
  <c r="O300" i="4"/>
  <c r="K300" i="4"/>
  <c r="Q299" i="4"/>
  <c r="P299" i="4"/>
  <c r="O299" i="4"/>
  <c r="K299" i="4"/>
  <c r="Q298" i="4"/>
  <c r="P298" i="4"/>
  <c r="O298" i="4"/>
  <c r="K298" i="4"/>
  <c r="Q297" i="4"/>
  <c r="P297" i="4"/>
  <c r="O297" i="4"/>
  <c r="K297" i="4"/>
  <c r="Q296" i="4"/>
  <c r="P296" i="4"/>
  <c r="O296" i="4"/>
  <c r="K296" i="4"/>
  <c r="Q295" i="4"/>
  <c r="P295" i="4"/>
  <c r="O295" i="4"/>
  <c r="K295" i="4"/>
  <c r="Q294" i="4"/>
  <c r="P294" i="4"/>
  <c r="O294" i="4"/>
  <c r="K294" i="4"/>
  <c r="Q293" i="4"/>
  <c r="P293" i="4"/>
  <c r="O293" i="4"/>
  <c r="K293" i="4"/>
  <c r="Q292" i="4"/>
  <c r="P292" i="4"/>
  <c r="O292" i="4"/>
  <c r="K292" i="4"/>
  <c r="Q291" i="4"/>
  <c r="P291" i="4"/>
  <c r="O291" i="4"/>
  <c r="K291" i="4"/>
  <c r="Q290" i="4"/>
  <c r="P290" i="4"/>
  <c r="O290" i="4"/>
  <c r="K290" i="4"/>
  <c r="Q289" i="4"/>
  <c r="P289" i="4"/>
  <c r="O289" i="4"/>
  <c r="K289" i="4"/>
  <c r="Q288" i="4"/>
  <c r="P288" i="4"/>
  <c r="O288" i="4"/>
  <c r="K288" i="4"/>
  <c r="Q287" i="4"/>
  <c r="P287" i="4"/>
  <c r="O287" i="4"/>
  <c r="K287" i="4"/>
  <c r="Q286" i="4"/>
  <c r="P286" i="4"/>
  <c r="O286" i="4"/>
  <c r="K286" i="4"/>
  <c r="Q285" i="4"/>
  <c r="P285" i="4"/>
  <c r="O285" i="4"/>
  <c r="K285" i="4"/>
  <c r="Q284" i="4"/>
  <c r="P284" i="4"/>
  <c r="O284" i="4"/>
  <c r="K284" i="4"/>
  <c r="Q283" i="4"/>
  <c r="P283" i="4"/>
  <c r="O283" i="4"/>
  <c r="K283" i="4"/>
  <c r="Q282" i="4"/>
  <c r="P282" i="4"/>
  <c r="O282" i="4"/>
  <c r="K282" i="4"/>
  <c r="Q281" i="4"/>
  <c r="P281" i="4"/>
  <c r="O281" i="4"/>
  <c r="K281" i="4"/>
  <c r="Q280" i="4"/>
  <c r="P280" i="4"/>
  <c r="O280" i="4"/>
  <c r="K280" i="4"/>
  <c r="Q279" i="4"/>
  <c r="P279" i="4"/>
  <c r="O279" i="4"/>
  <c r="K279" i="4"/>
  <c r="Q278" i="4"/>
  <c r="P278" i="4"/>
  <c r="O278" i="4"/>
  <c r="K278" i="4"/>
  <c r="Q277" i="4"/>
  <c r="P277" i="4"/>
  <c r="O277" i="4"/>
  <c r="K277" i="4"/>
  <c r="Q276" i="4"/>
  <c r="P276" i="4"/>
  <c r="O276" i="4"/>
  <c r="K276" i="4"/>
  <c r="Q275" i="4"/>
  <c r="P275" i="4"/>
  <c r="O275" i="4"/>
  <c r="K275" i="4"/>
  <c r="Q274" i="4"/>
  <c r="P274" i="4"/>
  <c r="O274" i="4"/>
  <c r="K274" i="4"/>
  <c r="Q273" i="4"/>
  <c r="P273" i="4"/>
  <c r="O273" i="4"/>
  <c r="K273" i="4"/>
  <c r="Q272" i="4"/>
  <c r="P272" i="4"/>
  <c r="O272" i="4"/>
  <c r="K272" i="4"/>
  <c r="Q271" i="4"/>
  <c r="P271" i="4"/>
  <c r="O271" i="4"/>
  <c r="K271" i="4"/>
  <c r="Q270" i="4"/>
  <c r="P270" i="4"/>
  <c r="O270" i="4"/>
  <c r="K270" i="4"/>
  <c r="Q269" i="4"/>
  <c r="P269" i="4"/>
  <c r="O269" i="4"/>
  <c r="K269" i="4"/>
  <c r="Q268" i="4"/>
  <c r="P268" i="4"/>
  <c r="O268" i="4"/>
  <c r="K268" i="4"/>
  <c r="Q267" i="4"/>
  <c r="P267" i="4"/>
  <c r="O267" i="4"/>
  <c r="K267" i="4"/>
  <c r="Q266" i="4"/>
  <c r="P266" i="4"/>
  <c r="O266" i="4"/>
  <c r="K266" i="4"/>
  <c r="Q265" i="4"/>
  <c r="P265" i="4"/>
  <c r="O265" i="4"/>
  <c r="K265" i="4"/>
  <c r="Q264" i="4"/>
  <c r="P264" i="4"/>
  <c r="O264" i="4"/>
  <c r="K264" i="4"/>
  <c r="Q263" i="4"/>
  <c r="P263" i="4"/>
  <c r="O263" i="4"/>
  <c r="K263" i="4"/>
  <c r="Q262" i="4"/>
  <c r="P262" i="4"/>
  <c r="O262" i="4"/>
  <c r="K262" i="4"/>
  <c r="Q261" i="4"/>
  <c r="P261" i="4"/>
  <c r="O261" i="4"/>
  <c r="K261" i="4"/>
  <c r="Q260" i="4"/>
  <c r="P260" i="4"/>
  <c r="O260" i="4"/>
  <c r="K260" i="4"/>
  <c r="Q259" i="4"/>
  <c r="P259" i="4"/>
  <c r="O259" i="4"/>
  <c r="K259" i="4"/>
  <c r="Q258" i="4"/>
  <c r="P258" i="4"/>
  <c r="O258" i="4"/>
  <c r="K258" i="4"/>
  <c r="Q257" i="4"/>
  <c r="P257" i="4"/>
  <c r="O257" i="4"/>
  <c r="K257" i="4"/>
  <c r="Q256" i="4"/>
  <c r="P256" i="4"/>
  <c r="O256" i="4"/>
  <c r="K256" i="4"/>
  <c r="Q255" i="4"/>
  <c r="P255" i="4"/>
  <c r="O255" i="4"/>
  <c r="K255" i="4"/>
  <c r="Q254" i="4"/>
  <c r="P254" i="4"/>
  <c r="O254" i="4"/>
  <c r="K254" i="4"/>
  <c r="Q253" i="4"/>
  <c r="P253" i="4"/>
  <c r="O253" i="4"/>
  <c r="K253" i="4"/>
  <c r="Q252" i="4"/>
  <c r="P252" i="4"/>
  <c r="O252" i="4"/>
  <c r="K252" i="4"/>
  <c r="Q251" i="4"/>
  <c r="P251" i="4"/>
  <c r="O251" i="4"/>
  <c r="K251" i="4"/>
  <c r="Q250" i="4"/>
  <c r="P250" i="4"/>
  <c r="O250" i="4"/>
  <c r="K250" i="4"/>
  <c r="Q249" i="4"/>
  <c r="P249" i="4"/>
  <c r="O249" i="4"/>
  <c r="K249" i="4"/>
  <c r="Q248" i="4"/>
  <c r="P248" i="4"/>
  <c r="O248" i="4"/>
  <c r="K248" i="4"/>
  <c r="Q247" i="4"/>
  <c r="P247" i="4"/>
  <c r="O247" i="4"/>
  <c r="K247" i="4"/>
  <c r="Q246" i="4"/>
  <c r="P246" i="4"/>
  <c r="O246" i="4"/>
  <c r="K246" i="4"/>
  <c r="Q245" i="4"/>
  <c r="P245" i="4"/>
  <c r="O245" i="4"/>
  <c r="K245" i="4"/>
  <c r="Q244" i="4"/>
  <c r="P244" i="4"/>
  <c r="O244" i="4"/>
  <c r="K244" i="4"/>
  <c r="Q243" i="4"/>
  <c r="P243" i="4"/>
  <c r="O243" i="4"/>
  <c r="K243" i="4"/>
  <c r="Q242" i="4"/>
  <c r="P242" i="4"/>
  <c r="O242" i="4"/>
  <c r="K242" i="4"/>
  <c r="Q241" i="4"/>
  <c r="P241" i="4"/>
  <c r="O241" i="4"/>
  <c r="K241" i="4"/>
  <c r="Q240" i="4"/>
  <c r="P240" i="4"/>
  <c r="O240" i="4"/>
  <c r="K240" i="4"/>
  <c r="Q239" i="4"/>
  <c r="P239" i="4"/>
  <c r="O239" i="4"/>
  <c r="K239" i="4"/>
  <c r="Q238" i="4"/>
  <c r="P238" i="4"/>
  <c r="O238" i="4"/>
  <c r="K238" i="4"/>
  <c r="Q237" i="4"/>
  <c r="P237" i="4"/>
  <c r="O237" i="4"/>
  <c r="K237" i="4"/>
  <c r="Q236" i="4"/>
  <c r="P236" i="4"/>
  <c r="O236" i="4"/>
  <c r="K236" i="4"/>
  <c r="Q235" i="4"/>
  <c r="P235" i="4"/>
  <c r="O235" i="4"/>
  <c r="K235" i="4"/>
  <c r="Q234" i="4"/>
  <c r="P234" i="4"/>
  <c r="O234" i="4"/>
  <c r="K234" i="4"/>
  <c r="Q233" i="4"/>
  <c r="P233" i="4"/>
  <c r="O233" i="4"/>
  <c r="K233" i="4"/>
  <c r="Q232" i="4"/>
  <c r="P232" i="4"/>
  <c r="O232" i="4"/>
  <c r="K232" i="4"/>
  <c r="Q231" i="4"/>
  <c r="P231" i="4"/>
  <c r="O231" i="4"/>
  <c r="K231" i="4"/>
  <c r="Q230" i="4"/>
  <c r="P230" i="4"/>
  <c r="O230" i="4"/>
  <c r="K230" i="4"/>
  <c r="Q229" i="4"/>
  <c r="P229" i="4"/>
  <c r="O229" i="4"/>
  <c r="K229" i="4"/>
  <c r="Q228" i="4"/>
  <c r="P228" i="4"/>
  <c r="O228" i="4"/>
  <c r="K228" i="4"/>
  <c r="Q227" i="4"/>
  <c r="P227" i="4"/>
  <c r="O227" i="4"/>
  <c r="K227" i="4"/>
  <c r="Q226" i="4"/>
  <c r="P226" i="4"/>
  <c r="O226" i="4"/>
  <c r="K226" i="4"/>
  <c r="Q225" i="4"/>
  <c r="P225" i="4"/>
  <c r="O225" i="4"/>
  <c r="K225" i="4"/>
  <c r="Q224" i="4"/>
  <c r="P224" i="4"/>
  <c r="O224" i="4"/>
  <c r="K224" i="4"/>
  <c r="Q223" i="4"/>
  <c r="P223" i="4"/>
  <c r="O223" i="4"/>
  <c r="K223" i="4"/>
  <c r="Q222" i="4"/>
  <c r="P222" i="4"/>
  <c r="O222" i="4"/>
  <c r="K222" i="4"/>
  <c r="Q221" i="4"/>
  <c r="P221" i="4"/>
  <c r="O221" i="4"/>
  <c r="K221" i="4"/>
  <c r="Q220" i="4"/>
  <c r="P220" i="4"/>
  <c r="O220" i="4"/>
  <c r="K220" i="4"/>
  <c r="Q219" i="4"/>
  <c r="P219" i="4"/>
  <c r="O219" i="4"/>
  <c r="K219" i="4"/>
  <c r="Q218" i="4"/>
  <c r="P218" i="4"/>
  <c r="O218" i="4"/>
  <c r="K218" i="4"/>
  <c r="Q217" i="4"/>
  <c r="P217" i="4"/>
  <c r="O217" i="4"/>
  <c r="K217" i="4"/>
  <c r="Q216" i="4"/>
  <c r="P216" i="4"/>
  <c r="O216" i="4"/>
  <c r="K216" i="4"/>
  <c r="Q215" i="4"/>
  <c r="P215" i="4"/>
  <c r="O215" i="4"/>
  <c r="K215" i="4"/>
  <c r="Q214" i="4"/>
  <c r="P214" i="4"/>
  <c r="O214" i="4"/>
  <c r="K214" i="4"/>
  <c r="Q213" i="4"/>
  <c r="P213" i="4"/>
  <c r="O213" i="4"/>
  <c r="K213" i="4"/>
  <c r="Q212" i="4"/>
  <c r="P212" i="4"/>
  <c r="O212" i="4"/>
  <c r="K212" i="4"/>
  <c r="Q211" i="4"/>
  <c r="P211" i="4"/>
  <c r="O211" i="4"/>
  <c r="K211" i="4"/>
  <c r="Q210" i="4"/>
  <c r="P210" i="4"/>
  <c r="O210" i="4"/>
  <c r="K210" i="4"/>
  <c r="Q209" i="4"/>
  <c r="P209" i="4"/>
  <c r="O209" i="4"/>
  <c r="K209" i="4"/>
  <c r="Q208" i="4"/>
  <c r="P208" i="4"/>
  <c r="O208" i="4"/>
  <c r="K208" i="4"/>
  <c r="Q207" i="4"/>
  <c r="P207" i="4"/>
  <c r="O207" i="4"/>
  <c r="K207" i="4"/>
  <c r="Q206" i="4"/>
  <c r="P206" i="4"/>
  <c r="O206" i="4"/>
  <c r="K206" i="4"/>
  <c r="Q205" i="4"/>
  <c r="P205" i="4"/>
  <c r="O205" i="4"/>
  <c r="K205" i="4"/>
  <c r="Q204" i="4"/>
  <c r="P204" i="4"/>
  <c r="O204" i="4"/>
  <c r="K204" i="4"/>
  <c r="Q203" i="4"/>
  <c r="P203" i="4"/>
  <c r="O203" i="4"/>
  <c r="K203" i="4"/>
  <c r="Q202" i="4"/>
  <c r="P202" i="4"/>
  <c r="O202" i="4"/>
  <c r="K202" i="4"/>
  <c r="Q201" i="4"/>
  <c r="P201" i="4"/>
  <c r="O201" i="4"/>
  <c r="K201" i="4"/>
  <c r="Q200" i="4"/>
  <c r="P200" i="4"/>
  <c r="O200" i="4"/>
  <c r="K200" i="4"/>
  <c r="Q199" i="4"/>
  <c r="P199" i="4"/>
  <c r="O199" i="4"/>
  <c r="K199" i="4"/>
  <c r="Q198" i="4"/>
  <c r="P198" i="4"/>
  <c r="O198" i="4"/>
  <c r="K198" i="4"/>
  <c r="Q197" i="4"/>
  <c r="P197" i="4"/>
  <c r="O197" i="4"/>
  <c r="K197" i="4"/>
  <c r="Q196" i="4"/>
  <c r="P196" i="4"/>
  <c r="O196" i="4"/>
  <c r="K196" i="4"/>
  <c r="Q195" i="4"/>
  <c r="P195" i="4"/>
  <c r="O195" i="4"/>
  <c r="K195" i="4"/>
  <c r="Q194" i="4"/>
  <c r="P194" i="4"/>
  <c r="O194" i="4"/>
  <c r="K194" i="4"/>
  <c r="Q193" i="4"/>
  <c r="P193" i="4"/>
  <c r="O193" i="4"/>
  <c r="K193" i="4"/>
  <c r="Q192" i="4"/>
  <c r="P192" i="4"/>
  <c r="O192" i="4"/>
  <c r="K192" i="4"/>
  <c r="Q191" i="4"/>
  <c r="P191" i="4"/>
  <c r="O191" i="4"/>
  <c r="K191" i="4"/>
  <c r="Q190" i="4"/>
  <c r="P190" i="4"/>
  <c r="O190" i="4"/>
  <c r="K190" i="4"/>
  <c r="Q189" i="4"/>
  <c r="P189" i="4"/>
  <c r="O189" i="4"/>
  <c r="K189" i="4"/>
  <c r="Q188" i="4"/>
  <c r="P188" i="4"/>
  <c r="O188" i="4"/>
  <c r="K188" i="4"/>
  <c r="Q187" i="4"/>
  <c r="P187" i="4"/>
  <c r="O187" i="4"/>
  <c r="K187" i="4"/>
  <c r="Q186" i="4"/>
  <c r="P186" i="4"/>
  <c r="O186" i="4"/>
  <c r="K186" i="4"/>
  <c r="Q185" i="4"/>
  <c r="P185" i="4"/>
  <c r="O185" i="4"/>
  <c r="K185" i="4"/>
  <c r="Q184" i="4"/>
  <c r="P184" i="4"/>
  <c r="O184" i="4"/>
  <c r="K184" i="4"/>
  <c r="Q183" i="4"/>
  <c r="P183" i="4"/>
  <c r="O183" i="4"/>
  <c r="K183" i="4"/>
  <c r="Q182" i="4"/>
  <c r="P182" i="4"/>
  <c r="O182" i="4"/>
  <c r="K182" i="4"/>
  <c r="Q181" i="4"/>
  <c r="P181" i="4"/>
  <c r="O181" i="4"/>
  <c r="K181" i="4"/>
  <c r="Q180" i="4"/>
  <c r="P180" i="4"/>
  <c r="O180" i="4"/>
  <c r="K180" i="4"/>
  <c r="Q179" i="4"/>
  <c r="P179" i="4"/>
  <c r="O179" i="4"/>
  <c r="K179" i="4"/>
  <c r="Q178" i="4"/>
  <c r="P178" i="4"/>
  <c r="O178" i="4"/>
  <c r="K178" i="4"/>
  <c r="Q177" i="4"/>
  <c r="P177" i="4"/>
  <c r="O177" i="4"/>
  <c r="K177" i="4"/>
  <c r="Q176" i="4"/>
  <c r="P176" i="4"/>
  <c r="O176" i="4"/>
  <c r="K176" i="4"/>
  <c r="Q175" i="4"/>
  <c r="P175" i="4"/>
  <c r="O175" i="4"/>
  <c r="K175" i="4"/>
  <c r="Q174" i="4"/>
  <c r="P174" i="4"/>
  <c r="O174" i="4"/>
  <c r="K174" i="4"/>
  <c r="Q173" i="4"/>
  <c r="P173" i="4"/>
  <c r="O173" i="4"/>
  <c r="K173" i="4"/>
  <c r="Q172" i="4"/>
  <c r="P172" i="4"/>
  <c r="O172" i="4"/>
  <c r="K172" i="4"/>
  <c r="Q171" i="4"/>
  <c r="P171" i="4"/>
  <c r="O171" i="4"/>
  <c r="K171" i="4"/>
  <c r="Q170" i="4"/>
  <c r="P170" i="4"/>
  <c r="O170" i="4"/>
  <c r="K170" i="4"/>
  <c r="Q169" i="4"/>
  <c r="P169" i="4"/>
  <c r="O169" i="4"/>
  <c r="K169" i="4"/>
  <c r="Q168" i="4"/>
  <c r="P168" i="4"/>
  <c r="O168" i="4"/>
  <c r="K168" i="4"/>
  <c r="Q167" i="4"/>
  <c r="P167" i="4"/>
  <c r="O167" i="4"/>
  <c r="K167" i="4"/>
  <c r="Q166" i="4"/>
  <c r="P166" i="4"/>
  <c r="O166" i="4"/>
  <c r="K166" i="4"/>
  <c r="Q165" i="4"/>
  <c r="P165" i="4"/>
  <c r="O165" i="4"/>
  <c r="K165" i="4"/>
  <c r="Q164" i="4"/>
  <c r="P164" i="4"/>
  <c r="O164" i="4"/>
  <c r="K164" i="4"/>
  <c r="Q163" i="4"/>
  <c r="P163" i="4"/>
  <c r="O163" i="4"/>
  <c r="K163" i="4"/>
  <c r="Q162" i="4"/>
  <c r="P162" i="4"/>
  <c r="O162" i="4"/>
  <c r="K162" i="4"/>
  <c r="Q161" i="4"/>
  <c r="P161" i="4"/>
  <c r="O161" i="4"/>
  <c r="K161" i="4"/>
  <c r="Q160" i="4"/>
  <c r="P160" i="4"/>
  <c r="O160" i="4"/>
  <c r="K160" i="4"/>
  <c r="Q159" i="4"/>
  <c r="P159" i="4"/>
  <c r="O159" i="4"/>
  <c r="K159" i="4"/>
  <c r="Q158" i="4"/>
  <c r="P158" i="4"/>
  <c r="O158" i="4"/>
  <c r="K158" i="4"/>
  <c r="Q157" i="4"/>
  <c r="P157" i="4"/>
  <c r="O157" i="4"/>
  <c r="K157" i="4"/>
  <c r="Q156" i="4"/>
  <c r="P156" i="4"/>
  <c r="O156" i="4"/>
  <c r="K156" i="4"/>
  <c r="Q155" i="4"/>
  <c r="P155" i="4"/>
  <c r="O155" i="4"/>
  <c r="K155" i="4"/>
  <c r="Q154" i="4"/>
  <c r="P154" i="4"/>
  <c r="O154" i="4"/>
  <c r="K154" i="4"/>
  <c r="Q153" i="4"/>
  <c r="P153" i="4"/>
  <c r="O153" i="4"/>
  <c r="K153" i="4"/>
  <c r="Q152" i="4"/>
  <c r="P152" i="4"/>
  <c r="O152" i="4"/>
  <c r="K152" i="4"/>
  <c r="Q151" i="4"/>
  <c r="P151" i="4"/>
  <c r="O151" i="4"/>
  <c r="K151" i="4"/>
  <c r="Q150" i="4"/>
  <c r="P150" i="4"/>
  <c r="O150" i="4"/>
  <c r="K150" i="4"/>
  <c r="Q149" i="4"/>
  <c r="P149" i="4"/>
  <c r="O149" i="4"/>
  <c r="K149" i="4"/>
  <c r="Q148" i="4"/>
  <c r="P148" i="4"/>
  <c r="O148" i="4"/>
  <c r="K148" i="4"/>
  <c r="Q147" i="4"/>
  <c r="P147" i="4"/>
  <c r="O147" i="4"/>
  <c r="K147" i="4"/>
  <c r="Q146" i="4"/>
  <c r="P146" i="4"/>
  <c r="O146" i="4"/>
  <c r="K146" i="4"/>
  <c r="Q145" i="4"/>
  <c r="P145" i="4"/>
  <c r="O145" i="4"/>
  <c r="K145" i="4"/>
  <c r="Q144" i="4"/>
  <c r="P144" i="4"/>
  <c r="O144" i="4"/>
  <c r="K144" i="4"/>
  <c r="Q143" i="4"/>
  <c r="P143" i="4"/>
  <c r="O143" i="4"/>
  <c r="K143" i="4"/>
  <c r="Q142" i="4"/>
  <c r="P142" i="4"/>
  <c r="O142" i="4"/>
  <c r="K142" i="4"/>
  <c r="Q141" i="4"/>
  <c r="P141" i="4"/>
  <c r="O141" i="4"/>
  <c r="K141" i="4"/>
  <c r="Q140" i="4"/>
  <c r="P140" i="4"/>
  <c r="O140" i="4"/>
  <c r="K140" i="4"/>
  <c r="Q139" i="4"/>
  <c r="P139" i="4"/>
  <c r="O139" i="4"/>
  <c r="K139" i="4"/>
  <c r="Q138" i="4"/>
  <c r="P138" i="4"/>
  <c r="O138" i="4"/>
  <c r="K138" i="4"/>
  <c r="Q137" i="4"/>
  <c r="P137" i="4"/>
  <c r="O137" i="4"/>
  <c r="K137" i="4"/>
  <c r="Q136" i="4"/>
  <c r="P136" i="4"/>
  <c r="O136" i="4"/>
  <c r="K136" i="4"/>
  <c r="Q135" i="4"/>
  <c r="P135" i="4"/>
  <c r="O135" i="4"/>
  <c r="K135" i="4"/>
  <c r="Q134" i="4"/>
  <c r="P134" i="4"/>
  <c r="O134" i="4"/>
  <c r="K134" i="4"/>
  <c r="Q133" i="4"/>
  <c r="P133" i="4"/>
  <c r="O133" i="4"/>
  <c r="K133" i="4"/>
  <c r="Q132" i="4"/>
  <c r="P132" i="4"/>
  <c r="O132" i="4"/>
  <c r="K132" i="4"/>
  <c r="Q131" i="4"/>
  <c r="P131" i="4"/>
  <c r="O131" i="4"/>
  <c r="K131" i="4"/>
  <c r="Q130" i="4"/>
  <c r="P130" i="4"/>
  <c r="O130" i="4"/>
  <c r="K130" i="4"/>
  <c r="Q129" i="4"/>
  <c r="P129" i="4"/>
  <c r="O129" i="4"/>
  <c r="K129" i="4"/>
  <c r="Q128" i="4"/>
  <c r="P128" i="4"/>
  <c r="O128" i="4"/>
  <c r="K128" i="4"/>
  <c r="Q127" i="4"/>
  <c r="P127" i="4"/>
  <c r="O127" i="4"/>
  <c r="K127" i="4"/>
  <c r="Q126" i="4"/>
  <c r="P126" i="4"/>
  <c r="O126" i="4"/>
  <c r="K126" i="4"/>
  <c r="Q125" i="4"/>
  <c r="P125" i="4"/>
  <c r="O125" i="4"/>
  <c r="K125" i="4"/>
  <c r="Q124" i="4"/>
  <c r="P124" i="4"/>
  <c r="O124" i="4"/>
  <c r="K124" i="4"/>
  <c r="Q123" i="4"/>
  <c r="P123" i="4"/>
  <c r="O123" i="4"/>
  <c r="K123" i="4"/>
  <c r="Q122" i="4"/>
  <c r="P122" i="4"/>
  <c r="O122" i="4"/>
  <c r="K122" i="4"/>
  <c r="Q121" i="4"/>
  <c r="P121" i="4"/>
  <c r="O121" i="4"/>
  <c r="K121" i="4"/>
  <c r="Q120" i="4"/>
  <c r="P120" i="4"/>
  <c r="O120" i="4"/>
  <c r="K120" i="4"/>
  <c r="Q119" i="4"/>
  <c r="P119" i="4"/>
  <c r="O119" i="4"/>
  <c r="K119" i="4"/>
  <c r="Q118" i="4"/>
  <c r="P118" i="4"/>
  <c r="O118" i="4"/>
  <c r="K118" i="4"/>
  <c r="Q117" i="4"/>
  <c r="P117" i="4"/>
  <c r="O117" i="4"/>
  <c r="K117" i="4"/>
  <c r="Q116" i="4"/>
  <c r="P116" i="4"/>
  <c r="O116" i="4"/>
  <c r="K116" i="4"/>
  <c r="Q115" i="4"/>
  <c r="P115" i="4"/>
  <c r="O115" i="4"/>
  <c r="K115" i="4"/>
  <c r="Q114" i="4"/>
  <c r="P114" i="4"/>
  <c r="O114" i="4"/>
  <c r="K114" i="4"/>
  <c r="Q113" i="4"/>
  <c r="P113" i="4"/>
  <c r="O113" i="4"/>
  <c r="K113" i="4"/>
  <c r="Q112" i="4"/>
  <c r="P112" i="4"/>
  <c r="O112" i="4"/>
  <c r="K112" i="4"/>
  <c r="Q111" i="4"/>
  <c r="P111" i="4"/>
  <c r="O111" i="4"/>
  <c r="K111" i="4"/>
  <c r="Q110" i="4"/>
  <c r="P110" i="4"/>
  <c r="O110" i="4"/>
  <c r="K110" i="4"/>
  <c r="Q109" i="4"/>
  <c r="P109" i="4"/>
  <c r="O109" i="4"/>
  <c r="K109" i="4"/>
  <c r="Q108" i="4"/>
  <c r="P108" i="4"/>
  <c r="O108" i="4"/>
  <c r="K108" i="4"/>
  <c r="Q107" i="4"/>
  <c r="P107" i="4"/>
  <c r="O107" i="4"/>
  <c r="K107" i="4"/>
  <c r="Q106" i="4"/>
  <c r="P106" i="4"/>
  <c r="O106" i="4"/>
  <c r="K106" i="4"/>
  <c r="Q105" i="4"/>
  <c r="P105" i="4"/>
  <c r="O105" i="4"/>
  <c r="K105" i="4"/>
  <c r="Q104" i="4"/>
  <c r="P104" i="4"/>
  <c r="O104" i="4"/>
  <c r="K104" i="4"/>
  <c r="Q103" i="4"/>
  <c r="P103" i="4"/>
  <c r="O103" i="4"/>
  <c r="K103" i="4"/>
  <c r="Q102" i="4"/>
  <c r="P102" i="4"/>
  <c r="O102" i="4"/>
  <c r="K102" i="4"/>
  <c r="Q101" i="4"/>
  <c r="P101" i="4"/>
  <c r="O101" i="4"/>
  <c r="K101" i="4"/>
  <c r="Q100" i="4"/>
  <c r="P100" i="4"/>
  <c r="O100" i="4"/>
  <c r="K100" i="4"/>
  <c r="Q99" i="4"/>
  <c r="P99" i="4"/>
  <c r="O99" i="4"/>
  <c r="K99" i="4"/>
  <c r="Q98" i="4"/>
  <c r="P98" i="4"/>
  <c r="O98" i="4"/>
  <c r="K98" i="4"/>
  <c r="Q97" i="4"/>
  <c r="P97" i="4"/>
  <c r="O97" i="4"/>
  <c r="K97" i="4"/>
  <c r="Q96" i="4"/>
  <c r="P96" i="4"/>
  <c r="O96" i="4"/>
  <c r="K96" i="4"/>
  <c r="Q95" i="4"/>
  <c r="P95" i="4"/>
  <c r="O95" i="4"/>
  <c r="K95" i="4"/>
  <c r="Q94" i="4"/>
  <c r="P94" i="4"/>
  <c r="O94" i="4"/>
  <c r="K94" i="4"/>
  <c r="Q93" i="4"/>
  <c r="P93" i="4"/>
  <c r="O93" i="4"/>
  <c r="K93" i="4"/>
  <c r="Q92" i="4"/>
  <c r="P92" i="4"/>
  <c r="O92" i="4"/>
  <c r="K92" i="4"/>
  <c r="Q91" i="4"/>
  <c r="P91" i="4"/>
  <c r="O91" i="4"/>
  <c r="K91" i="4"/>
  <c r="Q90" i="4"/>
  <c r="P90" i="4"/>
  <c r="O90" i="4"/>
  <c r="K90" i="4"/>
  <c r="Q89" i="4"/>
  <c r="P89" i="4"/>
  <c r="O89" i="4"/>
  <c r="K89" i="4"/>
  <c r="Q88" i="4"/>
  <c r="P88" i="4"/>
  <c r="O88" i="4"/>
  <c r="K88" i="4"/>
  <c r="Q87" i="4"/>
  <c r="P87" i="4"/>
  <c r="O87" i="4"/>
  <c r="K87" i="4"/>
  <c r="Q86" i="4"/>
  <c r="P86" i="4"/>
  <c r="O86" i="4"/>
  <c r="K86" i="4"/>
  <c r="Q85" i="4"/>
  <c r="P85" i="4"/>
  <c r="O85" i="4"/>
  <c r="K85" i="4"/>
  <c r="Q84" i="4"/>
  <c r="P84" i="4"/>
  <c r="O84" i="4"/>
  <c r="K84" i="4"/>
  <c r="Q83" i="4"/>
  <c r="P83" i="4"/>
  <c r="O83" i="4"/>
  <c r="K83" i="4"/>
  <c r="Q82" i="4"/>
  <c r="P82" i="4"/>
  <c r="O82" i="4"/>
  <c r="K82" i="4"/>
  <c r="Q81" i="4"/>
  <c r="P81" i="4"/>
  <c r="O81" i="4"/>
  <c r="K81" i="4"/>
  <c r="Q80" i="4"/>
  <c r="P80" i="4"/>
  <c r="O80" i="4"/>
  <c r="K80" i="4"/>
  <c r="Q79" i="4"/>
  <c r="P79" i="4"/>
  <c r="O79" i="4"/>
  <c r="K79" i="4"/>
  <c r="Q78" i="4"/>
  <c r="P78" i="4"/>
  <c r="O78" i="4"/>
  <c r="K78" i="4"/>
  <c r="Q77" i="4"/>
  <c r="P77" i="4"/>
  <c r="O77" i="4"/>
  <c r="K77" i="4"/>
  <c r="Q76" i="4"/>
  <c r="P76" i="4"/>
  <c r="O76" i="4"/>
  <c r="K76" i="4"/>
  <c r="Q75" i="4"/>
  <c r="P75" i="4"/>
  <c r="O75" i="4"/>
  <c r="K75" i="4"/>
  <c r="Q74" i="4"/>
  <c r="P74" i="4"/>
  <c r="O74" i="4"/>
  <c r="K74" i="4"/>
  <c r="Q73" i="4"/>
  <c r="P73" i="4"/>
  <c r="O73" i="4"/>
  <c r="K73" i="4"/>
  <c r="Q72" i="4"/>
  <c r="P72" i="4"/>
  <c r="O72" i="4"/>
  <c r="K72" i="4"/>
  <c r="Q71" i="4"/>
  <c r="P71" i="4"/>
  <c r="O71" i="4"/>
  <c r="K71" i="4"/>
  <c r="Q70" i="4"/>
  <c r="P70" i="4"/>
  <c r="O70" i="4"/>
  <c r="K70" i="4"/>
  <c r="Q69" i="4"/>
  <c r="P69" i="4"/>
  <c r="O69" i="4"/>
  <c r="K69" i="4"/>
  <c r="Q68" i="4"/>
  <c r="P68" i="4"/>
  <c r="O68" i="4"/>
  <c r="K68" i="4"/>
  <c r="Q67" i="4"/>
  <c r="P67" i="4"/>
  <c r="O67" i="4"/>
  <c r="K67" i="4"/>
  <c r="Q66" i="4"/>
  <c r="P66" i="4"/>
  <c r="O66" i="4"/>
  <c r="K66" i="4"/>
  <c r="Q65" i="4"/>
  <c r="P65" i="4"/>
  <c r="O65" i="4"/>
  <c r="K65" i="4"/>
  <c r="Q64" i="4"/>
  <c r="P64" i="4"/>
  <c r="O64" i="4"/>
  <c r="K64" i="4"/>
  <c r="Q63" i="4"/>
  <c r="P63" i="4"/>
  <c r="O63" i="4"/>
  <c r="K63" i="4"/>
  <c r="Q62" i="4"/>
  <c r="P62" i="4"/>
  <c r="O62" i="4"/>
  <c r="K62" i="4"/>
  <c r="Q61" i="4"/>
  <c r="P61" i="4"/>
  <c r="O61" i="4"/>
  <c r="K61" i="4"/>
  <c r="Q60" i="4"/>
  <c r="P60" i="4"/>
  <c r="O60" i="4"/>
  <c r="K60" i="4"/>
  <c r="Q59" i="4"/>
  <c r="P59" i="4"/>
  <c r="O59" i="4"/>
  <c r="K59" i="4"/>
  <c r="Q58" i="4"/>
  <c r="P58" i="4"/>
  <c r="O58" i="4"/>
  <c r="K58" i="4"/>
  <c r="Q57" i="4"/>
  <c r="P57" i="4"/>
  <c r="O57" i="4"/>
  <c r="K57" i="4"/>
  <c r="Q56" i="4"/>
  <c r="P56" i="4"/>
  <c r="O56" i="4"/>
  <c r="K56" i="4"/>
  <c r="Q55" i="4"/>
  <c r="P55" i="4"/>
  <c r="O55" i="4"/>
  <c r="K55" i="4"/>
  <c r="Q54" i="4"/>
  <c r="P54" i="4"/>
  <c r="O54" i="4"/>
  <c r="K54" i="4"/>
  <c r="Q53" i="4"/>
  <c r="P53" i="4"/>
  <c r="O53" i="4"/>
  <c r="K53" i="4"/>
  <c r="Q52" i="4"/>
  <c r="P52" i="4"/>
  <c r="O52" i="4"/>
  <c r="K52" i="4"/>
  <c r="Q51" i="4"/>
  <c r="P51" i="4"/>
  <c r="O51" i="4"/>
  <c r="K51" i="4"/>
  <c r="Q50" i="4"/>
  <c r="P50" i="4"/>
  <c r="O50" i="4"/>
  <c r="K50" i="4"/>
  <c r="Q49" i="4"/>
  <c r="P49" i="4"/>
  <c r="O49" i="4"/>
  <c r="K49" i="4"/>
  <c r="Q48" i="4"/>
  <c r="P48" i="4"/>
  <c r="O48" i="4"/>
  <c r="K48" i="4"/>
  <c r="Q47" i="4"/>
  <c r="P47" i="4"/>
  <c r="O47" i="4"/>
  <c r="K47" i="4"/>
  <c r="Q46" i="4"/>
  <c r="P46" i="4"/>
  <c r="O46" i="4"/>
  <c r="K46" i="4"/>
  <c r="Q45" i="4"/>
  <c r="P45" i="4"/>
  <c r="O45" i="4"/>
  <c r="K45" i="4"/>
  <c r="Q44" i="4"/>
  <c r="P44" i="4"/>
  <c r="O44" i="4"/>
  <c r="K44" i="4"/>
  <c r="Q43" i="4"/>
  <c r="P43" i="4"/>
  <c r="O43" i="4"/>
  <c r="K43" i="4"/>
  <c r="Q42" i="4"/>
  <c r="P42" i="4"/>
  <c r="O42" i="4"/>
  <c r="K42" i="4"/>
  <c r="Q41" i="4"/>
  <c r="P41" i="4"/>
  <c r="O41" i="4"/>
  <c r="K41" i="4"/>
  <c r="Q40" i="4"/>
  <c r="P40" i="4"/>
  <c r="O40" i="4"/>
  <c r="K40" i="4"/>
  <c r="Q39" i="4"/>
  <c r="P39" i="4"/>
  <c r="O39" i="4"/>
  <c r="K39" i="4"/>
  <c r="Q38" i="4"/>
  <c r="P38" i="4"/>
  <c r="O38" i="4"/>
  <c r="K38" i="4"/>
  <c r="Q37" i="4"/>
  <c r="P37" i="4"/>
  <c r="O37" i="4"/>
  <c r="K37" i="4"/>
  <c r="Q36" i="4"/>
  <c r="P36" i="4"/>
  <c r="O36" i="4"/>
  <c r="K36" i="4"/>
  <c r="Q35" i="4"/>
  <c r="P35" i="4"/>
  <c r="O35" i="4"/>
  <c r="K35" i="4"/>
  <c r="Q34" i="4"/>
  <c r="P34" i="4"/>
  <c r="O34" i="4"/>
  <c r="K34" i="4"/>
  <c r="Q33" i="4"/>
  <c r="P33" i="4"/>
  <c r="O33" i="4"/>
  <c r="K33" i="4"/>
  <c r="Q32" i="4"/>
  <c r="P32" i="4"/>
  <c r="O32" i="4"/>
  <c r="K32" i="4"/>
  <c r="Q31" i="4"/>
  <c r="P31" i="4"/>
  <c r="O31" i="4"/>
  <c r="K31" i="4"/>
  <c r="Q30" i="4"/>
  <c r="P30" i="4"/>
  <c r="O30" i="4"/>
  <c r="K30" i="4"/>
  <c r="Q29" i="4"/>
  <c r="P29" i="4"/>
  <c r="O29" i="4"/>
  <c r="O321" i="4" s="1"/>
  <c r="K29" i="4"/>
  <c r="Q28" i="4"/>
  <c r="P28" i="4"/>
  <c r="O28" i="4"/>
  <c r="K28" i="4"/>
  <c r="Q27" i="4"/>
  <c r="P27" i="4"/>
  <c r="O27" i="4"/>
  <c r="K27" i="4"/>
  <c r="Q26" i="4"/>
  <c r="P26" i="4"/>
  <c r="O26" i="4"/>
  <c r="K26" i="4"/>
  <c r="Q25" i="4"/>
  <c r="P25" i="4"/>
  <c r="O25" i="4"/>
  <c r="K25" i="4"/>
  <c r="Q24" i="4"/>
  <c r="P24" i="4"/>
  <c r="O24" i="4"/>
  <c r="K24" i="4"/>
  <c r="Q23" i="4"/>
  <c r="P23" i="4"/>
  <c r="O23" i="4"/>
  <c r="K23" i="4"/>
  <c r="Q22" i="4"/>
  <c r="P22" i="4"/>
  <c r="O22" i="4"/>
  <c r="K22" i="4"/>
  <c r="Q21" i="4"/>
  <c r="P21" i="4"/>
  <c r="O21" i="4"/>
  <c r="K21" i="4"/>
  <c r="Q20" i="4"/>
  <c r="P20" i="4"/>
  <c r="O20" i="4"/>
  <c r="K20" i="4"/>
  <c r="Q19" i="4"/>
  <c r="P19" i="4"/>
  <c r="O19" i="4"/>
  <c r="K19" i="4"/>
  <c r="Q18" i="4"/>
  <c r="P18" i="4"/>
  <c r="O18" i="4"/>
  <c r="K18" i="4"/>
  <c r="Q17" i="4"/>
  <c r="P17" i="4"/>
  <c r="O17" i="4"/>
  <c r="K17" i="4"/>
  <c r="Q16" i="4"/>
  <c r="P16" i="4"/>
  <c r="O16" i="4"/>
  <c r="K16" i="4"/>
  <c r="Q15" i="4"/>
  <c r="P15" i="4"/>
  <c r="O15" i="4"/>
  <c r="K15" i="4"/>
  <c r="Q14" i="4"/>
  <c r="P14" i="4"/>
  <c r="O14" i="4"/>
  <c r="K14" i="4"/>
  <c r="Q13" i="4"/>
  <c r="P13" i="4"/>
  <c r="O13" i="4"/>
  <c r="K13" i="4"/>
  <c r="Q12" i="4"/>
  <c r="P12" i="4"/>
  <c r="O12" i="4"/>
  <c r="K12" i="4"/>
  <c r="Q11" i="4"/>
  <c r="P11" i="4"/>
  <c r="O11" i="4"/>
  <c r="K11" i="4"/>
  <c r="Q10" i="4"/>
  <c r="P10" i="4"/>
  <c r="O10" i="4"/>
  <c r="K10" i="4"/>
  <c r="Q9" i="4"/>
  <c r="P9" i="4"/>
  <c r="O9" i="4"/>
  <c r="K9" i="4"/>
  <c r="Q8" i="4"/>
  <c r="P8" i="4"/>
  <c r="O8" i="4"/>
  <c r="K8" i="4"/>
  <c r="Q7" i="4"/>
  <c r="P7" i="4"/>
  <c r="O7" i="4"/>
  <c r="K7" i="4"/>
  <c r="P321" i="4" l="1"/>
  <c r="Q321" i="4"/>
  <c r="Q8" i="1"/>
  <c r="P8" i="1"/>
  <c r="P338" i="1" l="1"/>
  <c r="Q338" i="1"/>
  <c r="O8" i="1" l="1"/>
  <c r="M14" i="4"/>
  <c r="K8" i="1"/>
  <c r="M205" i="4" l="1"/>
  <c r="M73" i="4"/>
  <c r="M191" i="4"/>
  <c r="M66" i="4"/>
  <c r="M237" i="4"/>
  <c r="M168" i="4"/>
  <c r="M167" i="4"/>
  <c r="M214" i="4"/>
  <c r="M164" i="4"/>
  <c r="M188" i="4"/>
  <c r="M192" i="4"/>
  <c r="M170" i="4"/>
  <c r="M203" i="4"/>
  <c r="M256" i="4"/>
  <c r="M91" i="4"/>
  <c r="M301" i="4"/>
  <c r="M261" i="4"/>
  <c r="M58" i="4"/>
  <c r="M279" i="4"/>
  <c r="M198" i="4"/>
  <c r="M153" i="4"/>
  <c r="M10" i="4"/>
  <c r="M113" i="4"/>
  <c r="M55" i="4"/>
  <c r="M137" i="4"/>
  <c r="M289" i="4"/>
  <c r="M158" i="4"/>
  <c r="M132" i="4"/>
  <c r="M133" i="4"/>
  <c r="M302" i="4"/>
  <c r="M234" i="4"/>
  <c r="M109" i="4"/>
  <c r="M253" i="4"/>
  <c r="M165" i="4"/>
  <c r="M259" i="4"/>
  <c r="M176" i="4"/>
  <c r="M242" i="4"/>
  <c r="M306" i="4"/>
  <c r="M194" i="4"/>
  <c r="M142" i="4"/>
  <c r="M62" i="4"/>
  <c r="M26" i="4"/>
  <c r="M273" i="4"/>
  <c r="M23" i="4"/>
  <c r="M143" i="4"/>
  <c r="M140" i="4"/>
  <c r="M123" i="4"/>
  <c r="M34" i="4"/>
  <c r="M42" i="4"/>
  <c r="M314" i="4"/>
  <c r="M104" i="4"/>
  <c r="M32" i="4"/>
  <c r="M76" i="4"/>
  <c r="M290" i="4"/>
  <c r="M69" i="4"/>
  <c r="M159" i="4"/>
  <c r="M172" i="4"/>
  <c r="M199" i="4"/>
  <c r="M281" i="4"/>
  <c r="M226" i="4"/>
  <c r="M247" i="4"/>
  <c r="M141" i="4"/>
  <c r="M171" i="4"/>
  <c r="M197" i="4"/>
  <c r="M99" i="4"/>
  <c r="M318" i="4"/>
  <c r="M230" i="4"/>
  <c r="M310" i="4"/>
  <c r="M255" i="4"/>
  <c r="M267" i="4"/>
  <c r="M202" i="4"/>
  <c r="M282" i="4"/>
  <c r="M84" i="4"/>
  <c r="M100" i="4"/>
  <c r="M105" i="4"/>
  <c r="M38" i="4"/>
  <c r="M299" i="4"/>
  <c r="M235" i="4"/>
  <c r="M268" i="4"/>
  <c r="M29" i="4"/>
  <c r="M240" i="4"/>
  <c r="M138" i="4"/>
  <c r="M262" i="4"/>
  <c r="M260" i="4"/>
  <c r="M223" i="4"/>
  <c r="M213" i="4"/>
  <c r="M175" i="4"/>
  <c r="M131" i="4"/>
  <c r="M106" i="4"/>
  <c r="M227" i="4"/>
  <c r="M270" i="4"/>
  <c r="M307" i="4"/>
  <c r="M291" i="4"/>
  <c r="M195" i="4"/>
  <c r="M15" i="4"/>
  <c r="M272" i="4"/>
  <c r="M80" i="4"/>
  <c r="M187" i="4"/>
  <c r="M70" i="4"/>
  <c r="M245" i="4"/>
  <c r="M103" i="4"/>
  <c r="M297" i="4"/>
  <c r="M112" i="4"/>
  <c r="M315" i="4"/>
  <c r="M33" i="4"/>
  <c r="M71" i="4"/>
  <c r="M236" i="4"/>
  <c r="M49" i="4"/>
  <c r="M157" i="4"/>
  <c r="M183" i="4"/>
  <c r="M147" i="4"/>
  <c r="M225" i="4"/>
  <c r="M81" i="4"/>
  <c r="M59" i="4"/>
  <c r="M271" i="4"/>
  <c r="M212" i="4"/>
  <c r="M229" i="4"/>
  <c r="M51" i="4"/>
  <c r="M243" i="4"/>
  <c r="M47" i="4"/>
  <c r="M300" i="4"/>
  <c r="M50" i="4"/>
  <c r="M11" i="4"/>
  <c r="M9" i="4"/>
  <c r="M181" i="4"/>
  <c r="M82" i="4"/>
  <c r="M101" i="4"/>
  <c r="M215" i="4"/>
  <c r="M48" i="4"/>
  <c r="M57" i="4"/>
  <c r="M136" i="4"/>
  <c r="M248" i="4"/>
  <c r="M20" i="4"/>
  <c r="M25" i="4"/>
  <c r="M13" i="4"/>
  <c r="M216" i="4"/>
  <c r="M31" i="4"/>
  <c r="M148" i="4"/>
  <c r="M180" i="4"/>
  <c r="M122" i="4"/>
  <c r="M65" i="4"/>
  <c r="M277" i="4"/>
  <c r="M116" i="4"/>
  <c r="M110" i="4"/>
  <c r="M286" i="4"/>
  <c r="M241" i="4"/>
  <c r="M275" i="4"/>
  <c r="M189" i="4"/>
  <c r="M79" i="4"/>
  <c r="M134" i="4"/>
  <c r="M249" i="4"/>
  <c r="M144" i="4"/>
  <c r="M149" i="4"/>
  <c r="M146" i="4"/>
  <c r="M93" i="4"/>
  <c r="M67" i="4"/>
  <c r="M206" i="4"/>
  <c r="M296" i="4"/>
  <c r="M156" i="4"/>
  <c r="M298" i="4"/>
  <c r="M56" i="4"/>
  <c r="M208" i="4"/>
  <c r="M238" i="4"/>
  <c r="M88" i="4"/>
  <c r="M102" i="4"/>
  <c r="M264" i="4"/>
  <c r="M257" i="4"/>
  <c r="M221" i="4"/>
  <c r="M210" i="4"/>
  <c r="M174" i="4"/>
  <c r="M128" i="4"/>
  <c r="M74" i="4"/>
  <c r="M285" i="4"/>
  <c r="M312" i="4"/>
  <c r="M305" i="4"/>
  <c r="M98" i="4"/>
  <c r="M86" i="4"/>
  <c r="M266" i="4"/>
  <c r="M293" i="4"/>
  <c r="M24" i="4"/>
  <c r="M85" i="4"/>
  <c r="M68" i="4"/>
  <c r="M278" i="4"/>
  <c r="M166" i="4"/>
  <c r="M233" i="4"/>
  <c r="M63" i="4"/>
  <c r="M111" i="4"/>
  <c r="M130" i="4"/>
  <c r="M169" i="4"/>
  <c r="M163" i="4"/>
  <c r="M177" i="4"/>
  <c r="M254" i="4"/>
  <c r="M252" i="4"/>
  <c r="M287" i="4"/>
  <c r="M135" i="4"/>
  <c r="M16" i="4"/>
  <c r="M90" i="4"/>
  <c r="M224" i="4"/>
  <c r="M155" i="4"/>
  <c r="M269" i="4"/>
  <c r="M228" i="4"/>
  <c r="M118" i="4"/>
  <c r="M232" i="4"/>
  <c r="M244" i="4"/>
  <c r="M127" i="4"/>
  <c r="M193" i="4"/>
  <c r="M246" i="4"/>
  <c r="M319" i="4"/>
  <c r="M265" i="4"/>
  <c r="M54" i="4"/>
  <c r="M276" i="4"/>
  <c r="M12" i="4"/>
  <c r="M185" i="4"/>
  <c r="M162" i="4"/>
  <c r="M304" i="4"/>
  <c r="M19" i="4"/>
  <c r="M61" i="4"/>
  <c r="M220" i="4"/>
  <c r="M200" i="4"/>
  <c r="M186" i="4"/>
  <c r="M309" i="4"/>
  <c r="M40" i="4"/>
  <c r="M35" i="4"/>
  <c r="M231" i="4"/>
  <c r="M52" i="4"/>
  <c r="M87" i="4"/>
  <c r="M37" i="4"/>
  <c r="M83" i="4"/>
  <c r="M317" i="4"/>
  <c r="M95" i="4"/>
  <c r="M77" i="4"/>
  <c r="M303" i="4"/>
  <c r="M53" i="4"/>
  <c r="M222" i="4"/>
  <c r="M8" i="1"/>
  <c r="M7" i="4"/>
  <c r="M17" i="4"/>
  <c r="M196" i="4"/>
  <c r="M154" i="4"/>
  <c r="M311" i="4"/>
  <c r="M75" i="4"/>
  <c r="M21" i="4"/>
  <c r="M204" i="4"/>
  <c r="M44" i="4"/>
  <c r="M46" i="4"/>
  <c r="M161" i="4"/>
  <c r="M160" i="4"/>
  <c r="M124" i="4"/>
  <c r="M251" i="4"/>
  <c r="M96" i="4"/>
  <c r="M294" i="4"/>
  <c r="M190" i="4"/>
  <c r="M219" i="4"/>
  <c r="M28" i="4"/>
  <c r="M27" i="4"/>
  <c r="M36" i="4"/>
  <c r="M72" i="4"/>
  <c r="M152" i="4"/>
  <c r="M292" i="4"/>
  <c r="M41" i="4"/>
  <c r="M288" i="4"/>
  <c r="M283" i="4"/>
  <c r="M218" i="4"/>
  <c r="M125" i="4"/>
  <c r="M45" i="4"/>
  <c r="M8" i="4"/>
  <c r="M139" i="4"/>
  <c r="M18" i="4"/>
  <c r="M30" i="4"/>
  <c r="M179" i="4"/>
  <c r="M64" i="4"/>
  <c r="M316" i="4"/>
  <c r="M274" i="4"/>
  <c r="M94" i="4"/>
  <c r="M115" i="4"/>
  <c r="M117" i="4"/>
  <c r="M121" i="4"/>
  <c r="M129" i="4"/>
  <c r="M92" i="4"/>
  <c r="M97" i="4"/>
  <c r="M22" i="4"/>
  <c r="M182" i="4"/>
  <c r="M39" i="4"/>
  <c r="M201" i="4"/>
  <c r="M107" i="4"/>
  <c r="M211" i="4"/>
  <c r="M43" i="4"/>
  <c r="M184" i="4"/>
  <c r="M108" i="4"/>
  <c r="M280" i="4"/>
  <c r="M151" i="4"/>
  <c r="M150" i="4"/>
  <c r="M145" i="4"/>
  <c r="M126" i="4"/>
  <c r="M320" i="4"/>
  <c r="M114" i="4"/>
  <c r="M209" i="4"/>
  <c r="M295" i="4"/>
  <c r="M250" i="4"/>
  <c r="M258" i="4"/>
  <c r="M207" i="4"/>
  <c r="M60" i="4"/>
  <c r="M78" i="4"/>
  <c r="M89" i="4"/>
  <c r="M308" i="4"/>
  <c r="M263" i="4"/>
  <c r="M239" i="4"/>
  <c r="M217" i="4"/>
  <c r="M178" i="4"/>
  <c r="M173" i="4"/>
  <c r="M120" i="4"/>
  <c r="M119" i="4"/>
  <c r="M284" i="4"/>
  <c r="M313" i="4"/>
  <c r="G6" i="2" l="1"/>
  <c r="G6" i="16" l="1"/>
  <c r="G6" i="7" l="1"/>
  <c r="G6" i="9" l="1"/>
  <c r="H6" i="5"/>
</calcChain>
</file>

<file path=xl/comments1.xml><?xml version="1.0" encoding="utf-8"?>
<comments xmlns="http://schemas.openxmlformats.org/spreadsheetml/2006/main">
  <authors>
    <author>Autor</author>
  </authors>
  <commentList>
    <comment ref="G6" authorId="0">
      <text>
        <r>
          <rPr>
            <b/>
            <sz val="8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<sst xmlns="http://schemas.openxmlformats.org/spreadsheetml/2006/main" count="4960" uniqueCount="1183">
  <si>
    <t>Salida</t>
  </si>
  <si>
    <t>Descripción Artículo</t>
  </si>
  <si>
    <t>Unitario</t>
  </si>
  <si>
    <t>Total</t>
  </si>
  <si>
    <t>M0336</t>
  </si>
  <si>
    <t>Cuadro de Promese en Madera</t>
  </si>
  <si>
    <t>M0339</t>
  </si>
  <si>
    <t>Durmientes 2 1/2 x 10</t>
  </si>
  <si>
    <t>M0354</t>
  </si>
  <si>
    <t>Formica Semi-Gruesa Preto (Negra)</t>
  </si>
  <si>
    <t>M0359</t>
  </si>
  <si>
    <t>Gomas de Motores 2.75-18</t>
  </si>
  <si>
    <t>M0360</t>
  </si>
  <si>
    <t>Gomas de Motores Ref. 2.50-18</t>
  </si>
  <si>
    <t>M0361</t>
  </si>
  <si>
    <t>Gomas de Motores Ref. 2.75-21</t>
  </si>
  <si>
    <t>M0362</t>
  </si>
  <si>
    <t>Gomas de Motores Ref. 3.50-18</t>
  </si>
  <si>
    <t>M0367</t>
  </si>
  <si>
    <t>Hachas Pequeñas Tramontina</t>
  </si>
  <si>
    <t>M0379</t>
  </si>
  <si>
    <t>Masilla Para Yeso (Cubeta)</t>
  </si>
  <si>
    <t>M0381</t>
  </si>
  <si>
    <t>Mostrador de Chirrot C/Patas Metal</t>
  </si>
  <si>
    <t>M0382</t>
  </si>
  <si>
    <t>Metil 12 Top Top</t>
  </si>
  <si>
    <t>M0393</t>
  </si>
  <si>
    <t>Párales 2 1/2 x 10</t>
  </si>
  <si>
    <t>M0394</t>
  </si>
  <si>
    <t>Pesos Completos (Brazo, Medidor y Plato)</t>
  </si>
  <si>
    <t>M0395</t>
  </si>
  <si>
    <t>Picos Con Su Palo</t>
  </si>
  <si>
    <t>M0400</t>
  </si>
  <si>
    <t>Plana Empañete Albañilería</t>
  </si>
  <si>
    <t>M0414</t>
  </si>
  <si>
    <t>Serrucho Marca Segueta</t>
  </si>
  <si>
    <t>M0419</t>
  </si>
  <si>
    <t>Sillas del Comedor</t>
  </si>
  <si>
    <t>M0421</t>
  </si>
  <si>
    <t>Sillas Plásticas Manaplas</t>
  </si>
  <si>
    <t>M0430</t>
  </si>
  <si>
    <t>Tapa Inodoro</t>
  </si>
  <si>
    <t>M0480</t>
  </si>
  <si>
    <t>Ceramica 45 X 45 Metros 2</t>
  </si>
  <si>
    <t>M0522</t>
  </si>
  <si>
    <t>Cemento de Contacto 497 XL</t>
  </si>
  <si>
    <t>M0602</t>
  </si>
  <si>
    <t>Alicate de Presión</t>
  </si>
  <si>
    <t>M0617</t>
  </si>
  <si>
    <t>Breaker 300 AMPS</t>
  </si>
  <si>
    <t>M0627</t>
  </si>
  <si>
    <t>Manguera de Incendio</t>
  </si>
  <si>
    <t>M1024</t>
  </si>
  <si>
    <t>Tiradores (Boton)</t>
  </si>
  <si>
    <t>M1097</t>
  </si>
  <si>
    <t>Impermeabilizante Blanco (Cubeta)</t>
  </si>
  <si>
    <t>M1557</t>
  </si>
  <si>
    <t>Tubo PVC 3 x 19</t>
  </si>
  <si>
    <t>M20467</t>
  </si>
  <si>
    <t>Tapon PVC 1/2</t>
  </si>
  <si>
    <t>M21959</t>
  </si>
  <si>
    <t>M22961</t>
  </si>
  <si>
    <t>Tubo PVC 4 x 19</t>
  </si>
  <si>
    <t>M23187</t>
  </si>
  <si>
    <t>Arandela PVC  3"</t>
  </si>
  <si>
    <t>M23188</t>
  </si>
  <si>
    <t>Arandela PVC  4"</t>
  </si>
  <si>
    <t>M23189</t>
  </si>
  <si>
    <t>Cheque Vertical de 1/2" Italia</t>
  </si>
  <si>
    <t>M23191</t>
  </si>
  <si>
    <t>Cheque Vertical de 3/4 Italia</t>
  </si>
  <si>
    <t>M23198</t>
  </si>
  <si>
    <t>Codo PVC " 4 x 45 Dr</t>
  </si>
  <si>
    <t>M23199</t>
  </si>
  <si>
    <t>Codo PVC de 4 x 90 Dr.</t>
  </si>
  <si>
    <t>M23203</t>
  </si>
  <si>
    <t>Llave Angular 3/8"</t>
  </si>
  <si>
    <t>M23204</t>
  </si>
  <si>
    <t>M23216</t>
  </si>
  <si>
    <t>Tapon PVC  1 1/2"</t>
  </si>
  <si>
    <t>M23230</t>
  </si>
  <si>
    <t>Yee PVC 2" Dr.</t>
  </si>
  <si>
    <t>M23231</t>
  </si>
  <si>
    <t>Yee PVC 3" Dr.</t>
  </si>
  <si>
    <t>M23232</t>
  </si>
  <si>
    <t>Yee PVC 3" x 2"Dr.</t>
  </si>
  <si>
    <t>M23233</t>
  </si>
  <si>
    <t>M23761</t>
  </si>
  <si>
    <t>M23762</t>
  </si>
  <si>
    <t>Extintor ABC (10 Lib.) con dispensador</t>
  </si>
  <si>
    <t>Código</t>
  </si>
  <si>
    <t xml:space="preserve">Costo </t>
  </si>
  <si>
    <t xml:space="preserve">Código </t>
  </si>
  <si>
    <t xml:space="preserve">Fecha </t>
  </si>
  <si>
    <t>Codigo</t>
  </si>
  <si>
    <t>Fecha</t>
  </si>
  <si>
    <t>Descripción artículo</t>
  </si>
  <si>
    <t>Cant.</t>
  </si>
  <si>
    <t>M9304</t>
  </si>
  <si>
    <t>M20455</t>
  </si>
  <si>
    <t>Bisagra de porta candado</t>
  </si>
  <si>
    <t>M23001</t>
  </si>
  <si>
    <t>M6044</t>
  </si>
  <si>
    <t>M9843</t>
  </si>
  <si>
    <t>Punta estria #2</t>
  </si>
  <si>
    <t>Bisagra corriente de 1 1/2</t>
  </si>
  <si>
    <t>Relación Salida (Consumo de Artículos)</t>
  </si>
  <si>
    <t>Almacen Alcarrizo</t>
  </si>
  <si>
    <t>Cuenta</t>
  </si>
  <si>
    <t>Descripción Por Farmacias</t>
  </si>
  <si>
    <t xml:space="preserve">Precio </t>
  </si>
  <si>
    <t>Cliente</t>
  </si>
  <si>
    <t>Cont.</t>
  </si>
  <si>
    <t>No.</t>
  </si>
  <si>
    <t>y/o Departamentos</t>
  </si>
  <si>
    <t xml:space="preserve"> Ubicac.</t>
  </si>
  <si>
    <t>M24213</t>
  </si>
  <si>
    <t>M0787</t>
  </si>
  <si>
    <t>M0504</t>
  </si>
  <si>
    <t>M23190</t>
  </si>
  <si>
    <t>M1010</t>
  </si>
  <si>
    <t>M20693</t>
  </si>
  <si>
    <t>M1456</t>
  </si>
  <si>
    <t>M00519</t>
  </si>
  <si>
    <t>M23208</t>
  </si>
  <si>
    <t>M24301</t>
  </si>
  <si>
    <t>Niple Galvanizado de 1/4 x 3</t>
  </si>
  <si>
    <t>M20935</t>
  </si>
  <si>
    <t>M9419</t>
  </si>
  <si>
    <t>M9402</t>
  </si>
  <si>
    <t>M00522</t>
  </si>
  <si>
    <t>M00523</t>
  </si>
  <si>
    <t>M00524</t>
  </si>
  <si>
    <t>M00525</t>
  </si>
  <si>
    <t>M00528</t>
  </si>
  <si>
    <t>M00529</t>
  </si>
  <si>
    <t>M0686</t>
  </si>
  <si>
    <t>Archivo Vertical de 5 Gaveta</t>
  </si>
  <si>
    <t>M9448</t>
  </si>
  <si>
    <t>M2843</t>
  </si>
  <si>
    <t>M24219</t>
  </si>
  <si>
    <t>Dep/Farm.</t>
  </si>
  <si>
    <t>Llave de paso PVC bola 1/2</t>
  </si>
  <si>
    <t>Tubo PVC de 1 de  x20</t>
  </si>
  <si>
    <t>Tubo unión PVC 1</t>
  </si>
  <si>
    <t>Tubo Y PVC 4 x2</t>
  </si>
  <si>
    <t>Tubo Y PVC 3 x3</t>
  </si>
  <si>
    <t>Y PVC de 4 x 3</t>
  </si>
  <si>
    <t>Y PVC de 2 x 2</t>
  </si>
  <si>
    <t>Cemento PVC 16 Onza</t>
  </si>
  <si>
    <t>Boya plastica p/inodoro</t>
  </si>
  <si>
    <t>Codo PVC 3 x 45</t>
  </si>
  <si>
    <t>Kit de Bomba Agua Elecrica</t>
  </si>
  <si>
    <t>Perita de Inodoro Unidad</t>
  </si>
  <si>
    <t>Cheque horizontal 1/2 bronce</t>
  </si>
  <si>
    <t>Base P/inodoro en PVC unidad</t>
  </si>
  <si>
    <t>Bisagra tipo libro de 4 x 4 unidad</t>
  </si>
  <si>
    <t>Bisagra tipo libro de 1 1/2 (PAR)</t>
  </si>
  <si>
    <t>Tubo PVC Semi-presión 1/2 x 20</t>
  </si>
  <si>
    <t>Base para archivo 8 1/2 x 11</t>
  </si>
  <si>
    <t>M20678</t>
  </si>
  <si>
    <t>Goma 265/70R16</t>
  </si>
  <si>
    <t>M24306</t>
  </si>
  <si>
    <t>M22897</t>
  </si>
  <si>
    <t>M23278</t>
  </si>
  <si>
    <t>Conector para varilla de tierra</t>
  </si>
  <si>
    <t>M9100</t>
  </si>
  <si>
    <t>Tapa P/ Tomacorrientes doble 2x4</t>
  </si>
  <si>
    <t>Bomba Ladrona de agua potencia ku 0,37 potencia HP 0.50</t>
  </si>
  <si>
    <t>M23268</t>
  </si>
  <si>
    <t>M20916</t>
  </si>
  <si>
    <t>M25091</t>
  </si>
  <si>
    <t>M23177</t>
  </si>
  <si>
    <t>M9194</t>
  </si>
  <si>
    <t>M24033</t>
  </si>
  <si>
    <t>M25092</t>
  </si>
  <si>
    <t>M23273</t>
  </si>
  <si>
    <t>M23178</t>
  </si>
  <si>
    <t>M20204</t>
  </si>
  <si>
    <t>M24356</t>
  </si>
  <si>
    <t>Alambre THHN #10 Blanco (pie)</t>
  </si>
  <si>
    <t>Argolla 5/8</t>
  </si>
  <si>
    <t>Caja registro pintada 6 x 6 x 4</t>
  </si>
  <si>
    <t>Lámpara de 02 tubos</t>
  </si>
  <si>
    <t>Caja registro 15 x 15 x 6"</t>
  </si>
  <si>
    <t>Socalos para lamparas de 24</t>
  </si>
  <si>
    <t xml:space="preserve">Canaleta Plastica 1 1/2¨ </t>
  </si>
  <si>
    <t>Alambre Thhn # 10 Rojo (pie)</t>
  </si>
  <si>
    <t xml:space="preserve">Interruptor Doble Unidad </t>
  </si>
  <si>
    <t>M24512</t>
  </si>
  <si>
    <t>Goma 285/65/17 Unidad</t>
  </si>
  <si>
    <t>M21912</t>
  </si>
  <si>
    <t>Tinacos de 265 gls</t>
  </si>
  <si>
    <t>M10062</t>
  </si>
  <si>
    <t>Balastro (Transformador) de bajo consumo de 4 tubo de 32 watts</t>
  </si>
  <si>
    <t>Gomas 225/75/15 R16 6L</t>
  </si>
  <si>
    <t>M0540</t>
  </si>
  <si>
    <t>Plancha de MDF 5/8  (4X8)</t>
  </si>
  <si>
    <t>M24738</t>
  </si>
  <si>
    <t>Neumatico 245-70-19.5 R (Goma) unidad</t>
  </si>
  <si>
    <t>M23674</t>
  </si>
  <si>
    <t>Carrito de 4 Ruedas</t>
  </si>
  <si>
    <t>Extintor ABC (05 Lib.) con dispensador</t>
  </si>
  <si>
    <t>Gafa Protectora P690 negro (Soldadura)</t>
  </si>
  <si>
    <t>M10156</t>
  </si>
  <si>
    <t>M1329</t>
  </si>
  <si>
    <t>Lija de Agua 360</t>
  </si>
  <si>
    <t>M9450</t>
  </si>
  <si>
    <t>M131</t>
  </si>
  <si>
    <t>Disco Sierra de 10" 40 dientes</t>
  </si>
  <si>
    <t>M24788</t>
  </si>
  <si>
    <t>Tubo PVC de 1/2 de presión unidad</t>
  </si>
  <si>
    <t>M24787</t>
  </si>
  <si>
    <t>Valvula para tinaco 1/2 " unidad</t>
  </si>
  <si>
    <t>M1478</t>
  </si>
  <si>
    <t>Breaker GE 40 amp. Doble</t>
  </si>
  <si>
    <t>M0619</t>
  </si>
  <si>
    <t>M1353</t>
  </si>
  <si>
    <t>M23156</t>
  </si>
  <si>
    <t>M24266</t>
  </si>
  <si>
    <t>Filtro de Aceite pequeño LFP 780</t>
  </si>
  <si>
    <t>M134</t>
  </si>
  <si>
    <t>Filtro de Coolant</t>
  </si>
  <si>
    <t>M135</t>
  </si>
  <si>
    <t>Filtro de Gasoil FF 3417</t>
  </si>
  <si>
    <t>M136</t>
  </si>
  <si>
    <t>Filtro de Gasoil FP 586 F</t>
  </si>
  <si>
    <t>M137</t>
  </si>
  <si>
    <t>M24265</t>
  </si>
  <si>
    <t>Filtro p/ aceite grande LFP 3000</t>
  </si>
  <si>
    <t>M139</t>
  </si>
  <si>
    <t>M141</t>
  </si>
  <si>
    <t>M9314</t>
  </si>
  <si>
    <t>Capacitores 40+5x370</t>
  </si>
  <si>
    <t>M24229</t>
  </si>
  <si>
    <t>Capacitor 35 x 370 unidad</t>
  </si>
  <si>
    <t>M23304</t>
  </si>
  <si>
    <t>Capacitor 55 + 5 x 370</t>
  </si>
  <si>
    <t>M23299</t>
  </si>
  <si>
    <t>Capacitor 40 x 370</t>
  </si>
  <si>
    <t>M1159</t>
  </si>
  <si>
    <t>CAPACITOR MARCHA 60/370 VOLT</t>
  </si>
  <si>
    <t>M21017</t>
  </si>
  <si>
    <t>M24377</t>
  </si>
  <si>
    <t>Tela de Fibra de Vidrio (Yarda)</t>
  </si>
  <si>
    <t>M1208</t>
  </si>
  <si>
    <t>Zafacón plástico Oficina, Negro, rectangular, 7 gl unidad</t>
  </si>
  <si>
    <t>Maceta C/Mango de 3 lbra</t>
  </si>
  <si>
    <t>Solución para Bateria</t>
  </si>
  <si>
    <t>Filtro p/aceite BT259</t>
  </si>
  <si>
    <t>Filtro Trampa de agua LTF 3520</t>
  </si>
  <si>
    <t>Vaso p/filtro de agua gasoil</t>
  </si>
  <si>
    <t>Fundente 4 onza tarro</t>
  </si>
  <si>
    <t>Estaño p/Soldar Rollo</t>
  </si>
  <si>
    <t>Llave Angular 1/2"x 3/8</t>
  </si>
  <si>
    <t>Brazo Hidraulico mediano</t>
  </si>
  <si>
    <t>M7006</t>
  </si>
  <si>
    <t>Porta Electrodos</t>
  </si>
  <si>
    <t>M24777</t>
  </si>
  <si>
    <t>Tenaza</t>
  </si>
  <si>
    <t>M24781</t>
  </si>
  <si>
    <t>Sierra de mano</t>
  </si>
  <si>
    <t>M24782</t>
  </si>
  <si>
    <t>Flota de goma</t>
  </si>
  <si>
    <t>M0849</t>
  </si>
  <si>
    <t>Cancamo o Bisagra Soldable unidad</t>
  </si>
  <si>
    <t>M23289</t>
  </si>
  <si>
    <t>Hoja de segueta roja</t>
  </si>
  <si>
    <t>M128</t>
  </si>
  <si>
    <t>Remaches de aluminio 3/16 x 5/8</t>
  </si>
  <si>
    <t>M23201</t>
  </si>
  <si>
    <t>M3063</t>
  </si>
  <si>
    <t>M22937</t>
  </si>
  <si>
    <t>M24792</t>
  </si>
  <si>
    <t>M23272</t>
  </si>
  <si>
    <t>Breaker GE 30 amp. (doble)</t>
  </si>
  <si>
    <t>M20868</t>
  </si>
  <si>
    <t>M1033</t>
  </si>
  <si>
    <t>Control Universal p/aire acondicionado</t>
  </si>
  <si>
    <t>M8026</t>
  </si>
  <si>
    <t>M1740</t>
  </si>
  <si>
    <t>Zafacon c/tapa y Pedal 8L Blanco</t>
  </si>
  <si>
    <t>M147</t>
  </si>
  <si>
    <t>Terminal  para cable de teléfono</t>
  </si>
  <si>
    <t>Terminal de bateria p/inversor</t>
  </si>
  <si>
    <t>Soga de Nylon amarillo yarda</t>
  </si>
  <si>
    <t>M0793</t>
  </si>
  <si>
    <t>Pintura Esmalte Industrial Oxido Rojo Galon</t>
  </si>
  <si>
    <t>M1389</t>
  </si>
  <si>
    <t>Secante P/Acabado Lata 1 litro</t>
  </si>
  <si>
    <t>M10158</t>
  </si>
  <si>
    <t>Cinta de precaucion color rojo rollo 1000 pies</t>
  </si>
  <si>
    <t>M1964</t>
  </si>
  <si>
    <t>Cinta de Precaucion amarilla  rollo de 1000 pies</t>
  </si>
  <si>
    <t>M23298</t>
  </si>
  <si>
    <t>Capacitor 40MFD 370V</t>
  </si>
  <si>
    <t>M24807</t>
  </si>
  <si>
    <t>Capacitor y Compresor de 24,000 BTU</t>
  </si>
  <si>
    <t>M1323</t>
  </si>
  <si>
    <t>Fondipol 245 Barpino Blanco 20 Litros</t>
  </si>
  <si>
    <t>M24635</t>
  </si>
  <si>
    <t>Zafacon Grande 35 gls. color negro unidad</t>
  </si>
  <si>
    <t>M24557</t>
  </si>
  <si>
    <t>Jabonera Acero Inoxidable, 14 x 19 cm</t>
  </si>
  <si>
    <t>Espejo de Baño Ovalado, 60 x 45 cm, acero inoxidable</t>
  </si>
  <si>
    <t>M24558</t>
  </si>
  <si>
    <t>Porta papel en acero inoxidable, 15 x 10 cm</t>
  </si>
  <si>
    <t>M24559</t>
  </si>
  <si>
    <t>Toallero en acero inoxidable, 10 x 15 cm</t>
  </si>
  <si>
    <t>M20317</t>
  </si>
  <si>
    <t>Escritorio Modular 24 x 39</t>
  </si>
  <si>
    <t>M1703</t>
  </si>
  <si>
    <t>Escritorio Modular Metal 18 x 40 Pequeño</t>
  </si>
  <si>
    <t>M23322</t>
  </si>
  <si>
    <t>M10073</t>
  </si>
  <si>
    <t xml:space="preserve">Eslinga </t>
  </si>
  <si>
    <t>M0320</t>
  </si>
  <si>
    <t>Cristal #10 para careta</t>
  </si>
  <si>
    <t>M20401</t>
  </si>
  <si>
    <t>Goma 1000 x 20</t>
  </si>
  <si>
    <t>M10130</t>
  </si>
  <si>
    <t>M24830</t>
  </si>
  <si>
    <t>Power Pack P/Aire Acondicionado Grande</t>
  </si>
  <si>
    <t>M23077</t>
  </si>
  <si>
    <t>Compresor a/a de 18000 BTU</t>
  </si>
  <si>
    <t>Condensador de 24,000 BTU</t>
  </si>
  <si>
    <t>M40331</t>
  </si>
  <si>
    <t>M1101</t>
  </si>
  <si>
    <t>M40333</t>
  </si>
  <si>
    <t>M9242</t>
  </si>
  <si>
    <t>M2550</t>
  </si>
  <si>
    <t>M20914</t>
  </si>
  <si>
    <t>M20915</t>
  </si>
  <si>
    <t>M07471</t>
  </si>
  <si>
    <t>M229151</t>
  </si>
  <si>
    <t>M20457</t>
  </si>
  <si>
    <t>M20458</t>
  </si>
  <si>
    <t>M120</t>
  </si>
  <si>
    <t>M20913</t>
  </si>
  <si>
    <t>M2551</t>
  </si>
  <si>
    <t>M2552</t>
  </si>
  <si>
    <t>M2553</t>
  </si>
  <si>
    <t>M2554</t>
  </si>
  <si>
    <t>M9938</t>
  </si>
  <si>
    <t>M0285</t>
  </si>
  <si>
    <t>M0460</t>
  </si>
  <si>
    <t>M20444</t>
  </si>
  <si>
    <t>M24577</t>
  </si>
  <si>
    <t>M239021</t>
  </si>
  <si>
    <t>M20697</t>
  </si>
  <si>
    <t>M23276</t>
  </si>
  <si>
    <t>M50841</t>
  </si>
  <si>
    <t>M24720</t>
  </si>
  <si>
    <t>M23217</t>
  </si>
  <si>
    <t>M23306</t>
  </si>
  <si>
    <t>M24835</t>
  </si>
  <si>
    <t>M23271</t>
  </si>
  <si>
    <t>M60031</t>
  </si>
  <si>
    <t>M20918</t>
  </si>
  <si>
    <t>M25093</t>
  </si>
  <si>
    <t>M24259</t>
  </si>
  <si>
    <t>M24270</t>
  </si>
  <si>
    <t>M22894</t>
  </si>
  <si>
    <t>M9293</t>
  </si>
  <si>
    <t>M8055</t>
  </si>
  <si>
    <t>M23529</t>
  </si>
  <si>
    <t>M2318</t>
  </si>
  <si>
    <t>M0278</t>
  </si>
  <si>
    <t>M0841</t>
  </si>
  <si>
    <t>Estopa</t>
  </si>
  <si>
    <t>Tee PVC 1/2"</t>
  </si>
  <si>
    <t>Abrazadera Galvanizada de 1/2</t>
  </si>
  <si>
    <t>Orden Comp. No.</t>
  </si>
  <si>
    <t>Costo Unitario</t>
  </si>
  <si>
    <t>Costo Total</t>
  </si>
  <si>
    <t>Nombre Poveedor</t>
  </si>
  <si>
    <t>Código Ubicación</t>
  </si>
  <si>
    <t>Codigo Artículo</t>
  </si>
  <si>
    <t>Main Breaker, Trifasico de 400Amp</t>
  </si>
  <si>
    <t>Silicon Vela Unidad</t>
  </si>
  <si>
    <t>Breaker Grueso THQL 60 Amp G. E.</t>
  </si>
  <si>
    <t>Lija de Agua NO. 100</t>
  </si>
  <si>
    <t>Reducción PVC Presión 1x1/2</t>
  </si>
  <si>
    <t>Fan Relay 90-380</t>
  </si>
  <si>
    <t>Lija de Agua 180</t>
  </si>
  <si>
    <t>Lija de Agua 220</t>
  </si>
  <si>
    <t>Planchuela 1 1/2x3/16x20</t>
  </si>
  <si>
    <t>Alambre THHN #12 Blanco (Pie)</t>
  </si>
  <si>
    <t>Alambre THHN #12 Negro (Pie)</t>
  </si>
  <si>
    <t>Alambre THHN #12 Rojo (Pie)</t>
  </si>
  <si>
    <t>Codo PVC 1/2</t>
  </si>
  <si>
    <t>Cerradura P/Puerta Enrrollable</t>
  </si>
  <si>
    <t>Fusible Cartucho, 30Amp. X15 kw</t>
  </si>
  <si>
    <t>Disco de Pulidora 80</t>
  </si>
  <si>
    <t>Coopling EMT 1'</t>
  </si>
  <si>
    <t>Boquilla Completa P/Lavamanos</t>
  </si>
  <si>
    <t>Breaker GE 15Amp. (Sencillo)</t>
  </si>
  <si>
    <t>Tarugo de Plomo de 1/2"x2 UND</t>
  </si>
  <si>
    <t>Cinta P/Ducto de Aire (Gris)</t>
  </si>
  <si>
    <t>Abrazadera EMT 1"</t>
  </si>
  <si>
    <t>Disco de Corte P/Sierra de 7x1/4 (Unidad)</t>
  </si>
  <si>
    <t>Foco Amarillo (Unidad)</t>
  </si>
  <si>
    <t>Alambre THHN #4 Blanco (Pie)</t>
  </si>
  <si>
    <t>Tornillo Expansible en Metal P/Concreto 1/2x2 (Unidad)</t>
  </si>
  <si>
    <t>Tape Electrico 3,600 Rollo</t>
  </si>
  <si>
    <t>Caja de Breaker 120 Amp, 4-8 Reforzada</t>
  </si>
  <si>
    <t>Alambre THHN #6 Negro (pie)</t>
  </si>
  <si>
    <t>Alambre THHN #4 Rojo, Americano (pie)</t>
  </si>
  <si>
    <t>Alambre THHN #6 Blanco, Americano (pie)</t>
  </si>
  <si>
    <t>Alambre THHN #4 Negro, Americano (pie)</t>
  </si>
  <si>
    <t>Alambre THHN #6 Rojo, Americano (pie)</t>
  </si>
  <si>
    <t>Breaker de 40 Amp. Fino</t>
  </si>
  <si>
    <t>Breaker de 60 Amp. Doble</t>
  </si>
  <si>
    <t>Canaleta Plastica 2"</t>
  </si>
  <si>
    <t>Tubería EMT 1"</t>
  </si>
  <si>
    <t>Fibra Vegetal</t>
  </si>
  <si>
    <t>Cerradura de Puño</t>
  </si>
  <si>
    <t>Coplin PVC Presión de 1/2</t>
  </si>
  <si>
    <t>Alambre de Goma 10/4</t>
  </si>
  <si>
    <t>Transferir a Ubicación</t>
  </si>
  <si>
    <t>M9764</t>
  </si>
  <si>
    <t>M2345</t>
  </si>
  <si>
    <t>M20535</t>
  </si>
  <si>
    <t>M2317</t>
  </si>
  <si>
    <t>M23179</t>
  </si>
  <si>
    <t>Cordón para Teléfono (Espirales)</t>
  </si>
  <si>
    <t>Balastro Bajo Consumo de Dos Tubos</t>
  </si>
  <si>
    <t>Coopling EMT 2 Pulg.</t>
  </si>
  <si>
    <t>Conector EMT 2pulg.</t>
  </si>
  <si>
    <t>Relación de Transferencias Almacén Alcarrizo Miscelaneos</t>
  </si>
  <si>
    <t>Entradas Almacén Alcarrizos Miscelaneos</t>
  </si>
  <si>
    <t>Salidas Almacen Alcarrizos Miscelaneos</t>
  </si>
  <si>
    <t>Salidas Almacen Alcarrizo Miscelaneos</t>
  </si>
  <si>
    <t>Pintura Esmalte Aluminio</t>
  </si>
  <si>
    <t>M0396</t>
  </si>
  <si>
    <t>Pintura Blanco Hueso, Semi-gloss Galón</t>
  </si>
  <si>
    <t>M0398</t>
  </si>
  <si>
    <t>Pintura Esmalte Negro (1/4)</t>
  </si>
  <si>
    <t>M1330</t>
  </si>
  <si>
    <t>Pintura Esmalte Industrial Blanco 00 Galón</t>
  </si>
  <si>
    <t>M1552</t>
  </si>
  <si>
    <t>Pintura Blanco 00, Semi-Gloss galón</t>
  </si>
  <si>
    <t>M20904</t>
  </si>
  <si>
    <t>Pintura Esmalte Industrial Rojo Chino Galon</t>
  </si>
  <si>
    <t>M23420</t>
  </si>
  <si>
    <t>Pintura esmalte industrial Blanco 00 (1/4 galón)</t>
  </si>
  <si>
    <t>M0289</t>
  </si>
  <si>
    <t>Pintura Acrilica blanco colonial 66</t>
  </si>
  <si>
    <t>M9672</t>
  </si>
  <si>
    <t>Porta Brochurs Impresos 1/8" y 3/16" Acrilicos c/logo institucional</t>
  </si>
  <si>
    <t>Observación</t>
  </si>
  <si>
    <t>M1903</t>
  </si>
  <si>
    <t>M20953</t>
  </si>
  <si>
    <t>M26042</t>
  </si>
  <si>
    <t>M26043</t>
  </si>
  <si>
    <t>Letrero tamaño 8 1/2x11, en sintra de 4mm impresion full color y laminado matte.</t>
  </si>
  <si>
    <t>Letrero adhesivo en vinil, impresion full color 18x8, Promesecal</t>
  </si>
  <si>
    <t>M182</t>
  </si>
  <si>
    <t>Grasa Dif. 140/GL4 Monogrado</t>
  </si>
  <si>
    <t>Devoluciones Almacen Alcarrizos Miscelaneos</t>
  </si>
  <si>
    <t>PROGRAMA DE MEDICAMENTOS ESENCIALES CENTRAL DE APOYO LOGISTICO  PROMESE/CAL</t>
  </si>
  <si>
    <t>Descripción</t>
  </si>
  <si>
    <t>Devoluciones</t>
  </si>
  <si>
    <t>Transferencias</t>
  </si>
  <si>
    <t>Diferencia entre Mov. Existencia</t>
  </si>
  <si>
    <t>Jorge L. Pérez</t>
  </si>
  <si>
    <t>Control de Bienes</t>
  </si>
  <si>
    <t>M00518</t>
  </si>
  <si>
    <t>Llave de paso PVC bola 3/4</t>
  </si>
  <si>
    <t>M20319</t>
  </si>
  <si>
    <t>M0578</t>
  </si>
  <si>
    <t>M24379</t>
  </si>
  <si>
    <t>Terminales Grde. o Clavijas P/Cable de Telef. Unidad</t>
  </si>
  <si>
    <t>M22936</t>
  </si>
  <si>
    <t>M24693</t>
  </si>
  <si>
    <t>Breaker Ind. 250A</t>
  </si>
  <si>
    <t>M23038</t>
  </si>
  <si>
    <t>M23459</t>
  </si>
  <si>
    <t>M138</t>
  </si>
  <si>
    <t>M98191</t>
  </si>
  <si>
    <t>M12041</t>
  </si>
  <si>
    <t>Pin de Seguridad, en Acero</t>
  </si>
  <si>
    <t>M12661</t>
  </si>
  <si>
    <t>M0437</t>
  </si>
  <si>
    <t>M23902</t>
  </si>
  <si>
    <t>M246932</t>
  </si>
  <si>
    <t>Breaker de 20 Amp. Doble</t>
  </si>
  <si>
    <t>M140</t>
  </si>
  <si>
    <t>Filtro de aire para planta CA6858/AH1107</t>
  </si>
  <si>
    <t>M0625</t>
  </si>
  <si>
    <t>Cubeta Trapear tres (3) galones negra Con Puño Metálico</t>
  </si>
  <si>
    <t>Válvula de Salida para Inodoro</t>
  </si>
  <si>
    <t>Plafón de Fibra de Vidrio 2x4</t>
  </si>
  <si>
    <t>Terminal Simple, 250Amp.</t>
  </si>
  <si>
    <t>Filtro p/ Gasoil p 876 F</t>
  </si>
  <si>
    <t>Metanol Galón</t>
  </si>
  <si>
    <t>Tomacorriente Doble 220</t>
  </si>
  <si>
    <t>Caja de Breaker, 125 Amp. 4-8</t>
  </si>
  <si>
    <t>Curva EMT 2´´</t>
  </si>
  <si>
    <t>Curva EMT 1´´</t>
  </si>
  <si>
    <t>Extencion P/Teléfono 25"</t>
  </si>
  <si>
    <t>Abnrazadera EMT de 2´´</t>
  </si>
  <si>
    <t>Llave para Bebedero Macho</t>
  </si>
  <si>
    <t>Juego de Sifón P/Lavamano</t>
  </si>
  <si>
    <t>Yee PVC 4" x 2"Dr.</t>
  </si>
  <si>
    <t>Alambre #12, Blanco, duplo.</t>
  </si>
  <si>
    <t>M26062</t>
  </si>
  <si>
    <t>Organizador de baño, tipo tramo 12x18 pulgada</t>
  </si>
  <si>
    <t>M26063</t>
  </si>
  <si>
    <t>Organizador de baño, tipo tramo 12X24 pulg.</t>
  </si>
  <si>
    <t>Thinner Agalón</t>
  </si>
  <si>
    <t>M9689</t>
  </si>
  <si>
    <t>Agua de Batería Galón</t>
  </si>
  <si>
    <t>M4014</t>
  </si>
  <si>
    <t>Relación de  Transferencias Alcarrizos Misceláneos</t>
  </si>
  <si>
    <t>Zafacón (32 gls.) con ruedas y tapa, Negro</t>
  </si>
  <si>
    <t xml:space="preserve">Costo Total </t>
  </si>
  <si>
    <t xml:space="preserve"> Cliente Número</t>
  </si>
  <si>
    <t>Código Salida</t>
  </si>
  <si>
    <t xml:space="preserve">Código Artículo </t>
  </si>
  <si>
    <t>Costo Unitaro</t>
  </si>
  <si>
    <t>Conteo Físico</t>
  </si>
  <si>
    <t>Código Artículo</t>
  </si>
  <si>
    <t>Cantidad</t>
  </si>
  <si>
    <t>Fecha Documento</t>
  </si>
  <si>
    <t>Depto. o Farm.</t>
  </si>
  <si>
    <t>Código  Ubicación</t>
  </si>
  <si>
    <t>Recibo de Compra No.</t>
  </si>
  <si>
    <t>Código de  Proveedor</t>
  </si>
  <si>
    <t xml:space="preserve">Cantidad </t>
  </si>
  <si>
    <t>Código  Proveedor</t>
  </si>
  <si>
    <t>Relación Entradas Almacén Alcarrizos Miscelaneos</t>
  </si>
  <si>
    <t>Código Cliente</t>
  </si>
  <si>
    <t>Departamento o Farmacia</t>
  </si>
  <si>
    <t>Enchunfe plastico 220</t>
  </si>
  <si>
    <t>M24844</t>
  </si>
  <si>
    <t>Motocicleta 125cc</t>
  </si>
  <si>
    <t>Desgrasante Galón</t>
  </si>
  <si>
    <t>Relación Salidas Almacen Alcarrizos Miscelaneos</t>
  </si>
  <si>
    <t xml:space="preserve">Código Salida </t>
  </si>
  <si>
    <t xml:space="preserve"> Cliente Nímero</t>
  </si>
  <si>
    <t>Número Documento</t>
  </si>
  <si>
    <t>Cantidad a Transferir</t>
  </si>
  <si>
    <t>Ubicación Transferencia</t>
  </si>
  <si>
    <t>Josué Rincón</t>
  </si>
  <si>
    <t>M13891</t>
  </si>
  <si>
    <t>Secadora de Manos</t>
  </si>
  <si>
    <t xml:space="preserve"> </t>
  </si>
  <si>
    <t>M9235</t>
  </si>
  <si>
    <t>Salida No.</t>
  </si>
  <si>
    <t>M21970</t>
  </si>
  <si>
    <t>Escalera Recta</t>
  </si>
  <si>
    <t>M0635</t>
  </si>
  <si>
    <t>Sostenedor ( P/Colgar Suapers, Escobas )</t>
  </si>
  <si>
    <t>M24812</t>
  </si>
  <si>
    <t>Batería Recargable, 12 V 7.0 AH, Tamaño 151x65x94 mm</t>
  </si>
  <si>
    <t>M1241</t>
  </si>
  <si>
    <t>M23152</t>
  </si>
  <si>
    <t>Tornillo carruaje con tuerca 5/16 x 3/4</t>
  </si>
  <si>
    <t>M24131</t>
  </si>
  <si>
    <t>Bombillo 13 wats espiral bajo consumo</t>
  </si>
  <si>
    <t>M08421</t>
  </si>
  <si>
    <t>M24817</t>
  </si>
  <si>
    <t>M23041</t>
  </si>
  <si>
    <t>M10091</t>
  </si>
  <si>
    <t>M01272</t>
  </si>
  <si>
    <t>Sticker en Vinil Adhesivo Laminado Matte, 6" X 3" (EMPUJE)</t>
  </si>
  <si>
    <t>M01271</t>
  </si>
  <si>
    <t>Sticker en Vinil Adhesivo Laminado Matte, 6" X 3" (HALE)</t>
  </si>
  <si>
    <t>Tubería EMT 1/2¨</t>
  </si>
  <si>
    <t>Cerradura sin Puño</t>
  </si>
  <si>
    <t>Curva EMT 1/2¨</t>
  </si>
  <si>
    <t>Abrazadera Unitrón 2¨ Unidad</t>
  </si>
  <si>
    <t>M20832</t>
  </si>
  <si>
    <t>M30701</t>
  </si>
  <si>
    <t>M231801</t>
  </si>
  <si>
    <t>M3661</t>
  </si>
  <si>
    <t>Transformador 120/277 V</t>
  </si>
  <si>
    <t>M3662</t>
  </si>
  <si>
    <t>Transformador PL de 42W</t>
  </si>
  <si>
    <t>M24748</t>
  </si>
  <si>
    <t>M25105</t>
  </si>
  <si>
    <t>Brazo hidraulico pequeño, plateado unidad</t>
  </si>
  <si>
    <t>M20365</t>
  </si>
  <si>
    <t>Pila AA</t>
  </si>
  <si>
    <t>Varilla para Soldar 1/8¨ (Libra)</t>
  </si>
  <si>
    <t xml:space="preserve">Coopling EMT 1/2¨ </t>
  </si>
  <si>
    <t xml:space="preserve">Abrazadera EMT 1/2¨ </t>
  </si>
  <si>
    <t>M0551</t>
  </si>
  <si>
    <t>Cajas de cartón corrugadas color crema medida 19x13x13</t>
  </si>
  <si>
    <t>M97031</t>
  </si>
  <si>
    <t>M1115</t>
  </si>
  <si>
    <t>M60211</t>
  </si>
  <si>
    <t>Refrigerante R-410, Tanque de 30 Libras</t>
  </si>
  <si>
    <t>Láminas de Cartón</t>
  </si>
  <si>
    <t>M25101</t>
  </si>
  <si>
    <t>Lubricantes SAE 50 (monogrado) cubeta de 5gl.</t>
  </si>
  <si>
    <t>Manguera p/Inodoro</t>
  </si>
  <si>
    <t>Doblador de Tubo de 3/4"</t>
  </si>
  <si>
    <t>M08261</t>
  </si>
  <si>
    <t xml:space="preserve">Ubicación </t>
  </si>
  <si>
    <t>M0333</t>
  </si>
  <si>
    <t>M20963</t>
  </si>
  <si>
    <t>M0275</t>
  </si>
  <si>
    <t>M20610</t>
  </si>
  <si>
    <t>Archivo Modular en Metal de 3 Gavetas</t>
  </si>
  <si>
    <t>Cola paras Madera Galón</t>
  </si>
  <si>
    <t>Pino Tratado 1"x12"x14"</t>
  </si>
  <si>
    <t>Tornillo Diablito 2x6 Unidad</t>
  </si>
  <si>
    <t>M1486</t>
  </si>
  <si>
    <t>M20674</t>
  </si>
  <si>
    <t>M0442</t>
  </si>
  <si>
    <t>Fundas Pigmentadas Blancas 9.25 x 13 millar con logo Promese/Cal</t>
  </si>
  <si>
    <t>M23383</t>
  </si>
  <si>
    <t>Mesa de Reunión</t>
  </si>
  <si>
    <t>M0423</t>
  </si>
  <si>
    <t>M1276</t>
  </si>
  <si>
    <t>M03881</t>
  </si>
  <si>
    <t>Nevera 12" Cúbico</t>
  </si>
  <si>
    <t>Silla Secretarial con Brazos C/Negro</t>
  </si>
  <si>
    <t>Sillón Ejecutivo con Brazos, Negro</t>
  </si>
  <si>
    <t>Silla para Cajero en Tela con Descansa Pies sin Brazos</t>
  </si>
  <si>
    <t>Sillón Ejecutivo Oxford en Piel Negro</t>
  </si>
  <si>
    <t>M90501</t>
  </si>
  <si>
    <t>Batería N70 (750/800 CCA)</t>
  </si>
  <si>
    <t>M24633</t>
  </si>
  <si>
    <t>Bandeja ranurada  metal para anaqueles 15 x 45 Unidad</t>
  </si>
  <si>
    <t>M246333</t>
  </si>
  <si>
    <t>M9260</t>
  </si>
  <si>
    <t>M0454</t>
  </si>
  <si>
    <t>M24239</t>
  </si>
  <si>
    <t>M1518</t>
  </si>
  <si>
    <t>Disolvente Galón</t>
  </si>
  <si>
    <t>M0541</t>
  </si>
  <si>
    <t>M24176</t>
  </si>
  <si>
    <t>M24511</t>
  </si>
  <si>
    <t>M20375</t>
  </si>
  <si>
    <t>M02892</t>
  </si>
  <si>
    <t>M02891</t>
  </si>
  <si>
    <t>Pintura Esmalte Amarillo Trafico Galón</t>
  </si>
  <si>
    <t>Pintura Rojo Positivo Acrílico</t>
  </si>
  <si>
    <t>Pintura Azul Turquesa Acrílico</t>
  </si>
  <si>
    <t>Clavo de 1 1/2, S/C, Libra</t>
  </si>
  <si>
    <t>Clavo de 1, S/C, Libra</t>
  </si>
  <si>
    <t>Caja de Herramientas</t>
  </si>
  <si>
    <t>Goma 700/16 Uniad</t>
  </si>
  <si>
    <t>Goma 205/R16 Unidad</t>
  </si>
  <si>
    <t>Goma 185/R14 Unidad</t>
  </si>
  <si>
    <t>Goma 7.50/16 Unidad</t>
  </si>
  <si>
    <t>M23498</t>
  </si>
  <si>
    <t>M0709</t>
  </si>
  <si>
    <t>M0599</t>
  </si>
  <si>
    <t>M0659</t>
  </si>
  <si>
    <t>M0598</t>
  </si>
  <si>
    <t>M24207</t>
  </si>
  <si>
    <t>M23033</t>
  </si>
  <si>
    <t>Cadena galvanizada 5mm (3/16) pies para proteger tanque</t>
  </si>
  <si>
    <t>M0322</t>
  </si>
  <si>
    <t>Caja de Dinero</t>
  </si>
  <si>
    <t>M1635</t>
  </si>
  <si>
    <t>M20429</t>
  </si>
  <si>
    <t>M1334</t>
  </si>
  <si>
    <t>M0956</t>
  </si>
  <si>
    <t>M20353</t>
  </si>
  <si>
    <t>M3048</t>
  </si>
  <si>
    <t>M26044</t>
  </si>
  <si>
    <t>Letreros adhesivo para señalizacion extintor</t>
  </si>
  <si>
    <t>M9907</t>
  </si>
  <si>
    <t>M9908</t>
  </si>
  <si>
    <t>M0389</t>
  </si>
  <si>
    <t>M979010</t>
  </si>
  <si>
    <t>Señalitica en Estirene, 15" X 5" (Salida de Emergencia)</t>
  </si>
  <si>
    <t>M26036</t>
  </si>
  <si>
    <t>Señalizacion colgante en sintra y acrilico doble cara, tam 20 x 8, "CAJA"</t>
  </si>
  <si>
    <t>M26037</t>
  </si>
  <si>
    <t>Señalizacion colgante en sintra y acrilico doble cara, tamaño 20x8 pulg"CONSULTA"</t>
  </si>
  <si>
    <t>M101402</t>
  </si>
  <si>
    <t>Pandereta en Perfiles 1x1, tamaño 3.90 mts.x0.4 mtrs. con banne a F/C</t>
  </si>
  <si>
    <t>M26033</t>
  </si>
  <si>
    <t>Letreros hospitalario en vinil, marco en metal, medida 3.50x0.40m</t>
  </si>
  <si>
    <t>Nevera Ejecutiva 4 pies Color Blanco</t>
  </si>
  <si>
    <t>Aire Acondicionado de 12,000 BTU (Unidad)</t>
  </si>
  <si>
    <t>Aire Acondicionado 18,000 BTU (Unidad)</t>
  </si>
  <si>
    <t>Aire Acondicionado 24,000 BTU (Unidad)</t>
  </si>
  <si>
    <t>Aire Acondicionado 36,000 BTU (Unidad)</t>
  </si>
  <si>
    <t>Enfriador de Agua Tipo Bebedero  Color Blanco</t>
  </si>
  <si>
    <t>Dispensador de Papel Jumbo</t>
  </si>
  <si>
    <t>Compresor A/A 24,000 BTU</t>
  </si>
  <si>
    <t>Compresor A/A 12,000 BTU</t>
  </si>
  <si>
    <t>Abanico de Pared 16" (Azul)</t>
  </si>
  <si>
    <t>Andamio de 16 pies con Dos Bandejas</t>
  </si>
  <si>
    <t>Letrero en Vinil PVC 3.5"x 2.5"</t>
  </si>
  <si>
    <t>Letreros de Caja</t>
  </si>
  <si>
    <t>Letreros de Consulta</t>
  </si>
  <si>
    <t>M24813</t>
  </si>
  <si>
    <t>Caja de Cartón Corrugado 24 1/2x 14x10 Pulg. Color</t>
  </si>
  <si>
    <t>Abanico Industrial</t>
  </si>
  <si>
    <t>M1967</t>
  </si>
  <si>
    <t>Formularios Reclamaciones Entregas Pedidos</t>
  </si>
  <si>
    <t>M0972</t>
  </si>
  <si>
    <t>Formulario Despacho PESCA con Copia NCR</t>
  </si>
  <si>
    <t>Letrero en Vinil PVC 24"x 24"</t>
  </si>
  <si>
    <t>M20584</t>
  </si>
  <si>
    <t>Letreros hospitalario en vinil, marco en metal</t>
  </si>
  <si>
    <t>M24631</t>
  </si>
  <si>
    <t>Breaker de 20 Amp. Sencillo</t>
  </si>
  <si>
    <t>Tape Rollo 3/4</t>
  </si>
  <si>
    <t>M0821</t>
  </si>
  <si>
    <t>Bisagra tipo Piano unidad</t>
  </si>
  <si>
    <t>Silla Secretarial Azul</t>
  </si>
  <si>
    <t>M24875</t>
  </si>
  <si>
    <t>Letreros de Seguridad</t>
  </si>
  <si>
    <t>M20282</t>
  </si>
  <si>
    <t>Señalizacion de Oficina</t>
  </si>
  <si>
    <t>Letreros de Farmacia</t>
  </si>
  <si>
    <t>Escalera Recta de 4 Peldaño</t>
  </si>
  <si>
    <t>M20510</t>
  </si>
  <si>
    <t>M0340</t>
  </si>
  <si>
    <t>M23257</t>
  </si>
  <si>
    <t>Barra Cuadsrada 1/2</t>
  </si>
  <si>
    <t>M96971</t>
  </si>
  <si>
    <t>Barra Tornada</t>
  </si>
  <si>
    <t>M19931</t>
  </si>
  <si>
    <t>Barra Redonda</t>
  </si>
  <si>
    <t>Angular Metal Ranurado para Tramo</t>
  </si>
  <si>
    <t xml:space="preserve">Rollo plastivo estirable </t>
  </si>
  <si>
    <t xml:space="preserve">Babdeja de metal ranurada </t>
  </si>
  <si>
    <t>M0334</t>
  </si>
  <si>
    <t xml:space="preserve">Porta batas </t>
  </si>
  <si>
    <t>Total General</t>
  </si>
  <si>
    <t>al 31 Mayo 2019</t>
  </si>
  <si>
    <t>Existencia</t>
  </si>
  <si>
    <t>Programa de Medicametos Esemciales Central de Apoyo Logístico Promese/CAL</t>
  </si>
  <si>
    <t>S/C</t>
  </si>
  <si>
    <t xml:space="preserve">Lacapol Barpino Blanco 351 Semi-Mate Galón </t>
  </si>
  <si>
    <t>Thinner TH30-32, 1/2 GL.</t>
  </si>
  <si>
    <t>Abrazadera Unitrón 2" Unidad</t>
  </si>
  <si>
    <t>Abrazadera EMT 1/2"</t>
  </si>
  <si>
    <t>Abrazadera Unitrón 1 1/2" Unidad</t>
  </si>
  <si>
    <t>Bisagra tipo libro de 3" unidad</t>
  </si>
  <si>
    <t>Canaleta Plastica 1 1/2"</t>
  </si>
  <si>
    <t>Clavo de 1" 1/2, S/C, Libra</t>
  </si>
  <si>
    <t>Clavo de 1", S/C, Libra</t>
  </si>
  <si>
    <t>Conector EMT 2"</t>
  </si>
  <si>
    <t>Coopling EMT 1"</t>
  </si>
  <si>
    <t>Coopling EMT 1/2"</t>
  </si>
  <si>
    <t>Coopling EMT 2"</t>
  </si>
  <si>
    <t>Escalera Recta de 3 Peldaño</t>
  </si>
  <si>
    <t>Gomas 225/75/15</t>
  </si>
  <si>
    <t>Alambre THHN # 10 Rojo (pie)</t>
  </si>
  <si>
    <t>Power Pack P/Aire Acondicionado Pequeño</t>
  </si>
  <si>
    <t>Silla Secretarial con Brazos Negro</t>
  </si>
  <si>
    <t>Silla de Visita p/una Persona Negra</t>
  </si>
  <si>
    <t>Silla de Visita Tres Plazas Gris y Negro</t>
  </si>
  <si>
    <t>Verificadora de Billete</t>
  </si>
  <si>
    <t>Archivo vertical de 4 Gavetas</t>
  </si>
  <si>
    <t>Gavinete (Archivo Aereo) Grande</t>
  </si>
  <si>
    <t>Gavinete (Archivo Aereo) Pequeño</t>
  </si>
  <si>
    <t>Armario de Dos Puertas en Metal</t>
  </si>
  <si>
    <t>Cinta de Empaque</t>
  </si>
  <si>
    <t>Tubo PVC SCH-40, 3/4 x 19</t>
  </si>
  <si>
    <t>Manómetro para Refrigeración</t>
  </si>
  <si>
    <t>Contactor para Aire Size: 2P40AMP/24V (2A40)</t>
  </si>
  <si>
    <t>Tubería de Cobre para Aire Acondicionado 1/4 x 0.024" Rollo</t>
  </si>
  <si>
    <t>Tubería de Cobre para Aire Acondicionado 3/8 x 0.023" Rollo</t>
  </si>
  <si>
    <t>Tubería de Cobre para Aire Acondicionado 1/2 x 0.023" Rollo</t>
  </si>
  <si>
    <t>Tubería de Cobre para Aire Acondicionado 3/4 x 0.023" Rollo</t>
  </si>
  <si>
    <t>Tubería de Cobre para Aire Acondicionado 5/8 x 0.023" Rollo</t>
  </si>
  <si>
    <t>Tubería de Cobre para Aire Acondicionado 7/8 x 0.023" Rollo</t>
  </si>
  <si>
    <t>Aislante para Tubería de Cobre 7/8</t>
  </si>
  <si>
    <t>Aislante para Tubería de Cobre 3/4</t>
  </si>
  <si>
    <t>Aislante para Tubería de Cobre 5/8</t>
  </si>
  <si>
    <t xml:space="preserve">Inventario Almacén Alcarrizos Miscelaneos </t>
  </si>
  <si>
    <t>M24572</t>
  </si>
  <si>
    <t>M3028</t>
  </si>
  <si>
    <t>M04182</t>
  </si>
  <si>
    <t>M04181</t>
  </si>
  <si>
    <t>M23390</t>
  </si>
  <si>
    <t>M23388</t>
  </si>
  <si>
    <t>M93031</t>
  </si>
  <si>
    <t>M93032</t>
  </si>
  <si>
    <t>M1878</t>
  </si>
  <si>
    <t>M2187</t>
  </si>
  <si>
    <t>M23307</t>
  </si>
  <si>
    <t>M20470</t>
  </si>
  <si>
    <t>M0924</t>
  </si>
  <si>
    <t>Cilindro e28-45, e350-452 3,600F</t>
  </si>
  <si>
    <t>M10085</t>
  </si>
  <si>
    <t>M10086</t>
  </si>
  <si>
    <t>M0842</t>
  </si>
  <si>
    <t>M5090</t>
  </si>
  <si>
    <t>M23492</t>
  </si>
  <si>
    <t>M0843</t>
  </si>
  <si>
    <t>M6003</t>
  </si>
  <si>
    <t>M20437</t>
  </si>
  <si>
    <t>M23436</t>
  </si>
  <si>
    <t>M10137</t>
  </si>
  <si>
    <t>Antorcha de Gas para Soldar</t>
  </si>
  <si>
    <t>M24529</t>
  </si>
  <si>
    <t>Barra Redonda 1/2</t>
  </si>
  <si>
    <t>Barra Tornada 1/2</t>
  </si>
  <si>
    <t xml:space="preserve">Inventario Almacén Alcarrizos Misceláneos </t>
  </si>
  <si>
    <t>al 3 Agosto 2020</t>
  </si>
  <si>
    <t>Abrazadera EMT de 2"</t>
  </si>
  <si>
    <t>Letreros hospitalario en vinil, marco en metal (Pequeño)</t>
  </si>
  <si>
    <t>Caja de Seguridad (Caja Fuerte)</t>
  </si>
  <si>
    <t>Main Breaker, Trifásico de 400Amp</t>
  </si>
  <si>
    <t>Neumatico 245-60-R18 (Goma) unidad</t>
  </si>
  <si>
    <t>Pintura Acrilica Superior blanco 60</t>
  </si>
  <si>
    <t>Soga de Nylon Amarillo Yarda</t>
  </si>
  <si>
    <t>Tornillo Diablito 1/2x8 Unidad</t>
  </si>
  <si>
    <t>M9042</t>
  </si>
  <si>
    <t>Salidas al 31/01/2020</t>
  </si>
  <si>
    <t>M05501</t>
  </si>
  <si>
    <t>M81211</t>
  </si>
  <si>
    <t>M15792</t>
  </si>
  <si>
    <t>M4021</t>
  </si>
  <si>
    <t>Bandeja Ranurada  Metal para Anaqueles 15 x 45 Unidad</t>
  </si>
  <si>
    <t>Bandeja Ranurada  Metal para Anaqueles 15 x 39 Unidad</t>
  </si>
  <si>
    <t>Cinta de Aluminio para Aire de 3"</t>
  </si>
  <si>
    <t>Refrigerante R-22 Tanque 30 lb</t>
  </si>
  <si>
    <t>Nota</t>
  </si>
  <si>
    <t>Los artículos que aparecen sin costo o código de identificación se debe a que la documentación de compra no estaba completa al momento de consultarlos y no mostraban códigos de artículo o valor de compras.</t>
  </si>
  <si>
    <t>Almacén Suministro</t>
  </si>
  <si>
    <t>Balance s/Mov. 31/12/2020</t>
  </si>
  <si>
    <t>Motocicletas 125cc</t>
  </si>
  <si>
    <t>Goma 11R 22.5</t>
  </si>
  <si>
    <t>Goma 235/ 55R19</t>
  </si>
  <si>
    <t>Letrero Almacen</t>
  </si>
  <si>
    <t>Abrazadera Unitrón de 1"</t>
  </si>
  <si>
    <t>Breaker Grueso de 40 amp</t>
  </si>
  <si>
    <t>Lubricante size 50"</t>
  </si>
  <si>
    <t>Goma 285/R17</t>
  </si>
  <si>
    <t>Goma 245/70/R16</t>
  </si>
  <si>
    <t>M24628</t>
  </si>
  <si>
    <t>Letreros hospitalario 6.50, x 0.50m, marco en metal (Grande)</t>
  </si>
  <si>
    <t>M24630</t>
  </si>
  <si>
    <t>Letrero Hosp. 5.00m x 0.50m Marcado en Metal (Mediano)</t>
  </si>
  <si>
    <t>Letrero Hosp. 4.00m x 0.50m Marcado en Metal (Pequeño)</t>
  </si>
  <si>
    <t>Al igual que en informes anteriores, las diferencias que aparecen reflejadas en el contenido de este informe de Inventario se debe a que desde el año 2018 hasta la fecha no se han registrado en el Sistema los movimientos de Entradas, Salidas, Devoluciones o Transferencias de los artículos de Suministros y Misceláneos de la Institución, por lo que no se está llevando el control de manera sistemática; Por lo antes descrito, este informe está sustentado en los conteos físicos realizados a la fecha y la documentación de compras disponibles al momento de consultarlos.</t>
  </si>
  <si>
    <t>M2912</t>
  </si>
  <si>
    <t>M2141</t>
  </si>
  <si>
    <t>Caja de Cartón Corrugado para Archivo</t>
  </si>
  <si>
    <t>al 31 Enero 2021</t>
  </si>
  <si>
    <t>Entradas al 31/01/2021</t>
  </si>
  <si>
    <t>Existencia al 31/12/2020</t>
  </si>
  <si>
    <t>Inventario al 31/01/2021</t>
  </si>
  <si>
    <t>Columna6</t>
  </si>
  <si>
    <t>Valor Entrada</t>
  </si>
  <si>
    <t>Valor Salida</t>
  </si>
  <si>
    <t>Ubucación</t>
  </si>
  <si>
    <t>ALC.MISC.</t>
  </si>
  <si>
    <t>Zzzz Total General</t>
  </si>
  <si>
    <t>Código Inventario</t>
  </si>
  <si>
    <t>Código Bienes Nacionales (Si aplica)</t>
  </si>
  <si>
    <t>Fecha Registro /Recepción</t>
  </si>
  <si>
    <t>2.3.9.2.01</t>
  </si>
  <si>
    <t>2.3.6.3.06</t>
  </si>
  <si>
    <t>2.3.9.9.01</t>
  </si>
  <si>
    <t>2.3.9.6.01</t>
  </si>
  <si>
    <t>2.3.5.5.01</t>
  </si>
  <si>
    <t>2.3.6.3.01</t>
  </si>
  <si>
    <t>2.3.6.3.03</t>
  </si>
  <si>
    <t>2.3.3.2.01</t>
  </si>
  <si>
    <t>2.3.7.2.99</t>
  </si>
  <si>
    <t>30/15/16</t>
  </si>
  <si>
    <t>2.3.6.2.02</t>
  </si>
  <si>
    <t>2.3.9.9.02</t>
  </si>
  <si>
    <t>2.3.9.3.01</t>
  </si>
  <si>
    <t>2.3.6.2.01</t>
  </si>
  <si>
    <t>2.3.9.1.01</t>
  </si>
  <si>
    <t>2.3.6.3.04</t>
  </si>
  <si>
    <t>2.3.2.2.01</t>
  </si>
  <si>
    <t>2.3.5.4.01</t>
  </si>
  <si>
    <t>2.3.7.2.06</t>
  </si>
  <si>
    <t>2.3.1.4.01</t>
  </si>
  <si>
    <t>2.3.3.3.01</t>
  </si>
  <si>
    <t>2.3.5.3.01</t>
  </si>
  <si>
    <t>2.3.7.1.05</t>
  </si>
  <si>
    <t>2.3.7.1.06</t>
  </si>
  <si>
    <t>2.3.6.1.01</t>
  </si>
  <si>
    <t>2.3.7.2.01</t>
  </si>
  <si>
    <t>Columna7</t>
  </si>
  <si>
    <t>Columna8</t>
  </si>
  <si>
    <t>Compresor 36,000 BTU</t>
  </si>
  <si>
    <t>Codo PVC 4 x 90</t>
  </si>
  <si>
    <t>Goma 750/R16</t>
  </si>
  <si>
    <t xml:space="preserve">Letrero Basura al Zafacon </t>
  </si>
  <si>
    <t>Letrero Oficina</t>
  </si>
  <si>
    <t>Coolant</t>
  </si>
  <si>
    <t>Pintura Ultra Acrilica Satinada 53</t>
  </si>
  <si>
    <t>Disco de Pulir de 80</t>
  </si>
  <si>
    <t>Pintura Acrilica Blnaco 00</t>
  </si>
  <si>
    <t>Pintura Semigloss Blanco Hueso</t>
  </si>
  <si>
    <t>Pintura Esmalte Negro 07</t>
  </si>
  <si>
    <t xml:space="preserve">Impermeabilizante </t>
  </si>
  <si>
    <t>Brocha de 3</t>
  </si>
  <si>
    <t>Brocha de 2</t>
  </si>
  <si>
    <t>Mota Para Pintar</t>
  </si>
  <si>
    <t>Bateria Para Inversor 12V 260AH</t>
  </si>
  <si>
    <t>2.3.5.5.02</t>
  </si>
  <si>
    <t>2.3.5.5.03</t>
  </si>
  <si>
    <t>2.3.9.6.06</t>
  </si>
  <si>
    <t>2.3.9.6.07</t>
  </si>
  <si>
    <t>M9361</t>
  </si>
  <si>
    <t>Lija de Agua Grano 150</t>
  </si>
  <si>
    <t>s/c</t>
  </si>
  <si>
    <t>Lija de Agua Grano 240</t>
  </si>
  <si>
    <t>Pintura Esmalte Negro Mate Galón</t>
  </si>
  <si>
    <t>Pintura Esmalte Naranja Galón</t>
  </si>
  <si>
    <t>Pintura Esmalte Azul Galón</t>
  </si>
  <si>
    <t>Batería N100</t>
  </si>
  <si>
    <t>Tubo 2x2x20 Negro Grueso</t>
  </si>
  <si>
    <t>Tubo 2x4x20 Negro Grueso</t>
  </si>
  <si>
    <t>Tornillo Hilti de 5x1/2 para Concreto</t>
  </si>
  <si>
    <t>Electrodo Universal 03/32 60/13</t>
  </si>
  <si>
    <t>Disco de Corte de Cortadora 14x3/32 Truper</t>
  </si>
  <si>
    <t>Disco de Pulidora de 9 de Corte Fino</t>
  </si>
  <si>
    <t>Careta de Soldar</t>
  </si>
  <si>
    <t>Guantes de Soldar Leather Gris A</t>
  </si>
  <si>
    <t>Alambre Trinchera</t>
  </si>
  <si>
    <t>Alambre #10 P/Instalacin Alambre Trinchera</t>
  </si>
  <si>
    <t>Alambre Dulce</t>
  </si>
  <si>
    <t>Placas de 1/4 10 de 8x6</t>
  </si>
  <si>
    <t>Servicio de Perforación</t>
  </si>
  <si>
    <t>Barrera de 1/2x6 Taladro Hiltil</t>
  </si>
  <si>
    <t>Angular de 1 1/4x1/8x20</t>
  </si>
  <si>
    <t>Angular de 11/2x1/8x20</t>
  </si>
  <si>
    <t>Rueda Pequeña</t>
  </si>
  <si>
    <t>Flex Rex 1/4 Tropical</t>
  </si>
  <si>
    <t>Inventario Almacén Alcarrizos Misceláneos</t>
  </si>
  <si>
    <t>Barpimo (Relleno Blanco) Galón</t>
  </si>
  <si>
    <t>Tanque Plástico para Basura</t>
  </si>
  <si>
    <t>Cemento Gris para Construcción Funda 42.5kg</t>
  </si>
  <si>
    <t xml:space="preserve">Cemento Mezcla Antillana para Construcción Funda </t>
  </si>
  <si>
    <t xml:space="preserve">Cemento Adesivo para Cerámica Funda </t>
  </si>
  <si>
    <t xml:space="preserve">Cemento Derretido para Piso Funda </t>
  </si>
  <si>
    <t>Tubo HG 2"</t>
  </si>
  <si>
    <t>Varilla para Construcción 3/8</t>
  </si>
  <si>
    <t>Planchuela 2"x3/8</t>
  </si>
  <si>
    <t>Arena Gruesa (Metro)</t>
  </si>
  <si>
    <t>Graba (Grabilla) 3/8 Metro</t>
  </si>
  <si>
    <t>Block 4" para Construcción Unidad</t>
  </si>
  <si>
    <t>Abanico de Pared</t>
  </si>
  <si>
    <t>Extintor ABC (10Lb)</t>
  </si>
  <si>
    <t>Lámpara de Pared (Bombilla)</t>
  </si>
  <si>
    <t xml:space="preserve">Lámpara de Techo de 3 Tubos </t>
  </si>
  <si>
    <t>Lavamanos</t>
  </si>
  <si>
    <t>Inodoro</t>
  </si>
  <si>
    <t>Alambre Eléctrico #8 Blanco</t>
  </si>
  <si>
    <t>Alambre Eléctrico #8 Rojo</t>
  </si>
  <si>
    <t>Alambre de Goma #10, 2 hilo</t>
  </si>
  <si>
    <t>Alambre Eléctrico #10 Negro</t>
  </si>
  <si>
    <t>Neumático 195/R15</t>
  </si>
  <si>
    <t xml:space="preserve">Archívo Modular 3 Gabetas </t>
  </si>
  <si>
    <t>Regilla para Piso (Drenaje)</t>
  </si>
  <si>
    <t>Tomacorriente 220v una Salida</t>
  </si>
  <si>
    <t>Bala Fulminante</t>
  </si>
  <si>
    <t>Pin con Arandela</t>
  </si>
  <si>
    <t>Cerradura para Puerta Comercial</t>
  </si>
  <si>
    <t>Bombillo para Lámpara Tipo Secador</t>
  </si>
  <si>
    <t>Tornillo Diablito 2x6</t>
  </si>
  <si>
    <t>Pata de Chivo</t>
  </si>
  <si>
    <t>Pegamento para Concreto Galón</t>
  </si>
  <si>
    <t>Bisagra Tipo Piano</t>
  </si>
  <si>
    <t>Pivot</t>
  </si>
  <si>
    <t xml:space="preserve">Resbaladores </t>
  </si>
  <si>
    <t>Tarugo Verde</t>
  </si>
  <si>
    <t>Disco de Corte 14" Metal</t>
  </si>
  <si>
    <t>Masilla Acrílica Galón</t>
  </si>
  <si>
    <t>Clavo Dulce 3" Libra</t>
  </si>
  <si>
    <t>Panel de Distribución de 6-12 Circuitos</t>
  </si>
  <si>
    <t>Brazo hidraulico pequeño</t>
  </si>
  <si>
    <t>Refuerzo en "L"</t>
  </si>
  <si>
    <t>Lija de Agua #100</t>
  </si>
  <si>
    <t>Llave Mezcladora para Lavamanos</t>
  </si>
  <si>
    <t>Lija de Agua #80</t>
  </si>
  <si>
    <t>Plancha de Yeso</t>
  </si>
  <si>
    <t>Dispensador de Gel</t>
  </si>
  <si>
    <t>Pintura Acrílica Blanco Hueso</t>
  </si>
  <si>
    <t>Catalizador Barpimo Galón</t>
  </si>
  <si>
    <t>Pintura Óxido Negro</t>
  </si>
  <si>
    <t>Flex Rex tropical Galón</t>
  </si>
  <si>
    <t>Dispensador de Papel Toalla</t>
  </si>
  <si>
    <t>Dispensador de Papel Higienico Jumbo</t>
  </si>
  <si>
    <t xml:space="preserve">Bebedero </t>
  </si>
  <si>
    <t>Silla Secretarial Semi-Ejecutiva</t>
  </si>
  <si>
    <t>Escritorio en "L"</t>
  </si>
  <si>
    <t>Credenza en Madera</t>
  </si>
  <si>
    <t>Escritorio Mediano Madera y Metal</t>
  </si>
  <si>
    <t>Escritorio Mediano en Madera</t>
  </si>
  <si>
    <t>Escritorio Grande en Madera</t>
  </si>
  <si>
    <t>Tomacorriente Tapa Sencilla</t>
  </si>
  <si>
    <t>Taruga Azul</t>
  </si>
  <si>
    <t>Manguera para Inodoro</t>
  </si>
  <si>
    <t>Tornillo Diablito 10 x 2</t>
  </si>
  <si>
    <t>Tornillo Diablito 6 x 1</t>
  </si>
  <si>
    <t>Aire Acondicionado 12, 000 BTU</t>
  </si>
  <si>
    <t>Aire Acondicionado 18, 000 BTU</t>
  </si>
  <si>
    <t>Inversor 2.5k</t>
  </si>
  <si>
    <t>Aire Acondicionado 24, 000 BTU</t>
  </si>
  <si>
    <t>Funda Pigmentada Blanca 6.25 x 10"</t>
  </si>
  <si>
    <t>Funda Pigmentada Blanca 9025 x 13"</t>
  </si>
  <si>
    <t>Tubo para Lámpara Florecente</t>
  </si>
  <si>
    <t>Silla Ejecutiva</t>
  </si>
  <si>
    <t>Pintura Esmalte Negro con Brillo Gl</t>
  </si>
  <si>
    <t>al 04 Julio 2022</t>
  </si>
  <si>
    <t>Pintura Acrílica Arena 23 Galón</t>
  </si>
  <si>
    <t>Lámpara Tipo Secador</t>
  </si>
  <si>
    <t>Porta Rolo o Mota para Pintar</t>
  </si>
  <si>
    <t xml:space="preserve">Rollo Plástico estirable </t>
  </si>
  <si>
    <t>Zafacon con Tapa Va y Vén Blanco</t>
  </si>
  <si>
    <t>M20695</t>
  </si>
  <si>
    <t>Alambre #12 Blanco</t>
  </si>
  <si>
    <t>Goma 195/R15</t>
  </si>
  <si>
    <t>Goma 12R/22.5Uniad</t>
  </si>
  <si>
    <t>Exist. Anterior</t>
  </si>
  <si>
    <t>M6510</t>
  </si>
  <si>
    <t>M0441</t>
  </si>
  <si>
    <t>Aceite Hidraulico 5 Gl</t>
  </si>
  <si>
    <t>M3762</t>
  </si>
  <si>
    <t xml:space="preserve">Batería 8D </t>
  </si>
  <si>
    <t>M3760</t>
  </si>
  <si>
    <t>M3722</t>
  </si>
  <si>
    <t>Aceite Penetrante 110 Oz.</t>
  </si>
  <si>
    <t>M3746</t>
  </si>
  <si>
    <t>M3802</t>
  </si>
  <si>
    <t>Grasa Dura de Rodamiento en Tarro 460g</t>
  </si>
  <si>
    <t>M9058</t>
  </si>
  <si>
    <t>Batería N-70 (750/800 CCA)</t>
  </si>
  <si>
    <t>Lubricante SAE-50, Monogrado</t>
  </si>
  <si>
    <t>M24818</t>
  </si>
  <si>
    <t>Aislante para Tubería de Cobre 7/8, (bacocer)</t>
  </si>
  <si>
    <t>Aislante para Tubería de Cobre 3/4 (bacocer)</t>
  </si>
  <si>
    <t>Aislante para Tubería de Cobre 5/8 (bacocer)</t>
  </si>
  <si>
    <t>M2555</t>
  </si>
  <si>
    <t>M0292</t>
  </si>
  <si>
    <t>M10094</t>
  </si>
  <si>
    <t xml:space="preserve">Bateria 12V 260AH para Inversor </t>
  </si>
  <si>
    <t>M2844</t>
  </si>
  <si>
    <t>M1467</t>
  </si>
  <si>
    <t>M1466</t>
  </si>
  <si>
    <t>M1012</t>
  </si>
  <si>
    <t>M1636</t>
  </si>
  <si>
    <t>M1100</t>
  </si>
  <si>
    <t>M125</t>
  </si>
  <si>
    <t>M1468</t>
  </si>
  <si>
    <t>M0296</t>
  </si>
  <si>
    <t>M1099</t>
  </si>
  <si>
    <t>M30363</t>
  </si>
  <si>
    <t>M1871</t>
  </si>
  <si>
    <t>M126</t>
  </si>
  <si>
    <t>M0290</t>
  </si>
  <si>
    <t>M23017</t>
  </si>
  <si>
    <t>M5561</t>
  </si>
  <si>
    <t>M0542</t>
  </si>
  <si>
    <t>M22893</t>
  </si>
  <si>
    <t>M1301</t>
  </si>
  <si>
    <t>M130</t>
  </si>
  <si>
    <t>M1469</t>
  </si>
  <si>
    <t>M20698</t>
  </si>
  <si>
    <t>M0523</t>
  </si>
  <si>
    <t>M0524</t>
  </si>
  <si>
    <t>M0525</t>
  </si>
  <si>
    <t>M0674</t>
  </si>
  <si>
    <t>M25094</t>
  </si>
  <si>
    <t>M24096</t>
  </si>
  <si>
    <t>M0343</t>
  </si>
  <si>
    <t>M22938</t>
  </si>
  <si>
    <t>M24211</t>
  </si>
  <si>
    <t>M0676</t>
  </si>
  <si>
    <t>M24224</t>
  </si>
  <si>
    <t>M9296</t>
  </si>
  <si>
    <t>M0526</t>
  </si>
  <si>
    <t>M18731</t>
  </si>
  <si>
    <t>M7072</t>
  </si>
  <si>
    <t>M1291</t>
  </si>
  <si>
    <t>M0391</t>
  </si>
  <si>
    <t>M0455</t>
  </si>
  <si>
    <t>M1875</t>
  </si>
  <si>
    <t>M0456</t>
  </si>
  <si>
    <t>M10095</t>
  </si>
  <si>
    <t>M1465</t>
  </si>
  <si>
    <t>M0372</t>
  </si>
  <si>
    <t>M0036</t>
  </si>
  <si>
    <t>M0291</t>
  </si>
  <si>
    <t>M1333</t>
  </si>
  <si>
    <t>M1335</t>
  </si>
  <si>
    <t>M0390</t>
  </si>
  <si>
    <t>M1704</t>
  </si>
  <si>
    <t>M31201</t>
  </si>
  <si>
    <t>M1774</t>
  </si>
  <si>
    <t>M0294</t>
  </si>
  <si>
    <t>M0295</t>
  </si>
  <si>
    <t>M22997</t>
  </si>
  <si>
    <t>Funda Pigmentada Blanca 9.25 x 13"</t>
  </si>
  <si>
    <t>Archivo Modular 3 Gavetas</t>
  </si>
  <si>
    <t>Soga 3mm Verde (Metro)</t>
  </si>
  <si>
    <t>Soga 3mm Rojo (Metro)</t>
  </si>
  <si>
    <t>Letrero Hospitalario 4mt</t>
  </si>
  <si>
    <t>Caja de Transfer</t>
  </si>
  <si>
    <t>Catalizador Media Cubeta</t>
  </si>
  <si>
    <t>Impermeabilizante (Cubeta)</t>
  </si>
  <si>
    <t>Impermeabilizante Galón</t>
  </si>
  <si>
    <t>Sierra de Mano Dewalt</t>
  </si>
  <si>
    <t>Desgrasante C34 Multi Cleant</t>
  </si>
  <si>
    <t>M26038</t>
  </si>
  <si>
    <t>M26039</t>
  </si>
  <si>
    <t>Aceite de Transmisión Líquido de Freno 12 Oz.</t>
  </si>
  <si>
    <t>M15793</t>
  </si>
  <si>
    <t>M20267</t>
  </si>
  <si>
    <t>M4015</t>
  </si>
  <si>
    <t>Neumático 11R 22.5</t>
  </si>
  <si>
    <t>Hoja de Segueta Unidad</t>
  </si>
  <si>
    <t>M1117</t>
  </si>
  <si>
    <t>Inversor 2.5 KW 24 V 120VAC</t>
  </si>
  <si>
    <t>M20635</t>
  </si>
  <si>
    <t>Letrero Hospitalario 3.30x0.050mt</t>
  </si>
  <si>
    <t>Letrero Hospitalario 6.0x0.50 Mt</t>
  </si>
  <si>
    <t>M23904</t>
  </si>
  <si>
    <t>M97322</t>
  </si>
  <si>
    <t>PROGRAMA DE MEDICAMENTOS ESENCIALES CENTRAL DE APOYO LOGISTICO PROMESE/CAL</t>
  </si>
  <si>
    <t>Alambre Dulce Lb.</t>
  </si>
  <si>
    <t>Cemento Derretido para Piso Funda (Derrertido)</t>
  </si>
  <si>
    <t>Abrazadera Unitrón 1/2</t>
  </si>
  <si>
    <t>Fondipol Barpino Blanco Galón</t>
  </si>
  <si>
    <t>Letrero Hospitalario 1.85x40 Mt en Vinil</t>
  </si>
  <si>
    <t>Letrero Hospitalario Marco en Metal 5.5 Mt</t>
  </si>
  <si>
    <t>Cinta de Empaque 2" x 10</t>
  </si>
  <si>
    <t>M3029</t>
  </si>
  <si>
    <t>Silla para Cajero Color Negro con Base Giratoria</t>
  </si>
  <si>
    <t>Silla Secretarial Color Negro</t>
  </si>
  <si>
    <t>M1708</t>
  </si>
  <si>
    <t>al 30 Junio 2023</t>
  </si>
  <si>
    <t>Existencia al 31/03/2023</t>
  </si>
  <si>
    <t>Salidas 31 Marzo-30 Junio 2023</t>
  </si>
  <si>
    <t>Entradas  31 Marzo-30 Junio 2023</t>
  </si>
  <si>
    <t>Balance s/Mov. 30/06/2023</t>
  </si>
  <si>
    <t>Inventario al 30/06/2023</t>
  </si>
  <si>
    <t>JabónLíquido para Plato</t>
  </si>
  <si>
    <t>Antorcha MAPP</t>
  </si>
  <si>
    <t>Abrazadera de una Oreja</t>
  </si>
  <si>
    <t xml:space="preserve">Abanico de Pared </t>
  </si>
  <si>
    <t>Silla Semi-Ejecutiva</t>
  </si>
  <si>
    <t>Aire Acondicionado 12,000BTU</t>
  </si>
  <si>
    <t>Silla Secrertarial S/ Brazos</t>
  </si>
  <si>
    <t>Goma 245/70R/16</t>
  </si>
  <si>
    <t>Goma 1000/20R</t>
  </si>
  <si>
    <t>Nevera Exhibidor 8 pies</t>
  </si>
  <si>
    <t>M0486</t>
  </si>
  <si>
    <t>Rolo para Pintar Anti Gota</t>
  </si>
  <si>
    <t>M0399</t>
  </si>
  <si>
    <t>M1508</t>
  </si>
  <si>
    <t>M0484</t>
  </si>
  <si>
    <t>M0485</t>
  </si>
  <si>
    <t>M1122</t>
  </si>
  <si>
    <t>M20403</t>
  </si>
  <si>
    <t>M247381</t>
  </si>
  <si>
    <t>M15794</t>
  </si>
  <si>
    <t>M20402</t>
  </si>
  <si>
    <t>M24825</t>
  </si>
  <si>
    <t>M24513</t>
  </si>
  <si>
    <t>M24514</t>
  </si>
  <si>
    <t>M0071</t>
  </si>
  <si>
    <t>Alm. Alcarrizos</t>
  </si>
  <si>
    <t>M31151</t>
  </si>
  <si>
    <t>M12842</t>
  </si>
  <si>
    <t>M1098</t>
  </si>
  <si>
    <t>M03883</t>
  </si>
  <si>
    <t xml:space="preserve">Coolat Galón </t>
  </si>
  <si>
    <t>________________________________________________________________</t>
  </si>
  <si>
    <t>ING. LUIS RAMON NUÑEZ FABAL</t>
  </si>
  <si>
    <t>LIC. RUBERT ALCANTARA</t>
  </si>
  <si>
    <t>ENCARGADO DIVISION SERVICIOS GENERALES</t>
  </si>
  <si>
    <t>DEPARTAMENTO ADMINISTRATIVO</t>
  </si>
  <si>
    <t>PREPARADO POR</t>
  </si>
  <si>
    <t>REVISADO POR</t>
  </si>
  <si>
    <t>LIC. GEORGINA VICTORIANO MORENO</t>
  </si>
  <si>
    <t>DIRECTOR ADMINISTRATIVO Y FINANCIERO</t>
  </si>
  <si>
    <t>AUTORIZADO POR</t>
  </si>
  <si>
    <t>Soga 3mm Rojo 200 Yarda Rollo</t>
  </si>
  <si>
    <t>Soga 3mm Verde 200 Yarda Rollo</t>
  </si>
  <si>
    <t>Soga de Nylon Amarillo 19 Yarda Rollo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</si>
</sst>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&quot;RD$&quot;#,##0.00_);[Red]\(&quot;RD$&quot;#,##0.00\)"/>
    <numFmt numFmtId="166" formatCode="_(&quot;RD$&quot;* #,##0.00_);_(&quot;RD$&quot;* \(#,##0.00\);_(&quot;RD$&quot;* &quot;-&quot;??_);_(@_)"/>
    <numFmt numFmtId="167" formatCode="_([$RD$-1C0A]* #,##0.00_);_([$RD$-1C0A]* \(#,##0.00\);_([$RD$-1C0A]* &quot;-&quot;??_);_(@_)"/>
    <numFmt numFmtId="168" formatCode="&quot;RD$&quot;#,##0.00"/>
    <numFmt numFmtId="169" formatCode="dd/mm/yy;@"/>
  </numFmts>
  <fonts count="7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onotype Corsiva"/>
      <family val="4"/>
    </font>
    <font>
      <b/>
      <sz val="14"/>
      <name val="Monotype Corsiva"/>
      <family val="4"/>
    </font>
    <font>
      <b/>
      <sz val="12"/>
      <name val="Monotype Corsiva"/>
      <family val="4"/>
    </font>
    <font>
      <sz val="12"/>
      <name val="Monotype Corsiva"/>
      <family val="4"/>
    </font>
    <font>
      <sz val="11"/>
      <name val="Monotype Corsiva"/>
      <family val="4"/>
    </font>
    <font>
      <b/>
      <sz val="10"/>
      <color indexed="10"/>
      <name val="Monotype Corsiva"/>
      <family val="4"/>
    </font>
    <font>
      <b/>
      <sz val="10"/>
      <name val="Monotype Corsiva"/>
      <family val="4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Monotype Corsiva"/>
      <family val="4"/>
    </font>
    <font>
      <sz val="11"/>
      <color theme="1"/>
      <name val="Monotype Corsiva"/>
      <family val="4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Monotype Corsiva"/>
      <family val="4"/>
    </font>
    <font>
      <b/>
      <sz val="18"/>
      <name val="Monotype Corsiva"/>
      <family val="4"/>
    </font>
    <font>
      <sz val="16"/>
      <color theme="1"/>
      <name val="Calibri"/>
      <family val="2"/>
      <scheme val="minor"/>
    </font>
    <font>
      <b/>
      <i/>
      <sz val="11"/>
      <name val="Monotype Corsiva"/>
      <family val="4"/>
    </font>
    <font>
      <i/>
      <sz val="11"/>
      <name val="Monotype Corsiva"/>
      <family val="4"/>
    </font>
    <font>
      <sz val="12"/>
      <color theme="1"/>
      <name val="Cambria"/>
      <family val="1"/>
      <scheme val="major"/>
    </font>
    <font>
      <sz val="11"/>
      <color rgb="FFFF0000"/>
      <name val="Monotype Corsiva"/>
      <family val="4"/>
    </font>
    <font>
      <b/>
      <sz val="20"/>
      <name val="Cambria"/>
      <family val="1"/>
      <scheme val="major"/>
    </font>
    <font>
      <sz val="10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color theme="5"/>
      <name val="Calibri"/>
      <family val="2"/>
      <scheme val="minor"/>
    </font>
    <font>
      <sz val="12"/>
      <name val="Cambria"/>
      <family val="1"/>
      <scheme val="major"/>
    </font>
    <font>
      <sz val="11"/>
      <color rgb="FF0070C0"/>
      <name val="Calibri"/>
      <family val="2"/>
      <scheme val="minor"/>
    </font>
    <font>
      <sz val="11"/>
      <color rgb="FF0070C0"/>
      <name val="Cambria"/>
      <family val="1"/>
      <scheme val="major"/>
    </font>
    <font>
      <b/>
      <sz val="18"/>
      <name val="Cambria"/>
      <family val="1"/>
      <scheme val="major"/>
    </font>
    <font>
      <sz val="14"/>
      <name val="Cambria"/>
      <family val="1"/>
      <scheme val="major"/>
    </font>
    <font>
      <b/>
      <sz val="16"/>
      <name val="Cambria"/>
      <family val="1"/>
      <scheme val="major"/>
    </font>
    <font>
      <b/>
      <i/>
      <sz val="14"/>
      <name val="Cambria"/>
      <family val="1"/>
      <scheme val="major"/>
    </font>
    <font>
      <i/>
      <sz val="14"/>
      <name val="Cambria"/>
      <family val="1"/>
      <scheme val="major"/>
    </font>
    <font>
      <sz val="13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sz val="13"/>
      <name val="Cambria"/>
      <family val="1"/>
      <scheme val="major"/>
    </font>
    <font>
      <sz val="13"/>
      <color rgb="FF0070C0"/>
      <name val="Cambria"/>
      <family val="1"/>
      <scheme val="major"/>
    </font>
    <font>
      <b/>
      <sz val="8"/>
      <color indexed="81"/>
      <name val="Tahoma"/>
      <family val="2"/>
    </font>
    <font>
      <b/>
      <sz val="13"/>
      <color theme="1"/>
      <name val="Cambria"/>
      <family val="1"/>
      <scheme val="major"/>
    </font>
    <font>
      <b/>
      <sz val="13"/>
      <color theme="9" tint="-0.249977111117893"/>
      <name val="Cambria"/>
      <family val="1"/>
      <scheme val="major"/>
    </font>
    <font>
      <b/>
      <sz val="11"/>
      <color rgb="FF0070C0"/>
      <name val="Calibri"/>
      <family val="2"/>
      <scheme val="minor"/>
    </font>
    <font>
      <b/>
      <sz val="13"/>
      <color rgb="FF0070C0"/>
      <name val="Cambria"/>
      <family val="1"/>
      <scheme val="major"/>
    </font>
    <font>
      <b/>
      <sz val="13"/>
      <color rgb="FF00B0F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3"/>
      <color theme="6" tint="-0.249977111117893"/>
      <name val="Cambria"/>
      <family val="1"/>
      <scheme val="major"/>
    </font>
    <font>
      <sz val="13"/>
      <color theme="1"/>
      <name val="Calibri"/>
      <family val="2"/>
      <scheme val="minor"/>
    </font>
    <font>
      <b/>
      <sz val="14"/>
      <color theme="9" tint="-0.249977111117893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6"/>
      <color theme="1"/>
      <name val="Cambria"/>
      <family val="1"/>
      <scheme val="major"/>
    </font>
    <font>
      <sz val="12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8"/>
      <color theme="1"/>
      <name val="Cambria"/>
      <family val="1"/>
      <scheme val="major"/>
    </font>
    <font>
      <sz val="16"/>
      <name val="Cambria"/>
      <family val="1"/>
      <scheme val="major"/>
    </font>
    <font>
      <sz val="12"/>
      <color theme="1"/>
      <name val="Cambria"/>
      <family val="1"/>
      <scheme val="major"/>
    </font>
    <font>
      <sz val="12"/>
      <color rgb="FF0070C0"/>
      <name val="Cambria"/>
      <family val="1"/>
      <scheme val="major"/>
    </font>
    <font>
      <sz val="11"/>
      <color rgb="FF00B050"/>
      <name val="Cambria"/>
      <family val="1"/>
      <scheme val="maj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5"/>
      <name val="Cambria"/>
      <family val="1"/>
      <scheme val="major"/>
    </font>
    <font>
      <sz val="14"/>
      <color rgb="FF0070C0"/>
      <name val="Cambria"/>
      <family val="1"/>
      <scheme val="major"/>
    </font>
    <font>
      <b/>
      <i/>
      <sz val="16"/>
      <name val="Cambria"/>
      <family val="1"/>
      <scheme val="major"/>
    </font>
    <font>
      <i/>
      <sz val="16"/>
      <name val="Cambria"/>
      <family val="1"/>
      <scheme val="major"/>
    </font>
    <font>
      <sz val="14"/>
      <name val="Cambria"/>
      <scheme val="major"/>
    </font>
    <font>
      <b/>
      <sz val="11"/>
      <name val="Gill Sans MT"/>
      <family val="2"/>
    </font>
    <font>
      <sz val="11"/>
      <name val="Gill Sans MT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</cellStyleXfs>
  <cellXfs count="502">
    <xf numFmtId="0" fontId="0" fillId="0" borderId="0" xfId="0"/>
    <xf numFmtId="0" fontId="3" fillId="0" borderId="0" xfId="0" applyFont="1" applyFill="1"/>
    <xf numFmtId="0" fontId="3" fillId="0" borderId="0" xfId="0" applyFont="1"/>
    <xf numFmtId="0" fontId="5" fillId="0" borderId="0" xfId="0" applyFont="1" applyFill="1" applyBorder="1" applyAlignment="1">
      <alignment horizontal="center"/>
    </xf>
    <xf numFmtId="0" fontId="8" fillId="0" borderId="0" xfId="0" applyFont="1"/>
    <xf numFmtId="0" fontId="11" fillId="0" borderId="0" xfId="3" applyFont="1" applyAlignment="1"/>
    <xf numFmtId="0" fontId="0" fillId="0" borderId="0" xfId="0" quotePrefix="1" applyBorder="1"/>
    <xf numFmtId="0" fontId="0" fillId="0" borderId="0" xfId="0" applyBorder="1"/>
    <xf numFmtId="164" fontId="0" fillId="0" borderId="0" xfId="1" applyFont="1" applyBorder="1"/>
    <xf numFmtId="14" fontId="0" fillId="0" borderId="0" xfId="0" applyNumberForma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3" fillId="0" borderId="0" xfId="4" applyNumberFormat="1" applyFont="1" applyBorder="1" applyAlignment="1"/>
    <xf numFmtId="0" fontId="3" fillId="0" borderId="0" xfId="0" applyFont="1" applyFill="1" applyAlignment="1">
      <alignment horizontal="left" indent="28"/>
    </xf>
    <xf numFmtId="0" fontId="0" fillId="0" borderId="0" xfId="0" applyAlignment="1">
      <alignment horizontal="left" indent="28"/>
    </xf>
    <xf numFmtId="0" fontId="3" fillId="0" borderId="0" xfId="0" applyFont="1" applyFill="1" applyAlignment="1">
      <alignment horizontal="left" indent="39"/>
    </xf>
    <xf numFmtId="0" fontId="0" fillId="0" borderId="0" xfId="0" applyAlignment="1">
      <alignment horizontal="left" indent="39"/>
    </xf>
    <xf numFmtId="0" fontId="1" fillId="0" borderId="0" xfId="0" applyFont="1"/>
    <xf numFmtId="0" fontId="4" fillId="0" borderId="0" xfId="0" applyFont="1" applyFill="1" applyBorder="1" applyAlignment="1"/>
    <xf numFmtId="0" fontId="15" fillId="0" borderId="0" xfId="0" applyFont="1" applyFill="1"/>
    <xf numFmtId="0" fontId="0" fillId="0" borderId="0" xfId="0" applyFill="1"/>
    <xf numFmtId="0" fontId="17" fillId="0" borderId="0" xfId="0" applyFont="1" applyFill="1" applyBorder="1" applyAlignment="1"/>
    <xf numFmtId="0" fontId="7" fillId="0" borderId="0" xfId="0" applyFont="1" applyBorder="1" applyAlignment="1"/>
    <xf numFmtId="3" fontId="3" fillId="0" borderId="0" xfId="4" applyNumberFormat="1" applyFont="1" applyBorder="1" applyAlignment="1">
      <alignment horizontal="left" wrapText="1"/>
    </xf>
    <xf numFmtId="3" fontId="7" fillId="0" borderId="0" xfId="0" applyNumberFormat="1" applyFont="1" applyBorder="1" applyAlignment="1">
      <alignment horizontal="center"/>
    </xf>
    <xf numFmtId="3" fontId="0" fillId="0" borderId="0" xfId="0" applyNumberFormat="1"/>
    <xf numFmtId="3" fontId="9" fillId="0" borderId="0" xfId="4" applyNumberFormat="1" applyFont="1" applyFill="1" applyBorder="1" applyAlignment="1">
      <alignment horizontal="left" wrapText="1"/>
    </xf>
    <xf numFmtId="3" fontId="9" fillId="0" borderId="0" xfId="0" applyNumberFormat="1" applyFont="1" applyBorder="1" applyAlignment="1">
      <alignment horizontal="center"/>
    </xf>
    <xf numFmtId="3" fontId="10" fillId="0" borderId="0" xfId="0" applyNumberFormat="1" applyFont="1" applyFill="1"/>
    <xf numFmtId="3" fontId="0" fillId="0" borderId="0" xfId="0" applyNumberFormat="1" applyBorder="1"/>
    <xf numFmtId="164" fontId="0" fillId="0" borderId="0" xfId="1" applyFont="1" applyFill="1" applyBorder="1"/>
    <xf numFmtId="0" fontId="0" fillId="0" borderId="0" xfId="0" applyFill="1" applyBorder="1" applyAlignment="1"/>
    <xf numFmtId="0" fontId="0" fillId="0" borderId="0" xfId="0" applyAlignment="1"/>
    <xf numFmtId="0" fontId="16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horizontal="left" wrapText="1"/>
    </xf>
    <xf numFmtId="3" fontId="3" fillId="0" borderId="0" xfId="4" applyNumberFormat="1" applyFont="1" applyFill="1" applyBorder="1" applyAlignment="1">
      <alignment horizontal="left" wrapText="1"/>
    </xf>
    <xf numFmtId="0" fontId="7" fillId="0" borderId="0" xfId="0" applyFont="1" applyFill="1" applyBorder="1" applyAlignment="1"/>
    <xf numFmtId="3" fontId="4" fillId="0" borderId="0" xfId="0" applyNumberFormat="1" applyFont="1" applyFill="1" applyBorder="1" applyAlignment="1"/>
    <xf numFmtId="0" fontId="9" fillId="0" borderId="0" xfId="0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wrapText="1"/>
    </xf>
    <xf numFmtId="0" fontId="3" fillId="0" borderId="0" xfId="0" applyFont="1" applyFill="1" applyBorder="1" applyAlignment="1"/>
    <xf numFmtId="164" fontId="3" fillId="0" borderId="0" xfId="0" applyNumberFormat="1" applyFont="1" applyFill="1" applyBorder="1" applyAlignment="1"/>
    <xf numFmtId="0" fontId="12" fillId="0" borderId="0" xfId="0" quotePrefix="1" applyFont="1" applyFill="1" applyBorder="1" applyAlignment="1"/>
    <xf numFmtId="164" fontId="3" fillId="0" borderId="0" xfId="1" applyFont="1" applyFill="1" applyBorder="1" applyAlignment="1"/>
    <xf numFmtId="3" fontId="0" fillId="0" borderId="0" xfId="0" applyNumberFormat="1" applyFill="1" applyBorder="1" applyAlignment="1"/>
    <xf numFmtId="164" fontId="7" fillId="0" borderId="0" xfId="1" applyFont="1" applyFill="1" applyBorder="1" applyAlignment="1"/>
    <xf numFmtId="167" fontId="9" fillId="0" borderId="0" xfId="0" applyNumberFormat="1" applyFont="1" applyFill="1" applyBorder="1" applyAlignment="1"/>
    <xf numFmtId="0" fontId="9" fillId="0" borderId="0" xfId="4" applyNumberFormat="1" applyFont="1" applyFill="1" applyBorder="1" applyAlignment="1"/>
    <xf numFmtId="0" fontId="9" fillId="0" borderId="0" xfId="4" applyNumberFormat="1" applyFont="1" applyFill="1" applyBorder="1" applyAlignment="1">
      <alignment horizontal="center"/>
    </xf>
    <xf numFmtId="0" fontId="15" fillId="0" borderId="0" xfId="0" applyFont="1" applyFill="1" applyBorder="1" applyAlignment="1"/>
    <xf numFmtId="3" fontId="10" fillId="0" borderId="0" xfId="0" applyNumberFormat="1" applyFont="1" applyFill="1" applyBorder="1" applyAlignment="1"/>
    <xf numFmtId="0" fontId="14" fillId="0" borderId="0" xfId="0" applyFont="1"/>
    <xf numFmtId="0" fontId="18" fillId="0" borderId="0" xfId="0" applyFont="1"/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/>
    <xf numFmtId="40" fontId="0" fillId="0" borderId="0" xfId="0" applyNumberFormat="1" applyBorder="1"/>
    <xf numFmtId="14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vertical="center" wrapText="1"/>
    </xf>
    <xf numFmtId="3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14" fontId="20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/>
    </xf>
    <xf numFmtId="0" fontId="10" fillId="0" borderId="0" xfId="0" applyFont="1" applyBorder="1"/>
    <xf numFmtId="0" fontId="9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3" fontId="5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quotePrefix="1" applyFont="1" applyFill="1" applyBorder="1"/>
    <xf numFmtId="164" fontId="7" fillId="0" borderId="0" xfId="0" applyNumberFormat="1" applyFont="1" applyBorder="1"/>
    <xf numFmtId="164" fontId="7" fillId="0" borderId="0" xfId="1" applyFont="1" applyFill="1" applyBorder="1" applyAlignment="1">
      <alignment horizontal="center"/>
    </xf>
    <xf numFmtId="0" fontId="13" fillId="0" borderId="0" xfId="0" quotePrefix="1" applyFont="1" applyBorder="1"/>
    <xf numFmtId="0" fontId="7" fillId="0" borderId="0" xfId="0" applyFont="1" applyFill="1" applyBorder="1"/>
    <xf numFmtId="164" fontId="7" fillId="0" borderId="0" xfId="1" applyFont="1" applyFill="1" applyBorder="1"/>
    <xf numFmtId="0" fontId="7" fillId="0" borderId="0" xfId="0" quotePrefix="1" applyFont="1" applyFill="1" applyBorder="1" applyAlignment="1">
      <alignment horizontal="left"/>
    </xf>
    <xf numFmtId="3" fontId="13" fillId="0" borderId="0" xfId="0" applyNumberFormat="1" applyFont="1" applyFill="1" applyBorder="1" applyAlignment="1">
      <alignment horizontal="center"/>
    </xf>
    <xf numFmtId="164" fontId="13" fillId="0" borderId="0" xfId="1" applyFont="1" applyFill="1" applyBorder="1"/>
    <xf numFmtId="0" fontId="13" fillId="0" borderId="0" xfId="0" quotePrefix="1" applyFont="1" applyFill="1" applyBorder="1"/>
    <xf numFmtId="0" fontId="7" fillId="0" borderId="0" xfId="0" quotePrefix="1" applyFont="1" applyFill="1" applyBorder="1" applyAlignment="1" applyProtection="1">
      <alignment horizontal="left"/>
      <protection locked="0"/>
    </xf>
    <xf numFmtId="0" fontId="7" fillId="0" borderId="0" xfId="0" applyFont="1" applyBorder="1"/>
    <xf numFmtId="3" fontId="22" fillId="0" borderId="0" xfId="0" applyNumberFormat="1" applyFont="1" applyFill="1" applyBorder="1" applyAlignment="1">
      <alignment horizontal="center"/>
    </xf>
    <xf numFmtId="3" fontId="7" fillId="2" borderId="0" xfId="0" applyNumberFormat="1" applyFont="1" applyFill="1" applyBorder="1" applyAlignment="1">
      <alignment horizontal="center"/>
    </xf>
    <xf numFmtId="0" fontId="16" fillId="0" borderId="0" xfId="0" applyFont="1" applyBorder="1"/>
    <xf numFmtId="167" fontId="9" fillId="0" borderId="0" xfId="0" applyNumberFormat="1" applyFont="1" applyBorder="1"/>
    <xf numFmtId="0" fontId="3" fillId="0" borderId="0" xfId="0" applyFont="1" applyFill="1" applyBorder="1"/>
    <xf numFmtId="3" fontId="3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/>
    <xf numFmtId="0" fontId="10" fillId="0" borderId="0" xfId="0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0" fontId="24" fillId="0" borderId="0" xfId="4" applyNumberFormat="1" applyFont="1" applyBorder="1" applyAlignment="1">
      <alignment horizontal="left" wrapText="1"/>
    </xf>
    <xf numFmtId="0" fontId="24" fillId="0" borderId="0" xfId="0" applyFont="1" applyFill="1"/>
    <xf numFmtId="0" fontId="26" fillId="0" borderId="0" xfId="0" applyFont="1" applyBorder="1" applyAlignment="1"/>
    <xf numFmtId="3" fontId="28" fillId="0" borderId="0" xfId="0" applyNumberFormat="1" applyFont="1" applyBorder="1" applyAlignment="1">
      <alignment horizontal="center"/>
    </xf>
    <xf numFmtId="0" fontId="24" fillId="0" borderId="0" xfId="0" applyFont="1" applyBorder="1" applyAlignment="1"/>
    <xf numFmtId="3" fontId="26" fillId="0" borderId="0" xfId="0" applyNumberFormat="1" applyFont="1" applyBorder="1" applyAlignment="1">
      <alignment horizont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29" fillId="0" borderId="0" xfId="0" applyFont="1" applyFill="1" applyBorder="1" applyAlignment="1"/>
    <xf numFmtId="3" fontId="24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24" fillId="0" borderId="0" xfId="0" applyFont="1"/>
    <xf numFmtId="3" fontId="30" fillId="0" borderId="0" xfId="0" applyNumberFormat="1" applyFont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/>
    <xf numFmtId="3" fontId="28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/>
    <xf numFmtId="3" fontId="24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25" fillId="0" borderId="0" xfId="0" applyFont="1" applyFill="1" applyBorder="1" applyAlignment="1">
      <alignment vertical="top"/>
    </xf>
    <xf numFmtId="3" fontId="30" fillId="0" borderId="0" xfId="0" applyNumberFormat="1" applyFont="1" applyFill="1" applyBorder="1" applyAlignment="1">
      <alignment vertical="top"/>
    </xf>
    <xf numFmtId="0" fontId="26" fillId="0" borderId="0" xfId="0" applyFont="1" applyFill="1" applyBorder="1"/>
    <xf numFmtId="0" fontId="26" fillId="0" borderId="0" xfId="0" applyFont="1" applyBorder="1"/>
    <xf numFmtId="0" fontId="24" fillId="0" borderId="0" xfId="4" applyNumberFormat="1" applyFont="1" applyBorder="1" applyAlignment="1"/>
    <xf numFmtId="40" fontId="0" fillId="0" borderId="0" xfId="0" applyNumberFormat="1" applyFill="1" applyBorder="1"/>
    <xf numFmtId="14" fontId="0" fillId="0" borderId="0" xfId="0" applyNumberFormat="1" applyBorder="1" applyAlignment="1">
      <alignment horizontal="center"/>
    </xf>
    <xf numFmtId="0" fontId="10" fillId="0" borderId="0" xfId="0" quotePrefix="1" applyFont="1" applyBorder="1" applyAlignment="1">
      <alignment horizontal="center"/>
    </xf>
    <xf numFmtId="40" fontId="31" fillId="0" borderId="0" xfId="0" applyNumberFormat="1" applyFont="1" applyFill="1" applyBorder="1"/>
    <xf numFmtId="40" fontId="31" fillId="0" borderId="0" xfId="0" applyNumberFormat="1" applyFont="1" applyBorder="1"/>
    <xf numFmtId="3" fontId="10" fillId="0" borderId="0" xfId="0" applyNumberFormat="1" applyFont="1" applyBorder="1"/>
    <xf numFmtId="0" fontId="32" fillId="0" borderId="0" xfId="0" quotePrefix="1" applyFont="1" applyFill="1" applyBorder="1"/>
    <xf numFmtId="3" fontId="32" fillId="0" borderId="0" xfId="0" applyNumberFormat="1" applyFont="1" applyFill="1" applyBorder="1" applyAlignment="1">
      <alignment horizontal="center"/>
    </xf>
    <xf numFmtId="3" fontId="32" fillId="0" borderId="0" xfId="0" applyNumberFormat="1" applyFont="1" applyBorder="1" applyAlignment="1">
      <alignment horizontal="center"/>
    </xf>
    <xf numFmtId="164" fontId="32" fillId="0" borderId="0" xfId="1" applyFont="1" applyFill="1" applyBorder="1" applyAlignment="1">
      <alignment horizontal="center"/>
    </xf>
    <xf numFmtId="164" fontId="32" fillId="0" borderId="0" xfId="0" applyNumberFormat="1" applyFont="1" applyBorder="1"/>
    <xf numFmtId="0" fontId="21" fillId="0" borderId="0" xfId="0" quotePrefix="1" applyFont="1" applyBorder="1"/>
    <xf numFmtId="0" fontId="32" fillId="0" borderId="0" xfId="0" applyFont="1" applyFill="1" applyBorder="1"/>
    <xf numFmtId="0" fontId="21" fillId="0" borderId="0" xfId="0" quotePrefix="1" applyFont="1" applyFill="1" applyBorder="1"/>
    <xf numFmtId="0" fontId="32" fillId="0" borderId="0" xfId="0" quotePrefix="1" applyFont="1" applyFill="1" applyBorder="1" applyAlignment="1" applyProtection="1">
      <alignment horizontal="left"/>
      <protection locked="0"/>
    </xf>
    <xf numFmtId="0" fontId="32" fillId="0" borderId="0" xfId="0" applyFont="1" applyBorder="1"/>
    <xf numFmtId="0" fontId="32" fillId="0" borderId="0" xfId="0" applyFont="1" applyFill="1" applyBorder="1" applyAlignment="1">
      <alignment horizontal="center" vertical="center"/>
    </xf>
    <xf numFmtId="0" fontId="30" fillId="0" borderId="0" xfId="0" applyFont="1" applyBorder="1"/>
    <xf numFmtId="167" fontId="30" fillId="0" borderId="0" xfId="0" applyNumberFormat="1" applyFont="1" applyBorder="1" applyAlignment="1">
      <alignment horizontal="right" vertical="center" wrapText="1"/>
    </xf>
    <xf numFmtId="0" fontId="26" fillId="0" borderId="1" xfId="0" applyFont="1" applyBorder="1" applyAlignment="1"/>
    <xf numFmtId="0" fontId="24" fillId="0" borderId="1" xfId="0" applyFont="1" applyBorder="1" applyAlignment="1"/>
    <xf numFmtId="0" fontId="25" fillId="0" borderId="0" xfId="0" quotePrefix="1" applyFont="1" applyFill="1" applyBorder="1" applyAlignment="1">
      <alignment horizontal="center"/>
    </xf>
    <xf numFmtId="0" fontId="30" fillId="0" borderId="0" xfId="0" quotePrefix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4" fillId="0" borderId="0" xfId="0" applyFont="1" applyBorder="1"/>
    <xf numFmtId="0" fontId="34" fillId="0" borderId="0" xfId="0" quotePrefix="1" applyFont="1" applyBorder="1"/>
    <xf numFmtId="14" fontId="34" fillId="0" borderId="0" xfId="0" applyNumberFormat="1" applyFont="1" applyBorder="1"/>
    <xf numFmtId="164" fontId="34" fillId="0" borderId="0" xfId="1" applyFont="1" applyBorder="1"/>
    <xf numFmtId="0" fontId="33" fillId="0" borderId="0" xfId="0" applyFont="1"/>
    <xf numFmtId="164" fontId="34" fillId="0" borderId="0" xfId="1" applyFont="1" applyFill="1" applyBorder="1"/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5" fillId="0" borderId="0" xfId="0" applyFont="1"/>
    <xf numFmtId="0" fontId="26" fillId="0" borderId="0" xfId="0" quotePrefix="1" applyFont="1" applyBorder="1"/>
    <xf numFmtId="40" fontId="26" fillId="0" borderId="0" xfId="0" applyNumberFormat="1" applyFont="1" applyBorder="1"/>
    <xf numFmtId="14" fontId="26" fillId="0" borderId="0" xfId="0" applyNumberFormat="1" applyFont="1" applyBorder="1" applyAlignment="1">
      <alignment horizontal="center" vertical="center"/>
    </xf>
    <xf numFmtId="0" fontId="36" fillId="0" borderId="0" xfId="0" applyFont="1" applyBorder="1"/>
    <xf numFmtId="164" fontId="26" fillId="0" borderId="0" xfId="1" applyFont="1" applyBorder="1"/>
    <xf numFmtId="14" fontId="26" fillId="0" borderId="0" xfId="0" applyNumberFormat="1" applyFont="1" applyBorder="1"/>
    <xf numFmtId="164" fontId="26" fillId="0" borderId="0" xfId="1" applyFont="1" applyFill="1" applyBorder="1"/>
    <xf numFmtId="0" fontId="26" fillId="0" borderId="0" xfId="3" applyFont="1" applyBorder="1"/>
    <xf numFmtId="0" fontId="25" fillId="3" borderId="0" xfId="3" applyFont="1" applyFill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0" quotePrefix="1" applyFont="1" applyBorder="1" applyAlignment="1">
      <alignment horizontal="center" vertical="center"/>
    </xf>
    <xf numFmtId="0" fontId="26" fillId="0" borderId="2" xfId="0" applyFont="1" applyBorder="1"/>
    <xf numFmtId="0" fontId="28" fillId="0" borderId="0" xfId="4" applyNumberFormat="1" applyFont="1" applyFill="1" applyBorder="1" applyAlignment="1">
      <alignment horizontal="center" vertical="top"/>
    </xf>
    <xf numFmtId="0" fontId="38" fillId="3" borderId="0" xfId="0" applyFont="1" applyFill="1" applyBorder="1" applyAlignment="1">
      <alignment horizontal="center" wrapText="1"/>
    </xf>
    <xf numFmtId="14" fontId="39" fillId="3" borderId="0" xfId="0" applyNumberFormat="1" applyFont="1" applyFill="1" applyBorder="1" applyAlignment="1">
      <alignment horizontal="center" wrapText="1"/>
    </xf>
    <xf numFmtId="0" fontId="38" fillId="3" borderId="0" xfId="0" applyNumberFormat="1" applyFont="1" applyFill="1" applyBorder="1" applyAlignment="1">
      <alignment horizontal="center" wrapText="1"/>
    </xf>
    <xf numFmtId="3" fontId="38" fillId="3" borderId="0" xfId="0" applyNumberFormat="1" applyFont="1" applyFill="1" applyBorder="1" applyAlignment="1">
      <alignment horizontal="center" wrapText="1"/>
    </xf>
    <xf numFmtId="0" fontId="26" fillId="0" borderId="4" xfId="0" quotePrefix="1" applyFont="1" applyBorder="1"/>
    <xf numFmtId="0" fontId="25" fillId="0" borderId="4" xfId="0" applyFont="1" applyBorder="1"/>
    <xf numFmtId="40" fontId="26" fillId="0" borderId="4" xfId="0" applyNumberFormat="1" applyFont="1" applyFill="1" applyBorder="1"/>
    <xf numFmtId="14" fontId="26" fillId="0" borderId="4" xfId="0" applyNumberFormat="1" applyFont="1" applyBorder="1" applyAlignment="1">
      <alignment horizontal="center"/>
    </xf>
    <xf numFmtId="0" fontId="29" fillId="3" borderId="3" xfId="0" applyFont="1" applyFill="1" applyBorder="1" applyAlignment="1">
      <alignment horizontal="center" wrapText="1"/>
    </xf>
    <xf numFmtId="0" fontId="26" fillId="0" borderId="4" xfId="0" applyFont="1" applyBorder="1"/>
    <xf numFmtId="3" fontId="26" fillId="0" borderId="4" xfId="0" applyNumberFormat="1" applyFont="1" applyBorder="1"/>
    <xf numFmtId="4" fontId="26" fillId="0" borderId="4" xfId="0" applyNumberFormat="1" applyFont="1" applyBorder="1"/>
    <xf numFmtId="164" fontId="26" fillId="0" borderId="4" xfId="1" applyFont="1" applyBorder="1"/>
    <xf numFmtId="0" fontId="30" fillId="0" borderId="4" xfId="0" applyFont="1" applyBorder="1"/>
    <xf numFmtId="0" fontId="30" fillId="0" borderId="4" xfId="0" applyFont="1" applyBorder="1" applyAlignment="1">
      <alignment horizontal="center"/>
    </xf>
    <xf numFmtId="0" fontId="30" fillId="0" borderId="4" xfId="0" applyFont="1" applyFill="1" applyBorder="1"/>
    <xf numFmtId="0" fontId="21" fillId="0" borderId="0" xfId="0" applyFont="1"/>
    <xf numFmtId="0" fontId="40" fillId="0" borderId="0" xfId="0" applyFont="1"/>
    <xf numFmtId="0" fontId="43" fillId="0" borderId="0" xfId="0" applyFont="1" applyBorder="1"/>
    <xf numFmtId="4" fontId="43" fillId="0" borderId="0" xfId="0" applyNumberFormat="1" applyFont="1" applyBorder="1"/>
    <xf numFmtId="4" fontId="40" fillId="0" borderId="0" xfId="0" applyNumberFormat="1" applyFont="1"/>
    <xf numFmtId="4" fontId="21" fillId="0" borderId="0" xfId="0" applyNumberFormat="1" applyFont="1"/>
    <xf numFmtId="0" fontId="7" fillId="0" borderId="0" xfId="0" quotePrefix="1" applyFont="1" applyFill="1" applyBorder="1" applyAlignment="1"/>
    <xf numFmtId="164" fontId="7" fillId="0" borderId="0" xfId="0" applyNumberFormat="1" applyFont="1" applyFill="1" applyBorder="1" applyAlignment="1"/>
    <xf numFmtId="0" fontId="40" fillId="0" borderId="0" xfId="0" quotePrefix="1" applyFont="1" applyBorder="1"/>
    <xf numFmtId="40" fontId="40" fillId="0" borderId="0" xfId="0" applyNumberFormat="1" applyFont="1" applyBorder="1"/>
    <xf numFmtId="14" fontId="40" fillId="0" borderId="0" xfId="0" applyNumberFormat="1" applyFont="1" applyBorder="1" applyAlignment="1">
      <alignment horizontal="center"/>
    </xf>
    <xf numFmtId="0" fontId="41" fillId="0" borderId="0" xfId="0" quotePrefix="1" applyFont="1" applyBorder="1"/>
    <xf numFmtId="0" fontId="41" fillId="0" borderId="0" xfId="0" applyFont="1" applyBorder="1"/>
    <xf numFmtId="0" fontId="1" fillId="0" borderId="0" xfId="0" applyFont="1" applyBorder="1"/>
    <xf numFmtId="0" fontId="35" fillId="0" borderId="0" xfId="0" applyFont="1" applyFill="1" applyBorder="1" applyAlignment="1">
      <alignment vertical="center"/>
    </xf>
    <xf numFmtId="0" fontId="35" fillId="0" borderId="0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14" fontId="26" fillId="0" borderId="4" xfId="0" applyNumberFormat="1" applyFont="1" applyBorder="1"/>
    <xf numFmtId="0" fontId="15" fillId="0" borderId="4" xfId="0" applyFont="1" applyBorder="1"/>
    <xf numFmtId="40" fontId="42" fillId="0" borderId="4" xfId="0" applyNumberFormat="1" applyFont="1" applyBorder="1"/>
    <xf numFmtId="0" fontId="0" fillId="0" borderId="0" xfId="0" applyAlignment="1">
      <alignment wrapText="1"/>
    </xf>
    <xf numFmtId="164" fontId="42" fillId="0" borderId="4" xfId="1" applyFont="1" applyBorder="1"/>
    <xf numFmtId="0" fontId="0" fillId="0" borderId="0" xfId="0"/>
    <xf numFmtId="0" fontId="29" fillId="4" borderId="3" xfId="0" applyFont="1" applyFill="1" applyBorder="1" applyAlignment="1">
      <alignment horizontal="center" wrapText="1"/>
    </xf>
    <xf numFmtId="0" fontId="0" fillId="0" borderId="0" xfId="0" quotePrefix="1"/>
    <xf numFmtId="165" fontId="0" fillId="0" borderId="0" xfId="0" applyNumberFormat="1"/>
    <xf numFmtId="0" fontId="0" fillId="0" borderId="0" xfId="0" applyBorder="1" applyAlignment="1">
      <alignment horizontal="center" vertical="center"/>
    </xf>
    <xf numFmtId="3" fontId="27" fillId="0" borderId="0" xfId="0" applyNumberFormat="1" applyFont="1" applyBorder="1" applyAlignment="1">
      <alignment horizontal="center" vertical="center"/>
    </xf>
    <xf numFmtId="40" fontId="40" fillId="0" borderId="5" xfId="0" applyNumberFormat="1" applyFont="1" applyBorder="1"/>
    <xf numFmtId="0" fontId="40" fillId="0" borderId="5" xfId="0" quotePrefix="1" applyFont="1" applyBorder="1"/>
    <xf numFmtId="14" fontId="40" fillId="0" borderId="5" xfId="0" applyNumberFormat="1" applyFont="1" applyBorder="1" applyAlignment="1">
      <alignment horizontal="center"/>
    </xf>
    <xf numFmtId="0" fontId="47" fillId="0" borderId="0" xfId="0" applyFont="1" applyBorder="1"/>
    <xf numFmtId="0" fontId="47" fillId="0" borderId="0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0" xfId="0" applyFont="1"/>
    <xf numFmtId="0" fontId="42" fillId="0" borderId="2" xfId="0" quotePrefix="1" applyFont="1" applyBorder="1"/>
    <xf numFmtId="0" fontId="42" fillId="0" borderId="2" xfId="0" applyFont="1" applyBorder="1"/>
    <xf numFmtId="40" fontId="42" fillId="0" borderId="2" xfId="0" applyNumberFormat="1" applyFont="1" applyBorder="1"/>
    <xf numFmtId="14" fontId="42" fillId="0" borderId="2" xfId="0" applyNumberFormat="1" applyFont="1" applyBorder="1" applyAlignment="1">
      <alignment horizontal="center" vertical="center"/>
    </xf>
    <xf numFmtId="3" fontId="40" fillId="0" borderId="5" xfId="0" applyNumberFormat="1" applyFont="1" applyBorder="1"/>
    <xf numFmtId="4" fontId="42" fillId="0" borderId="5" xfId="1" applyNumberFormat="1" applyFont="1" applyBorder="1"/>
    <xf numFmtId="0" fontId="26" fillId="0" borderId="2" xfId="0" quotePrefix="1" applyFont="1" applyBorder="1"/>
    <xf numFmtId="3" fontId="26" fillId="0" borderId="2" xfId="0" applyNumberFormat="1" applyFont="1" applyBorder="1"/>
    <xf numFmtId="4" fontId="26" fillId="0" borderId="2" xfId="1" applyNumberFormat="1" applyFont="1" applyBorder="1"/>
    <xf numFmtId="14" fontId="26" fillId="0" borderId="2" xfId="0" applyNumberFormat="1" applyFont="1" applyBorder="1"/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/>
    </xf>
    <xf numFmtId="0" fontId="0" fillId="0" borderId="0" xfId="0"/>
    <xf numFmtId="40" fontId="40" fillId="0" borderId="5" xfId="0" applyNumberFormat="1" applyFont="1" applyFill="1" applyBorder="1"/>
    <xf numFmtId="3" fontId="46" fillId="0" borderId="5" xfId="0" applyNumberFormat="1" applyFont="1" applyBorder="1"/>
    <xf numFmtId="0" fontId="46" fillId="0" borderId="5" xfId="0" quotePrefix="1" applyFont="1" applyBorder="1" applyAlignment="1">
      <alignment horizontal="center"/>
    </xf>
    <xf numFmtId="0" fontId="34" fillId="0" borderId="5" xfId="0" applyFont="1" applyBorder="1"/>
    <xf numFmtId="3" fontId="49" fillId="0" borderId="5" xfId="0" applyNumberFormat="1" applyFont="1" applyBorder="1"/>
    <xf numFmtId="0" fontId="45" fillId="0" borderId="5" xfId="0" applyFont="1" applyBorder="1" applyAlignment="1">
      <alignment horizontal="center"/>
    </xf>
    <xf numFmtId="0" fontId="49" fillId="0" borderId="5" xfId="0" quotePrefix="1" applyFont="1" applyBorder="1" applyAlignment="1">
      <alignment horizontal="center"/>
    </xf>
    <xf numFmtId="164" fontId="7" fillId="0" borderId="0" xfId="0" applyNumberFormat="1" applyFont="1" applyFill="1" applyBorder="1"/>
    <xf numFmtId="3" fontId="48" fillId="0" borderId="5" xfId="0" applyNumberFormat="1" applyFont="1" applyBorder="1"/>
    <xf numFmtId="0" fontId="48" fillId="0" borderId="5" xfId="0" quotePrefix="1" applyFont="1" applyBorder="1" applyAlignment="1">
      <alignment horizontal="center"/>
    </xf>
    <xf numFmtId="0" fontId="40" fillId="0" borderId="5" xfId="0" applyFont="1" applyBorder="1"/>
    <xf numFmtId="0" fontId="24" fillId="0" borderId="0" xfId="4" applyNumberFormat="1" applyFont="1" applyFill="1" applyBorder="1" applyAlignment="1"/>
    <xf numFmtId="0" fontId="40" fillId="0" borderId="5" xfId="0" quotePrefix="1" applyFont="1" applyBorder="1" applyAlignment="1">
      <alignment horizontal="center"/>
    </xf>
    <xf numFmtId="0" fontId="30" fillId="0" borderId="0" xfId="0" applyFont="1" applyFill="1" applyBorder="1" applyAlignment="1">
      <alignment horizontal="center" vertical="center"/>
    </xf>
    <xf numFmtId="4" fontId="26" fillId="0" borderId="2" xfId="0" applyNumberFormat="1" applyFont="1" applyBorder="1"/>
    <xf numFmtId="3" fontId="48" fillId="0" borderId="0" xfId="0" applyNumberFormat="1" applyFont="1" applyBorder="1"/>
    <xf numFmtId="40" fontId="40" fillId="0" borderId="0" xfId="0" applyNumberFormat="1" applyFont="1" applyFill="1" applyBorder="1"/>
    <xf numFmtId="40" fontId="40" fillId="0" borderId="4" xfId="0" applyNumberFormat="1" applyFont="1" applyBorder="1"/>
    <xf numFmtId="0" fontId="40" fillId="0" borderId="2" xfId="0" quotePrefix="1" applyFont="1" applyBorder="1"/>
    <xf numFmtId="0" fontId="26" fillId="0" borderId="0" xfId="4" applyNumberFormat="1" applyFont="1" applyBorder="1" applyAlignment="1">
      <alignment vertical="top"/>
    </xf>
    <xf numFmtId="0" fontId="32" fillId="0" borderId="0" xfId="0" quotePrefix="1" applyFont="1" applyFill="1" applyBorder="1" applyAlignment="1"/>
    <xf numFmtId="164" fontId="32" fillId="0" borderId="0" xfId="0" applyNumberFormat="1" applyFont="1" applyFill="1" applyBorder="1" applyAlignment="1"/>
    <xf numFmtId="0" fontId="21" fillId="0" borderId="0" xfId="0" quotePrefix="1" applyFont="1" applyFill="1" applyBorder="1" applyAlignment="1"/>
    <xf numFmtId="0" fontId="32" fillId="0" borderId="0" xfId="0" applyFont="1" applyFill="1" applyBorder="1" applyAlignment="1"/>
    <xf numFmtId="164" fontId="32" fillId="0" borderId="0" xfId="1" applyFont="1" applyFill="1" applyBorder="1" applyAlignment="1"/>
    <xf numFmtId="0" fontId="26" fillId="0" borderId="0" xfId="4" applyNumberFormat="1" applyFont="1" applyFill="1" applyBorder="1" applyAlignment="1">
      <alignment vertical="top"/>
    </xf>
    <xf numFmtId="0" fontId="24" fillId="0" borderId="0" xfId="4" applyNumberFormat="1" applyFont="1" applyFill="1" applyBorder="1" applyAlignment="1">
      <alignment horizontal="left"/>
    </xf>
    <xf numFmtId="0" fontId="32" fillId="0" borderId="0" xfId="0" quotePrefix="1" applyFont="1" applyFill="1" applyBorder="1" applyAlignment="1">
      <alignment horizontal="center" vertical="center"/>
    </xf>
    <xf numFmtId="3" fontId="50" fillId="0" borderId="0" xfId="0" applyNumberFormat="1" applyFont="1" applyFill="1" applyBorder="1" applyAlignment="1">
      <alignment horizontal="center"/>
    </xf>
    <xf numFmtId="0" fontId="32" fillId="0" borderId="0" xfId="0" quotePrefix="1" applyFont="1" applyFill="1" applyBorder="1" applyAlignment="1">
      <alignment horizontal="center"/>
    </xf>
    <xf numFmtId="0" fontId="26" fillId="0" borderId="0" xfId="0" quotePrefix="1" applyFont="1" applyFill="1" applyBorder="1" applyAlignment="1">
      <alignment horizontal="center"/>
    </xf>
    <xf numFmtId="0" fontId="24" fillId="0" borderId="0" xfId="4" applyNumberFormat="1" applyFont="1" applyFill="1" applyBorder="1" applyAlignment="1">
      <alignment vertical="top"/>
    </xf>
    <xf numFmtId="0" fontId="24" fillId="0" borderId="0" xfId="4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167" fontId="32" fillId="0" borderId="0" xfId="0" applyNumberFormat="1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3" fontId="32" fillId="0" borderId="0" xfId="0" applyNumberFormat="1" applyFont="1" applyFill="1" applyBorder="1" applyAlignment="1">
      <alignment vertical="center"/>
    </xf>
    <xf numFmtId="0" fontId="40" fillId="0" borderId="0" xfId="0" quotePrefix="1" applyFont="1" applyBorder="1" applyAlignment="1">
      <alignment horizontal="center"/>
    </xf>
    <xf numFmtId="0" fontId="0" fillId="0" borderId="0" xfId="0" applyFont="1"/>
    <xf numFmtId="3" fontId="51" fillId="0" borderId="5" xfId="0" applyNumberFormat="1" applyFont="1" applyBorder="1"/>
    <xf numFmtId="0" fontId="51" fillId="0" borderId="5" xfId="0" quotePrefix="1" applyFont="1" applyBorder="1" applyAlignment="1">
      <alignment horizontal="center"/>
    </xf>
    <xf numFmtId="0" fontId="30" fillId="0" borderId="0" xfId="0" applyFont="1" applyFill="1" applyBorder="1"/>
    <xf numFmtId="167" fontId="30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horizontal="center"/>
    </xf>
    <xf numFmtId="0" fontId="24" fillId="0" borderId="0" xfId="4" applyNumberFormat="1" applyFont="1" applyFill="1" applyBorder="1" applyAlignment="1">
      <alignment horizontal="left" wrapText="1"/>
    </xf>
    <xf numFmtId="3" fontId="0" fillId="0" borderId="0" xfId="0" applyNumberFormat="1" applyFill="1"/>
    <xf numFmtId="0" fontId="52" fillId="0" borderId="0" xfId="0" applyFont="1"/>
    <xf numFmtId="0" fontId="52" fillId="0" borderId="0" xfId="0" applyFont="1" applyBorder="1"/>
    <xf numFmtId="0" fontId="40" fillId="0" borderId="2" xfId="0" quotePrefix="1" applyFont="1" applyBorder="1" applyAlignment="1">
      <alignment horizontal="center"/>
    </xf>
    <xf numFmtId="3" fontId="40" fillId="0" borderId="2" xfId="0" applyNumberFormat="1" applyFont="1" applyBorder="1"/>
    <xf numFmtId="40" fontId="40" fillId="0" borderId="2" xfId="0" applyNumberFormat="1" applyFont="1" applyBorder="1"/>
    <xf numFmtId="14" fontId="40" fillId="0" borderId="2" xfId="0" applyNumberFormat="1" applyFont="1" applyBorder="1" applyAlignment="1">
      <alignment horizontal="center"/>
    </xf>
    <xf numFmtId="0" fontId="0" fillId="0" borderId="0" xfId="0"/>
    <xf numFmtId="0" fontId="15" fillId="0" borderId="2" xfId="0" applyFont="1" applyBorder="1"/>
    <xf numFmtId="0" fontId="41" fillId="0" borderId="5" xfId="0" quotePrefix="1" applyFont="1" applyBorder="1"/>
    <xf numFmtId="0" fontId="41" fillId="0" borderId="5" xfId="0" applyFont="1" applyBorder="1"/>
    <xf numFmtId="3" fontId="41" fillId="0" borderId="5" xfId="0" applyNumberFormat="1" applyFont="1" applyBorder="1"/>
    <xf numFmtId="14" fontId="0" fillId="0" borderId="0" xfId="0" applyNumberFormat="1"/>
    <xf numFmtId="40" fontId="41" fillId="0" borderId="5" xfId="0" applyNumberFormat="1" applyFont="1" applyBorder="1"/>
    <xf numFmtId="14" fontId="41" fillId="0" borderId="5" xfId="0" applyNumberFormat="1" applyFont="1" applyBorder="1" applyAlignment="1">
      <alignment horizontal="center"/>
    </xf>
    <xf numFmtId="40" fontId="36" fillId="0" borderId="5" xfId="0" applyNumberFormat="1" applyFont="1" applyBorder="1"/>
    <xf numFmtId="3" fontId="53" fillId="0" borderId="5" xfId="0" applyNumberFormat="1" applyFont="1" applyBorder="1"/>
    <xf numFmtId="4" fontId="36" fillId="0" borderId="2" xfId="0" applyNumberFormat="1" applyFont="1" applyFill="1" applyBorder="1" applyAlignment="1">
      <alignment horizontal="center"/>
    </xf>
    <xf numFmtId="0" fontId="53" fillId="0" borderId="5" xfId="0" applyFont="1" applyBorder="1"/>
    <xf numFmtId="0" fontId="0" fillId="0" borderId="0" xfId="0" applyFill="1" applyAlignment="1"/>
    <xf numFmtId="0" fontId="6" fillId="0" borderId="0" xfId="0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3" fontId="0" fillId="0" borderId="0" xfId="0" applyNumberFormat="1" applyFont="1" applyFill="1" applyBorder="1" applyAlignment="1"/>
    <xf numFmtId="0" fontId="30" fillId="0" borderId="0" xfId="0" applyFont="1" applyFill="1" applyBorder="1" applyAlignment="1">
      <alignment vertical="center"/>
    </xf>
    <xf numFmtId="0" fontId="24" fillId="0" borderId="0" xfId="0" applyFont="1" applyFill="1" applyBorder="1"/>
    <xf numFmtId="0" fontId="30" fillId="0" borderId="0" xfId="0" applyFont="1" applyFill="1" applyBorder="1" applyAlignment="1">
      <alignment vertical="center" wrapText="1"/>
    </xf>
    <xf numFmtId="3" fontId="30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/>
    <xf numFmtId="3" fontId="0" fillId="0" borderId="0" xfId="0" applyNumberFormat="1" applyFill="1" applyBorder="1"/>
    <xf numFmtId="3" fontId="10" fillId="0" borderId="0" xfId="0" applyNumberFormat="1" applyFont="1" applyFill="1" applyBorder="1"/>
    <xf numFmtId="0" fontId="0" fillId="0" borderId="0" xfId="0"/>
    <xf numFmtId="164" fontId="36" fillId="0" borderId="5" xfId="1" applyFont="1" applyBorder="1"/>
    <xf numFmtId="40" fontId="41" fillId="0" borderId="5" xfId="0" applyNumberFormat="1" applyFont="1" applyFill="1" applyBorder="1"/>
    <xf numFmtId="3" fontId="54" fillId="0" borderId="5" xfId="0" applyNumberFormat="1" applyFont="1" applyFill="1" applyBorder="1"/>
    <xf numFmtId="3" fontId="54" fillId="0" borderId="5" xfId="0" applyNumberFormat="1" applyFont="1" applyBorder="1"/>
    <xf numFmtId="0" fontId="54" fillId="0" borderId="5" xfId="0" quotePrefix="1" applyFont="1" applyBorder="1" applyAlignment="1">
      <alignment horizontal="center"/>
    </xf>
    <xf numFmtId="4" fontId="36" fillId="0" borderId="2" xfId="1" applyNumberFormat="1" applyFont="1" applyBorder="1"/>
    <xf numFmtId="0" fontId="54" fillId="0" borderId="5" xfId="0" applyFont="1" applyBorder="1"/>
    <xf numFmtId="0" fontId="30" fillId="0" borderId="0" xfId="0" applyFont="1" applyBorder="1" applyAlignment="1">
      <alignment horizontal="right"/>
    </xf>
    <xf numFmtId="3" fontId="32" fillId="0" borderId="0" xfId="0" applyNumberFormat="1" applyFont="1" applyBorder="1" applyAlignment="1">
      <alignment horizontal="left" vertical="top"/>
    </xf>
    <xf numFmtId="3" fontId="32" fillId="0" borderId="0" xfId="0" applyNumberFormat="1" applyFont="1" applyBorder="1" applyAlignment="1">
      <alignment vertical="top" wrapText="1"/>
    </xf>
    <xf numFmtId="3" fontId="32" fillId="0" borderId="0" xfId="0" applyNumberFormat="1" applyFont="1" applyBorder="1" applyAlignment="1">
      <alignment vertical="top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Border="1" applyAlignment="1">
      <alignment horizontal="center"/>
    </xf>
    <xf numFmtId="164" fontId="32" fillId="0" borderId="0" xfId="0" applyNumberFormat="1" applyFont="1" applyBorder="1" applyAlignment="1">
      <alignment horizontal="right" vertical="center" wrapText="1"/>
    </xf>
    <xf numFmtId="167" fontId="30" fillId="0" borderId="0" xfId="0" applyNumberFormat="1" applyFont="1" applyFill="1" applyBorder="1" applyAlignment="1">
      <alignment horizontal="right" vertical="center"/>
    </xf>
    <xf numFmtId="3" fontId="30" fillId="0" borderId="0" xfId="0" applyNumberFormat="1" applyFont="1" applyFill="1" applyBorder="1" applyAlignment="1">
      <alignment vertical="center"/>
    </xf>
    <xf numFmtId="3" fontId="36" fillId="5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0" fontId="41" fillId="0" borderId="0" xfId="0" applyFont="1"/>
    <xf numFmtId="3" fontId="56" fillId="0" borderId="0" xfId="0" applyNumberFormat="1" applyFont="1" applyFill="1" applyBorder="1" applyAlignment="1">
      <alignment horizontal="center"/>
    </xf>
    <xf numFmtId="164" fontId="32" fillId="0" borderId="0" xfId="1" applyFont="1" applyFill="1" applyBorder="1"/>
    <xf numFmtId="164" fontId="21" fillId="0" borderId="0" xfId="1" applyFont="1" applyFill="1" applyBorder="1"/>
    <xf numFmtId="164" fontId="32" fillId="0" borderId="0" xfId="0" applyNumberFormat="1" applyFont="1" applyFill="1" applyBorder="1"/>
    <xf numFmtId="168" fontId="30" fillId="0" borderId="0" xfId="0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left"/>
    </xf>
    <xf numFmtId="0" fontId="37" fillId="6" borderId="6" xfId="0" applyFont="1" applyFill="1" applyBorder="1" applyAlignment="1">
      <alignment horizontal="center" vertical="center" wrapText="1"/>
    </xf>
    <xf numFmtId="0" fontId="37" fillId="6" borderId="3" xfId="0" applyFont="1" applyFill="1" applyBorder="1" applyAlignment="1">
      <alignment horizontal="center" vertical="center" wrapText="1"/>
    </xf>
    <xf numFmtId="14" fontId="37" fillId="6" borderId="3" xfId="0" applyNumberFormat="1" applyFont="1" applyFill="1" applyBorder="1" applyAlignment="1">
      <alignment horizontal="center" vertical="center" wrapText="1"/>
    </xf>
    <xf numFmtId="0" fontId="37" fillId="6" borderId="3" xfId="0" applyNumberFormat="1" applyFont="1" applyFill="1" applyBorder="1" applyAlignment="1">
      <alignment horizontal="center" vertical="center" wrapText="1"/>
    </xf>
    <xf numFmtId="3" fontId="37" fillId="6" borderId="3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14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NumberFormat="1" applyFont="1" applyFill="1" applyBorder="1" applyAlignment="1">
      <alignment horizontal="center" vertical="center" wrapText="1"/>
    </xf>
    <xf numFmtId="3" fontId="37" fillId="0" borderId="2" xfId="0" applyNumberFormat="1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/>
    </xf>
    <xf numFmtId="0" fontId="59" fillId="0" borderId="5" xfId="0" applyFont="1" applyFill="1" applyBorder="1"/>
    <xf numFmtId="3" fontId="59" fillId="0" borderId="5" xfId="0" applyNumberFormat="1" applyFont="1" applyFill="1" applyBorder="1" applyAlignment="1">
      <alignment horizontal="center"/>
    </xf>
    <xf numFmtId="0" fontId="55" fillId="0" borderId="5" xfId="0" applyFont="1" applyFill="1" applyBorder="1"/>
    <xf numFmtId="0" fontId="59" fillId="0" borderId="5" xfId="0" applyFont="1" applyFill="1" applyBorder="1" applyAlignment="1">
      <alignment horizontal="left"/>
    </xf>
    <xf numFmtId="0" fontId="37" fillId="0" borderId="5" xfId="0" applyFont="1" applyFill="1" applyBorder="1" applyAlignment="1">
      <alignment horizontal="center"/>
    </xf>
    <xf numFmtId="0" fontId="18" fillId="0" borderId="5" xfId="0" applyFont="1" applyBorder="1"/>
    <xf numFmtId="0" fontId="30" fillId="0" borderId="0" xfId="4" applyNumberFormat="1" applyFont="1" applyFill="1" applyBorder="1" applyAlignment="1">
      <alignment horizontal="right" vertical="top"/>
    </xf>
    <xf numFmtId="3" fontId="32" fillId="0" borderId="0" xfId="0" applyNumberFormat="1" applyFont="1" applyBorder="1" applyAlignment="1">
      <alignment horizontal="left" vertical="top" wrapText="1"/>
    </xf>
    <xf numFmtId="0" fontId="60" fillId="0" borderId="0" xfId="0" applyFont="1"/>
    <xf numFmtId="0" fontId="4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/>
    </xf>
    <xf numFmtId="0" fontId="9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0" fontId="3" fillId="0" borderId="0" xfId="0" applyFont="1" applyBorder="1" applyAlignment="1">
      <alignment horizontal="center"/>
    </xf>
    <xf numFmtId="164" fontId="32" fillId="7" borderId="0" xfId="1" applyFont="1" applyFill="1" applyBorder="1"/>
    <xf numFmtId="168" fontId="61" fillId="0" borderId="0" xfId="1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" fillId="0" borderId="0" xfId="4" applyNumberFormat="1" applyFont="1" applyFill="1" applyBorder="1" applyAlignment="1"/>
    <xf numFmtId="0" fontId="32" fillId="0" borderId="0" xfId="0" applyFont="1" applyFill="1" applyAlignment="1">
      <alignment horizontal="center" vertical="center"/>
    </xf>
    <xf numFmtId="169" fontId="32" fillId="0" borderId="0" xfId="0" applyNumberFormat="1" applyFont="1" applyFill="1" applyBorder="1" applyAlignment="1">
      <alignment horizontal="center" vertical="center"/>
    </xf>
    <xf numFmtId="169" fontId="32" fillId="0" borderId="0" xfId="0" quotePrefix="1" applyNumberFormat="1" applyFont="1" applyFill="1" applyBorder="1" applyAlignment="1">
      <alignment horizontal="center" vertical="center"/>
    </xf>
    <xf numFmtId="169" fontId="32" fillId="0" borderId="0" xfId="0" quotePrefix="1" applyNumberFormat="1" applyFont="1" applyFill="1" applyBorder="1" applyAlignment="1">
      <alignment horizontal="center"/>
    </xf>
    <xf numFmtId="169" fontId="32" fillId="0" borderId="0" xfId="0" applyNumberFormat="1" applyFont="1" applyFill="1" applyAlignment="1">
      <alignment horizontal="center" vertical="center"/>
    </xf>
    <xf numFmtId="14" fontId="32" fillId="0" borderId="0" xfId="0" applyNumberFormat="1" applyFont="1" applyFill="1" applyBorder="1" applyAlignment="1">
      <alignment horizontal="center" vertical="center"/>
    </xf>
    <xf numFmtId="14" fontId="32" fillId="0" borderId="0" xfId="0" quotePrefix="1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1" applyNumberFormat="1" applyFont="1" applyFill="1" applyBorder="1" applyAlignment="1">
      <alignment horizontal="center" vertical="center"/>
    </xf>
    <xf numFmtId="0" fontId="30" fillId="0" borderId="0" xfId="1" quotePrefix="1" applyNumberFormat="1" applyFont="1" applyFill="1" applyBorder="1" applyAlignment="1">
      <alignment horizontal="center" vertical="center"/>
    </xf>
    <xf numFmtId="0" fontId="30" fillId="0" borderId="0" xfId="1" quotePrefix="1" applyNumberFormat="1" applyFont="1" applyFill="1" applyBorder="1" applyAlignment="1">
      <alignment horizontal="center"/>
    </xf>
    <xf numFmtId="0" fontId="30" fillId="0" borderId="0" xfId="1" applyNumberFormat="1" applyFont="1" applyFill="1" applyAlignment="1">
      <alignment horizontal="center" vertical="center"/>
    </xf>
    <xf numFmtId="3" fontId="32" fillId="0" borderId="0" xfId="0" applyNumberFormat="1" applyFont="1" applyFill="1" applyBorder="1" applyAlignment="1">
      <alignment horizontal="left" vertical="top"/>
    </xf>
    <xf numFmtId="0" fontId="62" fillId="0" borderId="2" xfId="0" applyFont="1" applyBorder="1"/>
    <xf numFmtId="3" fontId="36" fillId="0" borderId="9" xfId="0" applyNumberFormat="1" applyFont="1" applyBorder="1" applyAlignment="1">
      <alignment horizontal="center"/>
    </xf>
    <xf numFmtId="3" fontId="36" fillId="5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1" fillId="0" borderId="7" xfId="0" applyFont="1" applyBorder="1"/>
    <xf numFmtId="0" fontId="29" fillId="5" borderId="8" xfId="1" applyNumberFormat="1" applyFont="1" applyFill="1" applyBorder="1" applyAlignment="1">
      <alignment horizontal="center" vertical="center"/>
    </xf>
    <xf numFmtId="0" fontId="36" fillId="5" borderId="0" xfId="0" applyFont="1" applyFill="1" applyBorder="1"/>
    <xf numFmtId="0" fontId="29" fillId="0" borderId="8" xfId="1" applyNumberFormat="1" applyFont="1" applyBorder="1" applyAlignment="1">
      <alignment horizontal="center" vertical="center"/>
    </xf>
    <xf numFmtId="0" fontId="41" fillId="5" borderId="0" xfId="0" applyFont="1" applyFill="1" applyBorder="1"/>
    <xf numFmtId="0" fontId="29" fillId="5" borderId="8" xfId="1" applyNumberFormat="1" applyFont="1" applyFill="1" applyBorder="1" applyAlignment="1">
      <alignment horizontal="center"/>
    </xf>
    <xf numFmtId="0" fontId="36" fillId="5" borderId="0" xfId="0" applyFont="1" applyFill="1" applyBorder="1" applyAlignment="1">
      <alignment horizontal="left"/>
    </xf>
    <xf numFmtId="0" fontId="36" fillId="0" borderId="0" xfId="0" applyFont="1" applyBorder="1" applyAlignment="1">
      <alignment horizontal="left"/>
    </xf>
    <xf numFmtId="0" fontId="37" fillId="3" borderId="6" xfId="0" applyFont="1" applyFill="1" applyBorder="1" applyAlignment="1">
      <alignment horizontal="center" vertical="center" wrapText="1"/>
    </xf>
    <xf numFmtId="0" fontId="37" fillId="3" borderId="10" xfId="0" applyFont="1" applyFill="1" applyBorder="1" applyAlignment="1">
      <alignment horizontal="center" vertical="center" wrapText="1"/>
    </xf>
    <xf numFmtId="0" fontId="37" fillId="3" borderId="10" xfId="0" applyNumberFormat="1" applyFont="1" applyFill="1" applyBorder="1" applyAlignment="1">
      <alignment horizontal="center" vertical="center" wrapText="1"/>
    </xf>
    <xf numFmtId="3" fontId="37" fillId="3" borderId="11" xfId="0" applyNumberFormat="1" applyFont="1" applyFill="1" applyBorder="1" applyAlignment="1">
      <alignment horizontal="center" vertical="center" wrapText="1"/>
    </xf>
    <xf numFmtId="0" fontId="29" fillId="0" borderId="5" xfId="1" applyNumberFormat="1" applyFont="1" applyFill="1" applyBorder="1" applyAlignment="1">
      <alignment horizontal="center" vertical="center"/>
    </xf>
    <xf numFmtId="0" fontId="36" fillId="0" borderId="5" xfId="0" applyFont="1" applyFill="1" applyBorder="1"/>
    <xf numFmtId="3" fontId="36" fillId="0" borderId="5" xfId="0" applyNumberFormat="1" applyFont="1" applyFill="1" applyBorder="1" applyAlignment="1">
      <alignment horizontal="center"/>
    </xf>
    <xf numFmtId="0" fontId="29" fillId="0" borderId="5" xfId="1" applyNumberFormat="1" applyFont="1" applyFill="1" applyBorder="1" applyAlignment="1">
      <alignment horizontal="center"/>
    </xf>
    <xf numFmtId="0" fontId="36" fillId="0" borderId="5" xfId="0" applyFont="1" applyFill="1" applyBorder="1" applyAlignment="1">
      <alignment horizontal="left"/>
    </xf>
    <xf numFmtId="0" fontId="15" fillId="0" borderId="5" xfId="0" applyFont="1" applyBorder="1"/>
    <xf numFmtId="0" fontId="63" fillId="0" borderId="5" xfId="0" applyFont="1" applyBorder="1"/>
    <xf numFmtId="0" fontId="42" fillId="0" borderId="5" xfId="0" applyFont="1" applyBorder="1"/>
    <xf numFmtId="40" fontId="42" fillId="0" borderId="5" xfId="0" applyNumberFormat="1" applyFont="1" applyBorder="1"/>
    <xf numFmtId="0" fontId="42" fillId="0" borderId="5" xfId="0" quotePrefix="1" applyFont="1" applyBorder="1"/>
    <xf numFmtId="0" fontId="64" fillId="0" borderId="5" xfId="0" applyFont="1" applyBorder="1"/>
    <xf numFmtId="0" fontId="1" fillId="0" borderId="5" xfId="0" applyFont="1" applyBorder="1"/>
    <xf numFmtId="0" fontId="65" fillId="3" borderId="3" xfId="0" applyFont="1" applyFill="1" applyBorder="1" applyAlignment="1">
      <alignment horizontal="center" wrapText="1"/>
    </xf>
    <xf numFmtId="0" fontId="41" fillId="0" borderId="5" xfId="0" applyFont="1" applyFill="1" applyBorder="1"/>
    <xf numFmtId="0" fontId="64" fillId="0" borderId="5" xfId="0" applyFont="1" applyFill="1" applyBorder="1"/>
    <xf numFmtId="0" fontId="1" fillId="0" borderId="5" xfId="0" applyFont="1" applyFill="1" applyBorder="1"/>
    <xf numFmtId="169" fontId="36" fillId="0" borderId="0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29" fillId="0" borderId="0" xfId="1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/>
    </xf>
    <xf numFmtId="164" fontId="36" fillId="0" borderId="0" xfId="1" applyFont="1" applyFill="1" applyBorder="1"/>
    <xf numFmtId="164" fontId="36" fillId="0" borderId="0" xfId="0" applyNumberFormat="1" applyFont="1" applyBorder="1"/>
    <xf numFmtId="164" fontId="36" fillId="0" borderId="0" xfId="1" applyFont="1" applyFill="1" applyBorder="1" applyAlignment="1">
      <alignment horizontal="left"/>
    </xf>
    <xf numFmtId="164" fontId="36" fillId="0" borderId="0" xfId="1" applyFont="1" applyFill="1"/>
    <xf numFmtId="164" fontId="36" fillId="0" borderId="0" xfId="1" applyNumberFormat="1" applyFont="1" applyFill="1"/>
    <xf numFmtId="0" fontId="36" fillId="0" borderId="0" xfId="0" quotePrefix="1" applyFont="1" applyFill="1" applyBorder="1"/>
    <xf numFmtId="169" fontId="36" fillId="0" borderId="0" xfId="0" quotePrefix="1" applyNumberFormat="1" applyFont="1" applyFill="1" applyBorder="1" applyAlignment="1">
      <alignment horizontal="center" vertical="center"/>
    </xf>
    <xf numFmtId="0" fontId="36" fillId="0" borderId="0" xfId="0" quotePrefix="1" applyFont="1" applyFill="1" applyBorder="1" applyAlignment="1">
      <alignment horizontal="center" vertical="center"/>
    </xf>
    <xf numFmtId="0" fontId="29" fillId="0" borderId="0" xfId="1" quotePrefix="1" applyNumberFormat="1" applyFont="1" applyFill="1" applyBorder="1" applyAlignment="1">
      <alignment horizontal="center" vertical="center"/>
    </xf>
    <xf numFmtId="0" fontId="36" fillId="0" borderId="0" xfId="0" applyFont="1" applyFill="1" applyBorder="1"/>
    <xf numFmtId="169" fontId="36" fillId="0" borderId="0" xfId="0" quotePrefix="1" applyNumberFormat="1" applyFont="1" applyFill="1" applyBorder="1" applyAlignment="1">
      <alignment horizontal="center"/>
    </xf>
    <xf numFmtId="0" fontId="36" fillId="0" borderId="0" xfId="0" quotePrefix="1" applyFont="1" applyFill="1" applyBorder="1" applyAlignment="1">
      <alignment horizontal="center"/>
    </xf>
    <xf numFmtId="0" fontId="29" fillId="0" borderId="0" xfId="1" quotePrefix="1" applyNumberFormat="1" applyFont="1" applyFill="1" applyBorder="1" applyAlignment="1">
      <alignment horizontal="center"/>
    </xf>
    <xf numFmtId="164" fontId="36" fillId="0" borderId="0" xfId="1" applyFont="1" applyFill="1" applyBorder="1" applyAlignment="1">
      <alignment horizontal="center"/>
    </xf>
    <xf numFmtId="164" fontId="36" fillId="0" borderId="0" xfId="0" applyNumberFormat="1" applyFont="1" applyFill="1" applyBorder="1"/>
    <xf numFmtId="0" fontId="41" fillId="0" borderId="0" xfId="0" quotePrefix="1" applyFont="1" applyFill="1" applyBorder="1"/>
    <xf numFmtId="14" fontId="36" fillId="0" borderId="0" xfId="0" applyNumberFormat="1" applyFont="1" applyFill="1" applyBorder="1" applyAlignment="1">
      <alignment horizontal="center" vertical="center"/>
    </xf>
    <xf numFmtId="0" fontId="36" fillId="0" borderId="0" xfId="0" quotePrefix="1" applyFont="1" applyFill="1" applyBorder="1" applyAlignment="1" applyProtection="1">
      <alignment horizontal="left"/>
      <protection locked="0"/>
    </xf>
    <xf numFmtId="14" fontId="36" fillId="0" borderId="0" xfId="0" quotePrefix="1" applyNumberFormat="1" applyFont="1" applyFill="1" applyBorder="1" applyAlignment="1">
      <alignment horizontal="center" vertical="center"/>
    </xf>
    <xf numFmtId="164" fontId="41" fillId="0" borderId="0" xfId="1" applyFont="1" applyFill="1" applyBorder="1"/>
    <xf numFmtId="0" fontId="29" fillId="0" borderId="0" xfId="0" applyFont="1" applyBorder="1" applyAlignment="1">
      <alignment horizontal="center"/>
    </xf>
    <xf numFmtId="168" fontId="29" fillId="0" borderId="0" xfId="0" applyNumberFormat="1" applyFont="1" applyBorder="1" applyAlignment="1">
      <alignment horizontal="right" vertical="center" wrapText="1"/>
    </xf>
    <xf numFmtId="168" fontId="66" fillId="0" borderId="0" xfId="1" applyNumberFormat="1" applyFont="1" applyFill="1" applyBorder="1" applyAlignment="1">
      <alignment horizontal="center"/>
    </xf>
    <xf numFmtId="164" fontId="69" fillId="0" borderId="0" xfId="1" applyFont="1" applyFill="1"/>
    <xf numFmtId="164" fontId="69" fillId="0" borderId="0" xfId="1" applyNumberFormat="1" applyFont="1" applyFill="1"/>
    <xf numFmtId="0" fontId="21" fillId="0" borderId="0" xfId="0" applyNumberFormat="1" applyFont="1"/>
    <xf numFmtId="0" fontId="6" fillId="0" borderId="0" xfId="0" applyFont="1"/>
    <xf numFmtId="166" fontId="21" fillId="0" borderId="0" xfId="4" applyFont="1" applyAlignment="1">
      <alignment vertical="top"/>
    </xf>
    <xf numFmtId="166" fontId="21" fillId="0" borderId="0" xfId="4" applyFont="1"/>
    <xf numFmtId="0" fontId="6" fillId="0" borderId="0" xfId="0" applyFont="1" applyFill="1"/>
    <xf numFmtId="0" fontId="36" fillId="0" borderId="0" xfId="0" applyFont="1" applyFill="1" applyBorder="1" applyAlignment="1">
      <alignment horizontal="left"/>
    </xf>
    <xf numFmtId="0" fontId="71" fillId="0" borderId="0" xfId="0" applyFont="1" applyAlignment="1"/>
    <xf numFmtId="0" fontId="21" fillId="0" borderId="0" xfId="0" applyFont="1" applyAlignment="1">
      <alignment vertical="top"/>
    </xf>
    <xf numFmtId="0" fontId="6" fillId="0" borderId="0" xfId="0" applyNumberFormat="1" applyFont="1"/>
    <xf numFmtId="0" fontId="21" fillId="0" borderId="0" xfId="0" applyFont="1" applyAlignment="1">
      <alignment horizontal="left" vertical="top"/>
    </xf>
    <xf numFmtId="166" fontId="21" fillId="0" borderId="0" xfId="4" applyFont="1" applyAlignment="1">
      <alignment horizontal="left" vertical="top"/>
    </xf>
    <xf numFmtId="166" fontId="6" fillId="0" borderId="0" xfId="4" applyFont="1" applyBorder="1"/>
    <xf numFmtId="0" fontId="67" fillId="3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14" fontId="68" fillId="3" borderId="0" xfId="0" applyNumberFormat="1" applyFont="1" applyFill="1" applyBorder="1" applyAlignment="1">
      <alignment horizontal="center" vertical="center" wrapText="1"/>
    </xf>
    <xf numFmtId="0" fontId="67" fillId="3" borderId="0" xfId="0" applyNumberFormat="1" applyFont="1" applyFill="1" applyBorder="1" applyAlignment="1">
      <alignment horizontal="center" vertical="center" wrapText="1"/>
    </xf>
    <xf numFmtId="3" fontId="67" fillId="3" borderId="0" xfId="0" applyNumberFormat="1" applyFont="1" applyFill="1" applyBorder="1" applyAlignment="1">
      <alignment horizontal="center" vertical="center" wrapText="1"/>
    </xf>
    <xf numFmtId="0" fontId="59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3" fillId="0" borderId="0" xfId="0" applyFont="1" applyFill="1" applyAlignment="1">
      <alignment horizontal="center" wrapText="1"/>
    </xf>
    <xf numFmtId="0" fontId="23" fillId="0" borderId="0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3" fontId="30" fillId="0" borderId="0" xfId="0" applyNumberFormat="1" applyFont="1" applyAlignment="1">
      <alignment horizontal="center" vertical="center" wrapText="1"/>
    </xf>
    <xf numFmtId="0" fontId="23" fillId="0" borderId="0" xfId="0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center" wrapText="1"/>
    </xf>
    <xf numFmtId="0" fontId="32" fillId="0" borderId="0" xfId="4" applyNumberFormat="1" applyFont="1" applyFill="1" applyBorder="1" applyAlignment="1">
      <alignment horizontal="left" vertical="top" wrapText="1"/>
    </xf>
    <xf numFmtId="3" fontId="32" fillId="0" borderId="0" xfId="0" applyNumberFormat="1" applyFont="1" applyFill="1" applyBorder="1" applyAlignment="1">
      <alignment horizontal="left" vertical="top" wrapText="1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/>
    </xf>
    <xf numFmtId="0" fontId="31" fillId="0" borderId="0" xfId="0" quotePrefix="1" applyFont="1" applyBorder="1" applyAlignment="1">
      <alignment horizontal="left"/>
    </xf>
    <xf numFmtId="0" fontId="23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25" fillId="3" borderId="0" xfId="3" applyFont="1" applyFill="1" applyBorder="1" applyAlignment="1">
      <alignment horizontal="center" vertical="center" wrapText="1"/>
    </xf>
    <xf numFmtId="0" fontId="29" fillId="0" borderId="0" xfId="3" applyFont="1" applyBorder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70" fillId="0" borderId="0" xfId="0" applyFont="1" applyFill="1" applyBorder="1" applyAlignment="1">
      <alignment horizontal="center" vertical="top"/>
    </xf>
    <xf numFmtId="0" fontId="21" fillId="0" borderId="0" xfId="0" applyFont="1" applyAlignment="1">
      <alignment horizontal="left" vertical="top" wrapText="1"/>
    </xf>
    <xf numFmtId="0" fontId="70" fillId="0" borderId="7" xfId="0" applyFont="1" applyBorder="1" applyAlignment="1">
      <alignment horizontal="center"/>
    </xf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/>
    </xf>
    <xf numFmtId="0" fontId="9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0" fontId="7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5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</cellXfs>
  <cellStyles count="5">
    <cellStyle name="Millares" xfId="1" builtinId="3"/>
    <cellStyle name="Millares 2" xfId="2"/>
    <cellStyle name="Moneda" xfId="4" builtinId="4"/>
    <cellStyle name="Normal" xfId="0" builtinId="0"/>
    <cellStyle name="Normal 2" xfId="3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mbria"/>
        <scheme val="major"/>
      </font>
    </dxf>
    <dxf>
      <font>
        <strike val="0"/>
        <outline val="0"/>
        <shadow val="0"/>
        <u val="none"/>
        <vertAlign val="baseline"/>
        <sz val="16"/>
        <color auto="1"/>
        <name val="Cambria"/>
        <scheme val="major"/>
      </font>
      <alignment vertical="center" textRotation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worksheet" Target="worksheets/sheet1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'Exist. Actual'!$F$6</c:f>
              <c:strCache>
                <c:ptCount val="1"/>
                <c:pt idx="0">
                  <c:v>Existencia al 31/03/2023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Actual'!$F$7:$F$338</c:f>
            </c:numRef>
          </c:val>
        </c:ser>
        <c:ser>
          <c:idx val="1"/>
          <c:order val="1"/>
          <c:tx>
            <c:strRef>
              <c:f>'Exist. Actual'!$G$6</c:f>
              <c:strCache>
                <c:ptCount val="1"/>
                <c:pt idx="0">
                  <c:v>Entradas  31 Marzo-30 Junio 2023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Actual'!$G$7:$G$338</c:f>
            </c:numRef>
          </c:val>
        </c:ser>
        <c:ser>
          <c:idx val="2"/>
          <c:order val="2"/>
          <c:tx>
            <c:strRef>
              <c:f>'Exist. Actual'!$H$6</c:f>
              <c:strCache>
                <c:ptCount val="1"/>
                <c:pt idx="0">
                  <c:v>Devoluciones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Actual'!$H$7:$H$338</c:f>
            </c:numRef>
          </c:val>
        </c:ser>
        <c:ser>
          <c:idx val="3"/>
          <c:order val="3"/>
          <c:tx>
            <c:strRef>
              <c:f>'Exist. Actual'!$I$6</c:f>
              <c:strCache>
                <c:ptCount val="1"/>
                <c:pt idx="0">
                  <c:v>Transferencias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Actual'!$I$7:$I$338</c:f>
            </c:numRef>
          </c:val>
        </c:ser>
        <c:ser>
          <c:idx val="4"/>
          <c:order val="4"/>
          <c:tx>
            <c:strRef>
              <c:f>'Exist. Actual'!$J$6</c:f>
              <c:strCache>
                <c:ptCount val="1"/>
                <c:pt idx="0">
                  <c:v>Salidas 31 Marzo-30 Junio 2023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Actual'!$J$7:$J$338</c:f>
            </c:numRef>
          </c:val>
        </c:ser>
        <c:ser>
          <c:idx val="5"/>
          <c:order val="5"/>
          <c:tx>
            <c:strRef>
              <c:f>'Exist. Actual'!$K$6</c:f>
              <c:strCache>
                <c:ptCount val="1"/>
                <c:pt idx="0">
                  <c:v>Balance s/Mov. 30/06/2023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Actual'!$K$7:$K$338</c:f>
            </c:numRef>
          </c:val>
        </c:ser>
        <c:ser>
          <c:idx val="6"/>
          <c:order val="6"/>
          <c:tx>
            <c:strRef>
              <c:f>'Exist. Actual'!$L$6</c:f>
              <c:strCache>
                <c:ptCount val="1"/>
                <c:pt idx="0">
                  <c:v>Inventario al 30/06/2023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Actual'!$L$7:$L$338</c:f>
              <c:numCache>
                <c:formatCode>#,##0</c:formatCode>
                <c:ptCount val="332"/>
                <c:pt idx="0">
                  <c:v>90</c:v>
                </c:pt>
                <c:pt idx="1">
                  <c:v>0</c:v>
                </c:pt>
                <c:pt idx="2">
                  <c:v>69</c:v>
                </c:pt>
                <c:pt idx="3">
                  <c:v>7</c:v>
                </c:pt>
                <c:pt idx="4">
                  <c:v>79</c:v>
                </c:pt>
                <c:pt idx="5">
                  <c:v>100</c:v>
                </c:pt>
                <c:pt idx="6">
                  <c:v>53</c:v>
                </c:pt>
                <c:pt idx="7">
                  <c:v>30</c:v>
                </c:pt>
                <c:pt idx="8">
                  <c:v>24</c:v>
                </c:pt>
                <c:pt idx="9">
                  <c:v>4</c:v>
                </c:pt>
                <c:pt idx="10">
                  <c:v>10</c:v>
                </c:pt>
                <c:pt idx="11">
                  <c:v>110</c:v>
                </c:pt>
                <c:pt idx="12">
                  <c:v>1</c:v>
                </c:pt>
                <c:pt idx="13">
                  <c:v>7</c:v>
                </c:pt>
                <c:pt idx="14">
                  <c:v>0</c:v>
                </c:pt>
                <c:pt idx="15">
                  <c:v>188</c:v>
                </c:pt>
                <c:pt idx="16">
                  <c:v>194</c:v>
                </c:pt>
                <c:pt idx="17">
                  <c:v>145</c:v>
                </c:pt>
                <c:pt idx="18">
                  <c:v>0</c:v>
                </c:pt>
                <c:pt idx="19">
                  <c:v>2000</c:v>
                </c:pt>
                <c:pt idx="20">
                  <c:v>9</c:v>
                </c:pt>
                <c:pt idx="21">
                  <c:v>2000</c:v>
                </c:pt>
                <c:pt idx="22">
                  <c:v>1500</c:v>
                </c:pt>
                <c:pt idx="23">
                  <c:v>1750</c:v>
                </c:pt>
                <c:pt idx="24">
                  <c:v>2150</c:v>
                </c:pt>
                <c:pt idx="25">
                  <c:v>1650</c:v>
                </c:pt>
                <c:pt idx="26">
                  <c:v>1250</c:v>
                </c:pt>
                <c:pt idx="27">
                  <c:v>1</c:v>
                </c:pt>
                <c:pt idx="28">
                  <c:v>142</c:v>
                </c:pt>
                <c:pt idx="29">
                  <c:v>1</c:v>
                </c:pt>
                <c:pt idx="30">
                  <c:v>4</c:v>
                </c:pt>
                <c:pt idx="31">
                  <c:v>3</c:v>
                </c:pt>
                <c:pt idx="32">
                  <c:v>12</c:v>
                </c:pt>
                <c:pt idx="33">
                  <c:v>0</c:v>
                </c:pt>
                <c:pt idx="34">
                  <c:v>1.5</c:v>
                </c:pt>
                <c:pt idx="35">
                  <c:v>25</c:v>
                </c:pt>
                <c:pt idx="36">
                  <c:v>2</c:v>
                </c:pt>
                <c:pt idx="37">
                  <c:v>166</c:v>
                </c:pt>
                <c:pt idx="38">
                  <c:v>91</c:v>
                </c:pt>
                <c:pt idx="39">
                  <c:v>3</c:v>
                </c:pt>
                <c:pt idx="40">
                  <c:v>144</c:v>
                </c:pt>
                <c:pt idx="41">
                  <c:v>101</c:v>
                </c:pt>
                <c:pt idx="42">
                  <c:v>13</c:v>
                </c:pt>
                <c:pt idx="43">
                  <c:v>2</c:v>
                </c:pt>
                <c:pt idx="44">
                  <c:v>0</c:v>
                </c:pt>
                <c:pt idx="45">
                  <c:v>108</c:v>
                </c:pt>
                <c:pt idx="46">
                  <c:v>4</c:v>
                </c:pt>
                <c:pt idx="47">
                  <c:v>2</c:v>
                </c:pt>
                <c:pt idx="48">
                  <c:v>0</c:v>
                </c:pt>
                <c:pt idx="49">
                  <c:v>4</c:v>
                </c:pt>
                <c:pt idx="50">
                  <c:v>36</c:v>
                </c:pt>
                <c:pt idx="51">
                  <c:v>8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26</c:v>
                </c:pt>
                <c:pt idx="56">
                  <c:v>3</c:v>
                </c:pt>
                <c:pt idx="57">
                  <c:v>52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48</c:v>
                </c:pt>
                <c:pt idx="62">
                  <c:v>0</c:v>
                </c:pt>
                <c:pt idx="63">
                  <c:v>23</c:v>
                </c:pt>
                <c:pt idx="64">
                  <c:v>38</c:v>
                </c:pt>
                <c:pt idx="65">
                  <c:v>0</c:v>
                </c:pt>
                <c:pt idx="66">
                  <c:v>50</c:v>
                </c:pt>
                <c:pt idx="67">
                  <c:v>1</c:v>
                </c:pt>
                <c:pt idx="68">
                  <c:v>1</c:v>
                </c:pt>
                <c:pt idx="69">
                  <c:v>11</c:v>
                </c:pt>
                <c:pt idx="70">
                  <c:v>14</c:v>
                </c:pt>
                <c:pt idx="71">
                  <c:v>100</c:v>
                </c:pt>
                <c:pt idx="72">
                  <c:v>2</c:v>
                </c:pt>
                <c:pt idx="73">
                  <c:v>2850</c:v>
                </c:pt>
                <c:pt idx="74">
                  <c:v>1050</c:v>
                </c:pt>
                <c:pt idx="75">
                  <c:v>4</c:v>
                </c:pt>
                <c:pt idx="76">
                  <c:v>0</c:v>
                </c:pt>
                <c:pt idx="77">
                  <c:v>31</c:v>
                </c:pt>
                <c:pt idx="78">
                  <c:v>12</c:v>
                </c:pt>
                <c:pt idx="79">
                  <c:v>13</c:v>
                </c:pt>
                <c:pt idx="80">
                  <c:v>0</c:v>
                </c:pt>
                <c:pt idx="81">
                  <c:v>75</c:v>
                </c:pt>
                <c:pt idx="82">
                  <c:v>6</c:v>
                </c:pt>
                <c:pt idx="83">
                  <c:v>3</c:v>
                </c:pt>
                <c:pt idx="84">
                  <c:v>1</c:v>
                </c:pt>
                <c:pt idx="85">
                  <c:v>3</c:v>
                </c:pt>
                <c:pt idx="86">
                  <c:v>9</c:v>
                </c:pt>
                <c:pt idx="87">
                  <c:v>11</c:v>
                </c:pt>
                <c:pt idx="88">
                  <c:v>1</c:v>
                </c:pt>
                <c:pt idx="89">
                  <c:v>26</c:v>
                </c:pt>
                <c:pt idx="90">
                  <c:v>8</c:v>
                </c:pt>
                <c:pt idx="91">
                  <c:v>28</c:v>
                </c:pt>
                <c:pt idx="92">
                  <c:v>7</c:v>
                </c:pt>
                <c:pt idx="93">
                  <c:v>1</c:v>
                </c:pt>
                <c:pt idx="94">
                  <c:v>67</c:v>
                </c:pt>
                <c:pt idx="95">
                  <c:v>26</c:v>
                </c:pt>
                <c:pt idx="96">
                  <c:v>41</c:v>
                </c:pt>
                <c:pt idx="97">
                  <c:v>6</c:v>
                </c:pt>
                <c:pt idx="98">
                  <c:v>1</c:v>
                </c:pt>
                <c:pt idx="99">
                  <c:v>53</c:v>
                </c:pt>
                <c:pt idx="100">
                  <c:v>14549</c:v>
                </c:pt>
                <c:pt idx="101">
                  <c:v>1345</c:v>
                </c:pt>
                <c:pt idx="102">
                  <c:v>526</c:v>
                </c:pt>
                <c:pt idx="103">
                  <c:v>53</c:v>
                </c:pt>
                <c:pt idx="104">
                  <c:v>50</c:v>
                </c:pt>
                <c:pt idx="105">
                  <c:v>50</c:v>
                </c:pt>
                <c:pt idx="106">
                  <c:v>3</c:v>
                </c:pt>
                <c:pt idx="107">
                  <c:v>11</c:v>
                </c:pt>
                <c:pt idx="108">
                  <c:v>74</c:v>
                </c:pt>
                <c:pt idx="109">
                  <c:v>3</c:v>
                </c:pt>
                <c:pt idx="110">
                  <c:v>4</c:v>
                </c:pt>
                <c:pt idx="111">
                  <c:v>11</c:v>
                </c:pt>
                <c:pt idx="112">
                  <c:v>2</c:v>
                </c:pt>
                <c:pt idx="113">
                  <c:v>2</c:v>
                </c:pt>
                <c:pt idx="114">
                  <c:v>41</c:v>
                </c:pt>
                <c:pt idx="115">
                  <c:v>169</c:v>
                </c:pt>
                <c:pt idx="116">
                  <c:v>57</c:v>
                </c:pt>
                <c:pt idx="117">
                  <c:v>10</c:v>
                </c:pt>
                <c:pt idx="118">
                  <c:v>2</c:v>
                </c:pt>
                <c:pt idx="119">
                  <c:v>65</c:v>
                </c:pt>
                <c:pt idx="120">
                  <c:v>26</c:v>
                </c:pt>
                <c:pt idx="121">
                  <c:v>55</c:v>
                </c:pt>
                <c:pt idx="122">
                  <c:v>0</c:v>
                </c:pt>
                <c:pt idx="123">
                  <c:v>540</c:v>
                </c:pt>
                <c:pt idx="124">
                  <c:v>75</c:v>
                </c:pt>
                <c:pt idx="125">
                  <c:v>55</c:v>
                </c:pt>
                <c:pt idx="126">
                  <c:v>40</c:v>
                </c:pt>
                <c:pt idx="127">
                  <c:v>12</c:v>
                </c:pt>
                <c:pt idx="128">
                  <c:v>36</c:v>
                </c:pt>
                <c:pt idx="129">
                  <c:v>1</c:v>
                </c:pt>
                <c:pt idx="130">
                  <c:v>126</c:v>
                </c:pt>
                <c:pt idx="131">
                  <c:v>1</c:v>
                </c:pt>
                <c:pt idx="132">
                  <c:v>16</c:v>
                </c:pt>
                <c:pt idx="133">
                  <c:v>74</c:v>
                </c:pt>
                <c:pt idx="134">
                  <c:v>55</c:v>
                </c:pt>
                <c:pt idx="135">
                  <c:v>68</c:v>
                </c:pt>
                <c:pt idx="136">
                  <c:v>2</c:v>
                </c:pt>
                <c:pt idx="137">
                  <c:v>31</c:v>
                </c:pt>
                <c:pt idx="138">
                  <c:v>50</c:v>
                </c:pt>
                <c:pt idx="139">
                  <c:v>19</c:v>
                </c:pt>
                <c:pt idx="140">
                  <c:v>0</c:v>
                </c:pt>
                <c:pt idx="141">
                  <c:v>9</c:v>
                </c:pt>
                <c:pt idx="142">
                  <c:v>1</c:v>
                </c:pt>
                <c:pt idx="143">
                  <c:v>6</c:v>
                </c:pt>
                <c:pt idx="144">
                  <c:v>45</c:v>
                </c:pt>
                <c:pt idx="145">
                  <c:v>34</c:v>
                </c:pt>
                <c:pt idx="146">
                  <c:v>3</c:v>
                </c:pt>
                <c:pt idx="147">
                  <c:v>19</c:v>
                </c:pt>
                <c:pt idx="148">
                  <c:v>15</c:v>
                </c:pt>
                <c:pt idx="149">
                  <c:v>5</c:v>
                </c:pt>
                <c:pt idx="150">
                  <c:v>60</c:v>
                </c:pt>
                <c:pt idx="151">
                  <c:v>6</c:v>
                </c:pt>
                <c:pt idx="152">
                  <c:v>2</c:v>
                </c:pt>
                <c:pt idx="153">
                  <c:v>0</c:v>
                </c:pt>
                <c:pt idx="154">
                  <c:v>2</c:v>
                </c:pt>
                <c:pt idx="155">
                  <c:v>1</c:v>
                </c:pt>
                <c:pt idx="156">
                  <c:v>4</c:v>
                </c:pt>
                <c:pt idx="157">
                  <c:v>0</c:v>
                </c:pt>
                <c:pt idx="158">
                  <c:v>6</c:v>
                </c:pt>
                <c:pt idx="159">
                  <c:v>0</c:v>
                </c:pt>
                <c:pt idx="160">
                  <c:v>0</c:v>
                </c:pt>
                <c:pt idx="161">
                  <c:v>5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9</c:v>
                </c:pt>
                <c:pt idx="166">
                  <c:v>2</c:v>
                </c:pt>
                <c:pt idx="167">
                  <c:v>450</c:v>
                </c:pt>
                <c:pt idx="168">
                  <c:v>550</c:v>
                </c:pt>
                <c:pt idx="169">
                  <c:v>100000</c:v>
                </c:pt>
                <c:pt idx="170">
                  <c:v>101000</c:v>
                </c:pt>
                <c:pt idx="171">
                  <c:v>3</c:v>
                </c:pt>
                <c:pt idx="172">
                  <c:v>29</c:v>
                </c:pt>
                <c:pt idx="173">
                  <c:v>4</c:v>
                </c:pt>
                <c:pt idx="174">
                  <c:v>1</c:v>
                </c:pt>
                <c:pt idx="175">
                  <c:v>8</c:v>
                </c:pt>
                <c:pt idx="176">
                  <c:v>18</c:v>
                </c:pt>
                <c:pt idx="177">
                  <c:v>26</c:v>
                </c:pt>
                <c:pt idx="178">
                  <c:v>17</c:v>
                </c:pt>
                <c:pt idx="179">
                  <c:v>20</c:v>
                </c:pt>
                <c:pt idx="180">
                  <c:v>12</c:v>
                </c:pt>
                <c:pt idx="181">
                  <c:v>8</c:v>
                </c:pt>
                <c:pt idx="182">
                  <c:v>20</c:v>
                </c:pt>
                <c:pt idx="183">
                  <c:v>6</c:v>
                </c:pt>
                <c:pt idx="184">
                  <c:v>28</c:v>
                </c:pt>
                <c:pt idx="185">
                  <c:v>36</c:v>
                </c:pt>
                <c:pt idx="186">
                  <c:v>25</c:v>
                </c:pt>
                <c:pt idx="187">
                  <c:v>2</c:v>
                </c:pt>
                <c:pt idx="188">
                  <c:v>13</c:v>
                </c:pt>
                <c:pt idx="189">
                  <c:v>0</c:v>
                </c:pt>
                <c:pt idx="190">
                  <c:v>3</c:v>
                </c:pt>
                <c:pt idx="191">
                  <c:v>33</c:v>
                </c:pt>
                <c:pt idx="192">
                  <c:v>53</c:v>
                </c:pt>
                <c:pt idx="193">
                  <c:v>0</c:v>
                </c:pt>
                <c:pt idx="194">
                  <c:v>0</c:v>
                </c:pt>
                <c:pt idx="195">
                  <c:v>77</c:v>
                </c:pt>
                <c:pt idx="196">
                  <c:v>30</c:v>
                </c:pt>
                <c:pt idx="197">
                  <c:v>138</c:v>
                </c:pt>
                <c:pt idx="198">
                  <c:v>40</c:v>
                </c:pt>
                <c:pt idx="199">
                  <c:v>6</c:v>
                </c:pt>
                <c:pt idx="200">
                  <c:v>52</c:v>
                </c:pt>
                <c:pt idx="201">
                  <c:v>2705</c:v>
                </c:pt>
                <c:pt idx="202">
                  <c:v>53</c:v>
                </c:pt>
                <c:pt idx="203">
                  <c:v>16</c:v>
                </c:pt>
                <c:pt idx="204">
                  <c:v>45</c:v>
                </c:pt>
                <c:pt idx="205">
                  <c:v>337</c:v>
                </c:pt>
                <c:pt idx="206">
                  <c:v>7</c:v>
                </c:pt>
                <c:pt idx="207">
                  <c:v>3</c:v>
                </c:pt>
                <c:pt idx="208">
                  <c:v>25</c:v>
                </c:pt>
                <c:pt idx="209">
                  <c:v>15</c:v>
                </c:pt>
                <c:pt idx="210">
                  <c:v>0</c:v>
                </c:pt>
                <c:pt idx="211">
                  <c:v>0</c:v>
                </c:pt>
                <c:pt idx="212">
                  <c:v>9</c:v>
                </c:pt>
                <c:pt idx="213">
                  <c:v>3</c:v>
                </c:pt>
                <c:pt idx="214">
                  <c:v>3</c:v>
                </c:pt>
                <c:pt idx="215">
                  <c:v>176</c:v>
                </c:pt>
                <c:pt idx="216">
                  <c:v>50</c:v>
                </c:pt>
                <c:pt idx="217">
                  <c:v>64</c:v>
                </c:pt>
                <c:pt idx="218">
                  <c:v>38</c:v>
                </c:pt>
                <c:pt idx="219">
                  <c:v>54</c:v>
                </c:pt>
                <c:pt idx="220">
                  <c:v>0</c:v>
                </c:pt>
                <c:pt idx="221">
                  <c:v>0</c:v>
                </c:pt>
                <c:pt idx="222">
                  <c:v>3</c:v>
                </c:pt>
                <c:pt idx="223">
                  <c:v>14</c:v>
                </c:pt>
                <c:pt idx="224">
                  <c:v>2</c:v>
                </c:pt>
                <c:pt idx="225">
                  <c:v>1</c:v>
                </c:pt>
                <c:pt idx="226">
                  <c:v>0</c:v>
                </c:pt>
                <c:pt idx="227">
                  <c:v>0</c:v>
                </c:pt>
                <c:pt idx="228">
                  <c:v>15</c:v>
                </c:pt>
                <c:pt idx="229">
                  <c:v>2</c:v>
                </c:pt>
                <c:pt idx="230">
                  <c:v>19</c:v>
                </c:pt>
                <c:pt idx="231">
                  <c:v>5</c:v>
                </c:pt>
                <c:pt idx="232">
                  <c:v>0</c:v>
                </c:pt>
                <c:pt idx="233">
                  <c:v>1</c:v>
                </c:pt>
                <c:pt idx="234">
                  <c:v>15</c:v>
                </c:pt>
                <c:pt idx="235">
                  <c:v>77</c:v>
                </c:pt>
                <c:pt idx="236">
                  <c:v>30</c:v>
                </c:pt>
                <c:pt idx="237">
                  <c:v>0</c:v>
                </c:pt>
                <c:pt idx="238">
                  <c:v>208</c:v>
                </c:pt>
                <c:pt idx="239">
                  <c:v>0</c:v>
                </c:pt>
                <c:pt idx="240">
                  <c:v>2</c:v>
                </c:pt>
                <c:pt idx="241">
                  <c:v>47</c:v>
                </c:pt>
                <c:pt idx="242">
                  <c:v>3</c:v>
                </c:pt>
                <c:pt idx="243">
                  <c:v>166</c:v>
                </c:pt>
                <c:pt idx="244">
                  <c:v>0</c:v>
                </c:pt>
                <c:pt idx="245">
                  <c:v>13</c:v>
                </c:pt>
                <c:pt idx="246">
                  <c:v>62</c:v>
                </c:pt>
                <c:pt idx="247">
                  <c:v>144</c:v>
                </c:pt>
                <c:pt idx="248">
                  <c:v>120</c:v>
                </c:pt>
                <c:pt idx="249">
                  <c:v>3</c:v>
                </c:pt>
                <c:pt idx="250">
                  <c:v>13</c:v>
                </c:pt>
                <c:pt idx="251">
                  <c:v>144</c:v>
                </c:pt>
                <c:pt idx="252">
                  <c:v>122</c:v>
                </c:pt>
                <c:pt idx="253">
                  <c:v>21</c:v>
                </c:pt>
                <c:pt idx="254">
                  <c:v>0</c:v>
                </c:pt>
                <c:pt idx="255">
                  <c:v>44</c:v>
                </c:pt>
                <c:pt idx="256">
                  <c:v>27</c:v>
                </c:pt>
                <c:pt idx="257">
                  <c:v>58</c:v>
                </c:pt>
                <c:pt idx="258">
                  <c:v>76</c:v>
                </c:pt>
                <c:pt idx="259">
                  <c:v>24</c:v>
                </c:pt>
                <c:pt idx="260">
                  <c:v>2</c:v>
                </c:pt>
                <c:pt idx="261">
                  <c:v>0</c:v>
                </c:pt>
                <c:pt idx="262">
                  <c:v>0</c:v>
                </c:pt>
                <c:pt idx="263">
                  <c:v>2</c:v>
                </c:pt>
                <c:pt idx="264">
                  <c:v>63</c:v>
                </c:pt>
                <c:pt idx="265">
                  <c:v>1</c:v>
                </c:pt>
                <c:pt idx="266">
                  <c:v>18</c:v>
                </c:pt>
                <c:pt idx="267">
                  <c:v>28</c:v>
                </c:pt>
                <c:pt idx="268">
                  <c:v>0</c:v>
                </c:pt>
                <c:pt idx="269">
                  <c:v>4</c:v>
                </c:pt>
                <c:pt idx="270">
                  <c:v>1500</c:v>
                </c:pt>
                <c:pt idx="271">
                  <c:v>1198</c:v>
                </c:pt>
                <c:pt idx="272">
                  <c:v>199</c:v>
                </c:pt>
                <c:pt idx="273">
                  <c:v>54</c:v>
                </c:pt>
                <c:pt idx="274">
                  <c:v>5</c:v>
                </c:pt>
                <c:pt idx="275">
                  <c:v>12</c:v>
                </c:pt>
                <c:pt idx="276">
                  <c:v>0</c:v>
                </c:pt>
                <c:pt idx="277">
                  <c:v>3</c:v>
                </c:pt>
                <c:pt idx="278">
                  <c:v>42</c:v>
                </c:pt>
                <c:pt idx="279">
                  <c:v>10</c:v>
                </c:pt>
                <c:pt idx="280">
                  <c:v>23</c:v>
                </c:pt>
                <c:pt idx="281">
                  <c:v>75</c:v>
                </c:pt>
                <c:pt idx="282">
                  <c:v>14</c:v>
                </c:pt>
                <c:pt idx="283">
                  <c:v>76</c:v>
                </c:pt>
                <c:pt idx="284">
                  <c:v>100</c:v>
                </c:pt>
                <c:pt idx="285">
                  <c:v>1</c:v>
                </c:pt>
                <c:pt idx="286">
                  <c:v>1</c:v>
                </c:pt>
                <c:pt idx="287">
                  <c:v>3</c:v>
                </c:pt>
                <c:pt idx="288">
                  <c:v>12</c:v>
                </c:pt>
                <c:pt idx="289">
                  <c:v>5</c:v>
                </c:pt>
                <c:pt idx="290">
                  <c:v>8</c:v>
                </c:pt>
                <c:pt idx="291">
                  <c:v>22</c:v>
                </c:pt>
                <c:pt idx="292">
                  <c:v>49</c:v>
                </c:pt>
                <c:pt idx="293">
                  <c:v>131</c:v>
                </c:pt>
                <c:pt idx="294">
                  <c:v>5</c:v>
                </c:pt>
                <c:pt idx="295">
                  <c:v>0</c:v>
                </c:pt>
                <c:pt idx="296">
                  <c:v>3000</c:v>
                </c:pt>
                <c:pt idx="297">
                  <c:v>1</c:v>
                </c:pt>
                <c:pt idx="298">
                  <c:v>2</c:v>
                </c:pt>
                <c:pt idx="299">
                  <c:v>3</c:v>
                </c:pt>
                <c:pt idx="300">
                  <c:v>2</c:v>
                </c:pt>
                <c:pt idx="301">
                  <c:v>33</c:v>
                </c:pt>
                <c:pt idx="302">
                  <c:v>79</c:v>
                </c:pt>
                <c:pt idx="303">
                  <c:v>192</c:v>
                </c:pt>
                <c:pt idx="304">
                  <c:v>58</c:v>
                </c:pt>
                <c:pt idx="305">
                  <c:v>8</c:v>
                </c:pt>
                <c:pt idx="306">
                  <c:v>9000</c:v>
                </c:pt>
                <c:pt idx="307">
                  <c:v>407</c:v>
                </c:pt>
                <c:pt idx="308">
                  <c:v>731</c:v>
                </c:pt>
                <c:pt idx="309">
                  <c:v>20</c:v>
                </c:pt>
                <c:pt idx="310">
                  <c:v>40</c:v>
                </c:pt>
                <c:pt idx="311">
                  <c:v>3</c:v>
                </c:pt>
                <c:pt idx="312">
                  <c:v>0</c:v>
                </c:pt>
                <c:pt idx="313">
                  <c:v>5</c:v>
                </c:pt>
                <c:pt idx="314">
                  <c:v>2</c:v>
                </c:pt>
                <c:pt idx="315">
                  <c:v>53</c:v>
                </c:pt>
                <c:pt idx="316">
                  <c:v>30</c:v>
                </c:pt>
                <c:pt idx="317">
                  <c:v>2</c:v>
                </c:pt>
                <c:pt idx="318">
                  <c:v>2</c:v>
                </c:pt>
                <c:pt idx="319">
                  <c:v>3</c:v>
                </c:pt>
                <c:pt idx="320">
                  <c:v>20</c:v>
                </c:pt>
                <c:pt idx="321">
                  <c:v>4</c:v>
                </c:pt>
                <c:pt idx="322">
                  <c:v>4</c:v>
                </c:pt>
                <c:pt idx="323">
                  <c:v>2</c:v>
                </c:pt>
                <c:pt idx="324">
                  <c:v>2</c:v>
                </c:pt>
                <c:pt idx="325">
                  <c:v>4</c:v>
                </c:pt>
                <c:pt idx="326">
                  <c:v>6</c:v>
                </c:pt>
                <c:pt idx="327">
                  <c:v>6</c:v>
                </c:pt>
                <c:pt idx="328">
                  <c:v>5</c:v>
                </c:pt>
                <c:pt idx="329">
                  <c:v>190</c:v>
                </c:pt>
                <c:pt idx="330">
                  <c:v>34</c:v>
                </c:pt>
              </c:numCache>
            </c:numRef>
          </c:val>
        </c:ser>
        <c:ser>
          <c:idx val="7"/>
          <c:order val="7"/>
          <c:tx>
            <c:strRef>
              <c:f>'Exist. Actual'!$M$6</c:f>
              <c:strCache>
                <c:ptCount val="1"/>
                <c:pt idx="0">
                  <c:v>Diferencia entre Mov. Existencia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Actual'!$M$7:$M$338</c:f>
            </c:numRef>
          </c:val>
        </c:ser>
        <c:ser>
          <c:idx val="8"/>
          <c:order val="8"/>
          <c:tx>
            <c:strRef>
              <c:f>'Exist. Actual'!$N$6</c:f>
              <c:strCache>
                <c:ptCount val="1"/>
                <c:pt idx="0">
                  <c:v>Costo Unitario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Actual'!$N$7:$N$338</c:f>
              <c:numCache>
                <c:formatCode>_(* #,##0.00_);_(* \(#,##0.00\);_(* "-"??_);_(@_)</c:formatCode>
                <c:ptCount val="332"/>
                <c:pt idx="0">
                  <c:v>13689.99</c:v>
                </c:pt>
                <c:pt idx="1">
                  <c:v>3799.07</c:v>
                </c:pt>
                <c:pt idx="2">
                  <c:v>23.36</c:v>
                </c:pt>
                <c:pt idx="3">
                  <c:v>15.58</c:v>
                </c:pt>
                <c:pt idx="4">
                  <c:v>21.82</c:v>
                </c:pt>
                <c:pt idx="5">
                  <c:v>0</c:v>
                </c:pt>
                <c:pt idx="6">
                  <c:v>38.130000000000003</c:v>
                </c:pt>
                <c:pt idx="7">
                  <c:v>23.36</c:v>
                </c:pt>
                <c:pt idx="8">
                  <c:v>442.5</c:v>
                </c:pt>
                <c:pt idx="9">
                  <c:v>5841</c:v>
                </c:pt>
                <c:pt idx="10">
                  <c:v>472</c:v>
                </c:pt>
                <c:pt idx="11">
                  <c:v>71.98</c:v>
                </c:pt>
                <c:pt idx="12">
                  <c:v>59889.72</c:v>
                </c:pt>
                <c:pt idx="13">
                  <c:v>80028.66</c:v>
                </c:pt>
                <c:pt idx="14">
                  <c:v>107869.39</c:v>
                </c:pt>
                <c:pt idx="15">
                  <c:v>141.30000000000001</c:v>
                </c:pt>
                <c:pt idx="16">
                  <c:v>123.9</c:v>
                </c:pt>
                <c:pt idx="17">
                  <c:v>153.4</c:v>
                </c:pt>
                <c:pt idx="18">
                  <c:v>15.25</c:v>
                </c:pt>
                <c:pt idx="19">
                  <c:v>12.41</c:v>
                </c:pt>
                <c:pt idx="20">
                  <c:v>104.36</c:v>
                </c:pt>
                <c:pt idx="21">
                  <c:v>49.4</c:v>
                </c:pt>
                <c:pt idx="22">
                  <c:v>49.4</c:v>
                </c:pt>
                <c:pt idx="23">
                  <c:v>49.4</c:v>
                </c:pt>
                <c:pt idx="24">
                  <c:v>29.62</c:v>
                </c:pt>
                <c:pt idx="25">
                  <c:v>29.62</c:v>
                </c:pt>
                <c:pt idx="26">
                  <c:v>29.62</c:v>
                </c:pt>
                <c:pt idx="27">
                  <c:v>370</c:v>
                </c:pt>
                <c:pt idx="28">
                  <c:v>354</c:v>
                </c:pt>
                <c:pt idx="29">
                  <c:v>0</c:v>
                </c:pt>
                <c:pt idx="30">
                  <c:v>77.72</c:v>
                </c:pt>
                <c:pt idx="31">
                  <c:v>77.72</c:v>
                </c:pt>
                <c:pt idx="32">
                  <c:v>9447.08</c:v>
                </c:pt>
                <c:pt idx="33">
                  <c:v>15517</c:v>
                </c:pt>
                <c:pt idx="34">
                  <c:v>812</c:v>
                </c:pt>
                <c:pt idx="35">
                  <c:v>112.1</c:v>
                </c:pt>
                <c:pt idx="36">
                  <c:v>7640.5</c:v>
                </c:pt>
                <c:pt idx="37">
                  <c:v>0.85</c:v>
                </c:pt>
                <c:pt idx="38">
                  <c:v>450</c:v>
                </c:pt>
                <c:pt idx="39">
                  <c:v>857.86</c:v>
                </c:pt>
                <c:pt idx="40">
                  <c:v>1062</c:v>
                </c:pt>
                <c:pt idx="41">
                  <c:v>1180</c:v>
                </c:pt>
                <c:pt idx="42">
                  <c:v>2537</c:v>
                </c:pt>
                <c:pt idx="43">
                  <c:v>260</c:v>
                </c:pt>
                <c:pt idx="44">
                  <c:v>778.8</c:v>
                </c:pt>
                <c:pt idx="45">
                  <c:v>380</c:v>
                </c:pt>
                <c:pt idx="46">
                  <c:v>95.88</c:v>
                </c:pt>
                <c:pt idx="47">
                  <c:v>1108.02</c:v>
                </c:pt>
                <c:pt idx="48">
                  <c:v>37520.67</c:v>
                </c:pt>
                <c:pt idx="49">
                  <c:v>19945.599999999999</c:v>
                </c:pt>
                <c:pt idx="50">
                  <c:v>8201</c:v>
                </c:pt>
                <c:pt idx="51">
                  <c:v>7670</c:v>
                </c:pt>
                <c:pt idx="52">
                  <c:v>0</c:v>
                </c:pt>
                <c:pt idx="53">
                  <c:v>44.25</c:v>
                </c:pt>
                <c:pt idx="54">
                  <c:v>73.75</c:v>
                </c:pt>
                <c:pt idx="55">
                  <c:v>87</c:v>
                </c:pt>
                <c:pt idx="56">
                  <c:v>91.45</c:v>
                </c:pt>
                <c:pt idx="57">
                  <c:v>0</c:v>
                </c:pt>
                <c:pt idx="58">
                  <c:v>0</c:v>
                </c:pt>
                <c:pt idx="59">
                  <c:v>4409.5</c:v>
                </c:pt>
                <c:pt idx="60">
                  <c:v>94.4</c:v>
                </c:pt>
                <c:pt idx="61">
                  <c:v>0</c:v>
                </c:pt>
                <c:pt idx="62">
                  <c:v>73.87</c:v>
                </c:pt>
                <c:pt idx="63">
                  <c:v>81.59</c:v>
                </c:pt>
                <c:pt idx="64">
                  <c:v>1626.21</c:v>
                </c:pt>
                <c:pt idx="65">
                  <c:v>2360</c:v>
                </c:pt>
                <c:pt idx="66">
                  <c:v>2360</c:v>
                </c:pt>
                <c:pt idx="67">
                  <c:v>95.75</c:v>
                </c:pt>
                <c:pt idx="68">
                  <c:v>214.76</c:v>
                </c:pt>
                <c:pt idx="69">
                  <c:v>56</c:v>
                </c:pt>
                <c:pt idx="70">
                  <c:v>66.67</c:v>
                </c:pt>
                <c:pt idx="71">
                  <c:v>20.059999999999999</c:v>
                </c:pt>
                <c:pt idx="72">
                  <c:v>1261.42</c:v>
                </c:pt>
                <c:pt idx="73">
                  <c:v>466.1</c:v>
                </c:pt>
                <c:pt idx="74">
                  <c:v>157</c:v>
                </c:pt>
                <c:pt idx="75">
                  <c:v>27627.05</c:v>
                </c:pt>
                <c:pt idx="76">
                  <c:v>7525</c:v>
                </c:pt>
                <c:pt idx="77">
                  <c:v>1121</c:v>
                </c:pt>
                <c:pt idx="78">
                  <c:v>236</c:v>
                </c:pt>
                <c:pt idx="79">
                  <c:v>236.31</c:v>
                </c:pt>
                <c:pt idx="80">
                  <c:v>497.96</c:v>
                </c:pt>
                <c:pt idx="81">
                  <c:v>27.44</c:v>
                </c:pt>
                <c:pt idx="82">
                  <c:v>207.68</c:v>
                </c:pt>
                <c:pt idx="83">
                  <c:v>247.8</c:v>
                </c:pt>
                <c:pt idx="84">
                  <c:v>9750</c:v>
                </c:pt>
                <c:pt idx="85">
                  <c:v>273.76</c:v>
                </c:pt>
                <c:pt idx="86">
                  <c:v>0</c:v>
                </c:pt>
                <c:pt idx="88">
                  <c:v>331.58</c:v>
                </c:pt>
                <c:pt idx="89">
                  <c:v>943.55</c:v>
                </c:pt>
                <c:pt idx="90">
                  <c:v>331.58</c:v>
                </c:pt>
                <c:pt idx="91">
                  <c:v>390.58</c:v>
                </c:pt>
                <c:pt idx="92">
                  <c:v>522</c:v>
                </c:pt>
                <c:pt idx="93">
                  <c:v>187.49</c:v>
                </c:pt>
                <c:pt idx="94">
                  <c:v>283.81</c:v>
                </c:pt>
                <c:pt idx="95">
                  <c:v>187.49</c:v>
                </c:pt>
                <c:pt idx="96">
                  <c:v>294.44</c:v>
                </c:pt>
                <c:pt idx="97">
                  <c:v>494.16</c:v>
                </c:pt>
                <c:pt idx="98">
                  <c:v>2124</c:v>
                </c:pt>
                <c:pt idx="99">
                  <c:v>826</c:v>
                </c:pt>
                <c:pt idx="100">
                  <c:v>71.92</c:v>
                </c:pt>
                <c:pt idx="101">
                  <c:v>236.61</c:v>
                </c:pt>
                <c:pt idx="102">
                  <c:v>447.59</c:v>
                </c:pt>
                <c:pt idx="103">
                  <c:v>330.4</c:v>
                </c:pt>
                <c:pt idx="104">
                  <c:v>61.36</c:v>
                </c:pt>
                <c:pt idx="105">
                  <c:v>59</c:v>
                </c:pt>
                <c:pt idx="106">
                  <c:v>0</c:v>
                </c:pt>
                <c:pt idx="107">
                  <c:v>67.28</c:v>
                </c:pt>
                <c:pt idx="108">
                  <c:v>6.96</c:v>
                </c:pt>
                <c:pt idx="109">
                  <c:v>7080</c:v>
                </c:pt>
                <c:pt idx="110">
                  <c:v>122</c:v>
                </c:pt>
                <c:pt idx="111">
                  <c:v>611.24</c:v>
                </c:pt>
                <c:pt idx="112">
                  <c:v>16500</c:v>
                </c:pt>
                <c:pt idx="113">
                  <c:v>2360</c:v>
                </c:pt>
                <c:pt idx="114">
                  <c:v>79.53</c:v>
                </c:pt>
                <c:pt idx="115">
                  <c:v>37.72</c:v>
                </c:pt>
                <c:pt idx="116">
                  <c:v>355.1</c:v>
                </c:pt>
                <c:pt idx="117">
                  <c:v>413</c:v>
                </c:pt>
                <c:pt idx="118">
                  <c:v>22.59</c:v>
                </c:pt>
                <c:pt idx="119">
                  <c:v>9.51</c:v>
                </c:pt>
                <c:pt idx="120">
                  <c:v>90.86</c:v>
                </c:pt>
                <c:pt idx="121">
                  <c:v>45.87</c:v>
                </c:pt>
                <c:pt idx="122">
                  <c:v>0</c:v>
                </c:pt>
                <c:pt idx="123">
                  <c:v>94</c:v>
                </c:pt>
                <c:pt idx="124">
                  <c:v>23.49</c:v>
                </c:pt>
                <c:pt idx="125">
                  <c:v>67.930000000000007</c:v>
                </c:pt>
                <c:pt idx="126">
                  <c:v>140.19</c:v>
                </c:pt>
                <c:pt idx="128">
                  <c:v>0</c:v>
                </c:pt>
                <c:pt idx="129">
                  <c:v>262.85000000000002</c:v>
                </c:pt>
                <c:pt idx="130">
                  <c:v>80.099999999999994</c:v>
                </c:pt>
                <c:pt idx="131">
                  <c:v>1596.64</c:v>
                </c:pt>
                <c:pt idx="132">
                  <c:v>1193.74</c:v>
                </c:pt>
                <c:pt idx="133">
                  <c:v>3950</c:v>
                </c:pt>
                <c:pt idx="134">
                  <c:v>4012</c:v>
                </c:pt>
                <c:pt idx="135">
                  <c:v>0</c:v>
                </c:pt>
                <c:pt idx="136">
                  <c:v>1991.48</c:v>
                </c:pt>
                <c:pt idx="137">
                  <c:v>60.34</c:v>
                </c:pt>
                <c:pt idx="138">
                  <c:v>117.99</c:v>
                </c:pt>
                <c:pt idx="139">
                  <c:v>50.6</c:v>
                </c:pt>
                <c:pt idx="140">
                  <c:v>4484</c:v>
                </c:pt>
                <c:pt idx="141">
                  <c:v>4284</c:v>
                </c:pt>
                <c:pt idx="142">
                  <c:v>0</c:v>
                </c:pt>
                <c:pt idx="143">
                  <c:v>10037.08</c:v>
                </c:pt>
                <c:pt idx="144">
                  <c:v>7286.5</c:v>
                </c:pt>
                <c:pt idx="145">
                  <c:v>2402.48</c:v>
                </c:pt>
                <c:pt idx="146">
                  <c:v>1471.46</c:v>
                </c:pt>
                <c:pt idx="147">
                  <c:v>70.8</c:v>
                </c:pt>
                <c:pt idx="148">
                  <c:v>46.14</c:v>
                </c:pt>
                <c:pt idx="149">
                  <c:v>750</c:v>
                </c:pt>
                <c:pt idx="150">
                  <c:v>1080</c:v>
                </c:pt>
                <c:pt idx="151">
                  <c:v>220.89</c:v>
                </c:pt>
                <c:pt idx="152">
                  <c:v>4161.2700000000004</c:v>
                </c:pt>
                <c:pt idx="153">
                  <c:v>335.24</c:v>
                </c:pt>
                <c:pt idx="154">
                  <c:v>3103.4</c:v>
                </c:pt>
                <c:pt idx="155">
                  <c:v>1557.6</c:v>
                </c:pt>
                <c:pt idx="156">
                  <c:v>719.8</c:v>
                </c:pt>
                <c:pt idx="157">
                  <c:v>411.03</c:v>
                </c:pt>
                <c:pt idx="158">
                  <c:v>1964.7</c:v>
                </c:pt>
                <c:pt idx="159">
                  <c:v>587.64</c:v>
                </c:pt>
                <c:pt idx="160">
                  <c:v>488.91</c:v>
                </c:pt>
                <c:pt idx="161">
                  <c:v>322.14</c:v>
                </c:pt>
                <c:pt idx="162">
                  <c:v>0</c:v>
                </c:pt>
                <c:pt idx="163">
                  <c:v>55.46</c:v>
                </c:pt>
                <c:pt idx="164">
                  <c:v>294.68</c:v>
                </c:pt>
                <c:pt idx="165">
                  <c:v>0</c:v>
                </c:pt>
                <c:pt idx="166">
                  <c:v>1239.56</c:v>
                </c:pt>
                <c:pt idx="167">
                  <c:v>261</c:v>
                </c:pt>
                <c:pt idx="168">
                  <c:v>88.74</c:v>
                </c:pt>
                <c:pt idx="169">
                  <c:v>1050.2</c:v>
                </c:pt>
                <c:pt idx="170">
                  <c:v>1640.2</c:v>
                </c:pt>
                <c:pt idx="171">
                  <c:v>159.30000000000001</c:v>
                </c:pt>
                <c:pt idx="172">
                  <c:v>79.06</c:v>
                </c:pt>
                <c:pt idx="173">
                  <c:v>207.53</c:v>
                </c:pt>
                <c:pt idx="174">
                  <c:v>10502</c:v>
                </c:pt>
                <c:pt idx="175">
                  <c:v>23251.55</c:v>
                </c:pt>
                <c:pt idx="176">
                  <c:v>19847.22</c:v>
                </c:pt>
                <c:pt idx="177">
                  <c:v>5428</c:v>
                </c:pt>
                <c:pt idx="178">
                  <c:v>8378.4699999999993</c:v>
                </c:pt>
                <c:pt idx="179">
                  <c:v>8201</c:v>
                </c:pt>
                <c:pt idx="180">
                  <c:v>9162.5</c:v>
                </c:pt>
                <c:pt idx="181">
                  <c:v>9018.2900000000009</c:v>
                </c:pt>
                <c:pt idx="182">
                  <c:v>9941.8799999999992</c:v>
                </c:pt>
                <c:pt idx="183">
                  <c:v>13121.44</c:v>
                </c:pt>
                <c:pt idx="184">
                  <c:v>11859.8</c:v>
                </c:pt>
                <c:pt idx="185">
                  <c:v>11245.05</c:v>
                </c:pt>
                <c:pt idx="186">
                  <c:v>7670</c:v>
                </c:pt>
                <c:pt idx="187">
                  <c:v>0</c:v>
                </c:pt>
                <c:pt idx="188">
                  <c:v>2737.51</c:v>
                </c:pt>
                <c:pt idx="189">
                  <c:v>8850</c:v>
                </c:pt>
                <c:pt idx="190">
                  <c:v>850</c:v>
                </c:pt>
                <c:pt idx="191">
                  <c:v>46.02</c:v>
                </c:pt>
                <c:pt idx="192">
                  <c:v>4544.12</c:v>
                </c:pt>
                <c:pt idx="193">
                  <c:v>2609.9899999999998</c:v>
                </c:pt>
                <c:pt idx="194">
                  <c:v>157.09</c:v>
                </c:pt>
                <c:pt idx="195">
                  <c:v>0</c:v>
                </c:pt>
                <c:pt idx="196">
                  <c:v>568.76</c:v>
                </c:pt>
                <c:pt idx="197">
                  <c:v>176.94</c:v>
                </c:pt>
                <c:pt idx="198">
                  <c:v>66.91</c:v>
                </c:pt>
                <c:pt idx="199">
                  <c:v>358.24</c:v>
                </c:pt>
                <c:pt idx="200">
                  <c:v>1812.48</c:v>
                </c:pt>
                <c:pt idx="201">
                  <c:v>56.64</c:v>
                </c:pt>
                <c:pt idx="202">
                  <c:v>2200.6999999999998</c:v>
                </c:pt>
                <c:pt idx="203">
                  <c:v>0</c:v>
                </c:pt>
                <c:pt idx="204">
                  <c:v>2600</c:v>
                </c:pt>
                <c:pt idx="205">
                  <c:v>94.4</c:v>
                </c:pt>
                <c:pt idx="206">
                  <c:v>88.5</c:v>
                </c:pt>
                <c:pt idx="207">
                  <c:v>365.8</c:v>
                </c:pt>
                <c:pt idx="208">
                  <c:v>1057</c:v>
                </c:pt>
                <c:pt idx="209">
                  <c:v>2220</c:v>
                </c:pt>
                <c:pt idx="210">
                  <c:v>0</c:v>
                </c:pt>
                <c:pt idx="211">
                  <c:v>4100</c:v>
                </c:pt>
                <c:pt idx="212">
                  <c:v>0</c:v>
                </c:pt>
                <c:pt idx="213">
                  <c:v>147.5</c:v>
                </c:pt>
                <c:pt idx="214">
                  <c:v>6189.1</c:v>
                </c:pt>
                <c:pt idx="215">
                  <c:v>24.05</c:v>
                </c:pt>
                <c:pt idx="216">
                  <c:v>0</c:v>
                </c:pt>
                <c:pt idx="217">
                  <c:v>23.33</c:v>
                </c:pt>
                <c:pt idx="218">
                  <c:v>24.78</c:v>
                </c:pt>
                <c:pt idx="219">
                  <c:v>38</c:v>
                </c:pt>
                <c:pt idx="220">
                  <c:v>45.59</c:v>
                </c:pt>
                <c:pt idx="221">
                  <c:v>1239</c:v>
                </c:pt>
                <c:pt idx="222">
                  <c:v>292.64</c:v>
                </c:pt>
                <c:pt idx="223">
                  <c:v>7670</c:v>
                </c:pt>
                <c:pt idx="224">
                  <c:v>16689.919999999998</c:v>
                </c:pt>
                <c:pt idx="225">
                  <c:v>11438.74</c:v>
                </c:pt>
                <c:pt idx="226">
                  <c:v>4720</c:v>
                </c:pt>
                <c:pt idx="227">
                  <c:v>0</c:v>
                </c:pt>
                <c:pt idx="228">
                  <c:v>1180</c:v>
                </c:pt>
                <c:pt idx="229">
                  <c:v>422.44</c:v>
                </c:pt>
                <c:pt idx="230">
                  <c:v>18303.25</c:v>
                </c:pt>
                <c:pt idx="231">
                  <c:v>9027</c:v>
                </c:pt>
                <c:pt idx="232">
                  <c:v>10561</c:v>
                </c:pt>
                <c:pt idx="233">
                  <c:v>0</c:v>
                </c:pt>
                <c:pt idx="234">
                  <c:v>59</c:v>
                </c:pt>
                <c:pt idx="235">
                  <c:v>2419</c:v>
                </c:pt>
                <c:pt idx="236">
                  <c:v>2124</c:v>
                </c:pt>
                <c:pt idx="237">
                  <c:v>0</c:v>
                </c:pt>
                <c:pt idx="238">
                  <c:v>65.44</c:v>
                </c:pt>
                <c:pt idx="239">
                  <c:v>0</c:v>
                </c:pt>
                <c:pt idx="240">
                  <c:v>0</c:v>
                </c:pt>
                <c:pt idx="241">
                  <c:v>600</c:v>
                </c:pt>
                <c:pt idx="242">
                  <c:v>1551.78</c:v>
                </c:pt>
                <c:pt idx="243">
                  <c:v>0</c:v>
                </c:pt>
                <c:pt idx="244">
                  <c:v>0</c:v>
                </c:pt>
                <c:pt idx="245">
                  <c:v>1400</c:v>
                </c:pt>
                <c:pt idx="246">
                  <c:v>1623.62</c:v>
                </c:pt>
                <c:pt idx="247">
                  <c:v>1623.62</c:v>
                </c:pt>
                <c:pt idx="248">
                  <c:v>1948.12</c:v>
                </c:pt>
                <c:pt idx="249">
                  <c:v>1019.52</c:v>
                </c:pt>
                <c:pt idx="250">
                  <c:v>792.96</c:v>
                </c:pt>
                <c:pt idx="251">
                  <c:v>190</c:v>
                </c:pt>
                <c:pt idx="252">
                  <c:v>1019.52</c:v>
                </c:pt>
                <c:pt idx="253">
                  <c:v>458.15</c:v>
                </c:pt>
                <c:pt idx="254">
                  <c:v>561.67999999999995</c:v>
                </c:pt>
                <c:pt idx="255">
                  <c:v>787.48</c:v>
                </c:pt>
                <c:pt idx="256">
                  <c:v>1840.74</c:v>
                </c:pt>
                <c:pt idx="257">
                  <c:v>1769.94</c:v>
                </c:pt>
                <c:pt idx="258">
                  <c:v>792.96</c:v>
                </c:pt>
                <c:pt idx="259">
                  <c:v>358.72</c:v>
                </c:pt>
                <c:pt idx="260">
                  <c:v>299</c:v>
                </c:pt>
                <c:pt idx="261">
                  <c:v>1295.6400000000001</c:v>
                </c:pt>
                <c:pt idx="262">
                  <c:v>0</c:v>
                </c:pt>
                <c:pt idx="263">
                  <c:v>548.70000000000005</c:v>
                </c:pt>
                <c:pt idx="264">
                  <c:v>761.1</c:v>
                </c:pt>
                <c:pt idx="265">
                  <c:v>74.67</c:v>
                </c:pt>
                <c:pt idx="266">
                  <c:v>7.3</c:v>
                </c:pt>
                <c:pt idx="267">
                  <c:v>10030</c:v>
                </c:pt>
                <c:pt idx="268">
                  <c:v>0</c:v>
                </c:pt>
                <c:pt idx="269">
                  <c:v>0</c:v>
                </c:pt>
                <c:pt idx="270">
                  <c:v>0.87</c:v>
                </c:pt>
                <c:pt idx="271">
                  <c:v>1.59</c:v>
                </c:pt>
                <c:pt idx="272">
                  <c:v>612.41999999999996</c:v>
                </c:pt>
                <c:pt idx="273">
                  <c:v>74.67</c:v>
                </c:pt>
                <c:pt idx="274">
                  <c:v>17464</c:v>
                </c:pt>
                <c:pt idx="275">
                  <c:v>850</c:v>
                </c:pt>
                <c:pt idx="276">
                  <c:v>7254.64</c:v>
                </c:pt>
                <c:pt idx="277">
                  <c:v>52.05</c:v>
                </c:pt>
                <c:pt idx="278">
                  <c:v>9448.26</c:v>
                </c:pt>
                <c:pt idx="279">
                  <c:v>4779</c:v>
                </c:pt>
                <c:pt idx="280">
                  <c:v>5773.74</c:v>
                </c:pt>
                <c:pt idx="281">
                  <c:v>4894.6400000000003</c:v>
                </c:pt>
                <c:pt idx="282">
                  <c:v>2950</c:v>
                </c:pt>
                <c:pt idx="283">
                  <c:v>300</c:v>
                </c:pt>
                <c:pt idx="284">
                  <c:v>23.6</c:v>
                </c:pt>
                <c:pt idx="285">
                  <c:v>2159.4</c:v>
                </c:pt>
                <c:pt idx="286">
                  <c:v>2159.4</c:v>
                </c:pt>
                <c:pt idx="287">
                  <c:v>1130.44</c:v>
                </c:pt>
                <c:pt idx="288">
                  <c:v>153.4</c:v>
                </c:pt>
                <c:pt idx="289">
                  <c:v>53.1</c:v>
                </c:pt>
                <c:pt idx="290">
                  <c:v>53.1</c:v>
                </c:pt>
                <c:pt idx="291">
                  <c:v>406</c:v>
                </c:pt>
                <c:pt idx="292">
                  <c:v>403.91</c:v>
                </c:pt>
                <c:pt idx="293">
                  <c:v>7.73</c:v>
                </c:pt>
                <c:pt idx="294">
                  <c:v>306.8</c:v>
                </c:pt>
                <c:pt idx="295">
                  <c:v>33.64</c:v>
                </c:pt>
                <c:pt idx="296">
                  <c:v>3</c:v>
                </c:pt>
                <c:pt idx="297">
                  <c:v>3976.6</c:v>
                </c:pt>
                <c:pt idx="298">
                  <c:v>248.7</c:v>
                </c:pt>
                <c:pt idx="299">
                  <c:v>36.31</c:v>
                </c:pt>
                <c:pt idx="300">
                  <c:v>336.3</c:v>
                </c:pt>
                <c:pt idx="301">
                  <c:v>3.75</c:v>
                </c:pt>
                <c:pt idx="302">
                  <c:v>298.08</c:v>
                </c:pt>
                <c:pt idx="303">
                  <c:v>10</c:v>
                </c:pt>
                <c:pt idx="304">
                  <c:v>879.1</c:v>
                </c:pt>
                <c:pt idx="305">
                  <c:v>0</c:v>
                </c:pt>
                <c:pt idx="306">
                  <c:v>15.34</c:v>
                </c:pt>
                <c:pt idx="307">
                  <c:v>0.48</c:v>
                </c:pt>
                <c:pt idx="308">
                  <c:v>0</c:v>
                </c:pt>
                <c:pt idx="309">
                  <c:v>677.91</c:v>
                </c:pt>
                <c:pt idx="310">
                  <c:v>826.95</c:v>
                </c:pt>
                <c:pt idx="311">
                  <c:v>88.5</c:v>
                </c:pt>
                <c:pt idx="312">
                  <c:v>59</c:v>
                </c:pt>
                <c:pt idx="313">
                  <c:v>118</c:v>
                </c:pt>
                <c:pt idx="314">
                  <c:v>118</c:v>
                </c:pt>
                <c:pt idx="315">
                  <c:v>241.81</c:v>
                </c:pt>
                <c:pt idx="316">
                  <c:v>396.48</c:v>
                </c:pt>
                <c:pt idx="317">
                  <c:v>1006.88</c:v>
                </c:pt>
                <c:pt idx="318">
                  <c:v>1676.2</c:v>
                </c:pt>
                <c:pt idx="319">
                  <c:v>180.96</c:v>
                </c:pt>
                <c:pt idx="320">
                  <c:v>10.33</c:v>
                </c:pt>
                <c:pt idx="321">
                  <c:v>84.08</c:v>
                </c:pt>
                <c:pt idx="322">
                  <c:v>81.13</c:v>
                </c:pt>
                <c:pt idx="323">
                  <c:v>2576.65</c:v>
                </c:pt>
                <c:pt idx="324">
                  <c:v>137.18</c:v>
                </c:pt>
                <c:pt idx="325">
                  <c:v>63.8</c:v>
                </c:pt>
                <c:pt idx="326">
                  <c:v>99.76</c:v>
                </c:pt>
                <c:pt idx="327">
                  <c:v>67.28</c:v>
                </c:pt>
                <c:pt idx="328">
                  <c:v>134.56</c:v>
                </c:pt>
                <c:pt idx="329">
                  <c:v>646.64</c:v>
                </c:pt>
                <c:pt idx="330">
                  <c:v>0</c:v>
                </c:pt>
              </c:numCache>
            </c:numRef>
          </c:val>
        </c:ser>
        <c:ser>
          <c:idx val="9"/>
          <c:order val="9"/>
          <c:tx>
            <c:strRef>
              <c:f>'Exist. Actual'!$O$6</c:f>
              <c:strCache>
                <c:ptCount val="1"/>
                <c:pt idx="0">
                  <c:v>Costo Total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Actual'!$O$7:$O$338</c:f>
              <c:numCache>
                <c:formatCode>_(* #,##0.00_);_(* \(#,##0.00\);_(* "-"??_);_(@_)</c:formatCode>
                <c:ptCount val="332"/>
                <c:pt idx="0">
                  <c:v>1232099.1000000001</c:v>
                </c:pt>
                <c:pt idx="1">
                  <c:v>0</c:v>
                </c:pt>
                <c:pt idx="2">
                  <c:v>1611.84</c:v>
                </c:pt>
                <c:pt idx="3">
                  <c:v>109.06</c:v>
                </c:pt>
                <c:pt idx="4">
                  <c:v>1723.78</c:v>
                </c:pt>
                <c:pt idx="5">
                  <c:v>0</c:v>
                </c:pt>
                <c:pt idx="6">
                  <c:v>2020.89</c:v>
                </c:pt>
                <c:pt idx="7">
                  <c:v>700.8</c:v>
                </c:pt>
                <c:pt idx="8">
                  <c:v>10620</c:v>
                </c:pt>
                <c:pt idx="9">
                  <c:v>23364</c:v>
                </c:pt>
                <c:pt idx="10">
                  <c:v>4720</c:v>
                </c:pt>
                <c:pt idx="11">
                  <c:v>7917.8</c:v>
                </c:pt>
                <c:pt idx="12">
                  <c:v>59889.72</c:v>
                </c:pt>
                <c:pt idx="13">
                  <c:v>560200.62</c:v>
                </c:pt>
                <c:pt idx="14">
                  <c:v>0</c:v>
                </c:pt>
                <c:pt idx="15">
                  <c:v>26564.400000000001</c:v>
                </c:pt>
                <c:pt idx="16">
                  <c:v>24036.600000000002</c:v>
                </c:pt>
                <c:pt idx="17">
                  <c:v>22243</c:v>
                </c:pt>
                <c:pt idx="18">
                  <c:v>0</c:v>
                </c:pt>
                <c:pt idx="19">
                  <c:v>24820</c:v>
                </c:pt>
                <c:pt idx="20">
                  <c:v>939.24</c:v>
                </c:pt>
                <c:pt idx="21">
                  <c:v>98800</c:v>
                </c:pt>
                <c:pt idx="22">
                  <c:v>74100</c:v>
                </c:pt>
                <c:pt idx="23">
                  <c:v>86450</c:v>
                </c:pt>
                <c:pt idx="24">
                  <c:v>63683</c:v>
                </c:pt>
                <c:pt idx="25">
                  <c:v>48873</c:v>
                </c:pt>
                <c:pt idx="26">
                  <c:v>37025</c:v>
                </c:pt>
                <c:pt idx="27">
                  <c:v>370</c:v>
                </c:pt>
                <c:pt idx="28">
                  <c:v>50268</c:v>
                </c:pt>
                <c:pt idx="29">
                  <c:v>0</c:v>
                </c:pt>
                <c:pt idx="30">
                  <c:v>310.88</c:v>
                </c:pt>
                <c:pt idx="31">
                  <c:v>233.16</c:v>
                </c:pt>
                <c:pt idx="32">
                  <c:v>113364.95999999999</c:v>
                </c:pt>
                <c:pt idx="33">
                  <c:v>0</c:v>
                </c:pt>
                <c:pt idx="34">
                  <c:v>1218</c:v>
                </c:pt>
                <c:pt idx="35">
                  <c:v>2802.5</c:v>
                </c:pt>
                <c:pt idx="36">
                  <c:v>15281</c:v>
                </c:pt>
                <c:pt idx="37">
                  <c:v>141.1</c:v>
                </c:pt>
                <c:pt idx="38">
                  <c:v>40950</c:v>
                </c:pt>
                <c:pt idx="39">
                  <c:v>2573.58</c:v>
                </c:pt>
                <c:pt idx="40">
                  <c:v>152928</c:v>
                </c:pt>
                <c:pt idx="41">
                  <c:v>119180</c:v>
                </c:pt>
                <c:pt idx="42">
                  <c:v>32981</c:v>
                </c:pt>
                <c:pt idx="43">
                  <c:v>520</c:v>
                </c:pt>
                <c:pt idx="44">
                  <c:v>0</c:v>
                </c:pt>
                <c:pt idx="45">
                  <c:v>41040</c:v>
                </c:pt>
                <c:pt idx="46">
                  <c:v>383.52</c:v>
                </c:pt>
                <c:pt idx="47">
                  <c:v>2216.04</c:v>
                </c:pt>
                <c:pt idx="48">
                  <c:v>0</c:v>
                </c:pt>
                <c:pt idx="49">
                  <c:v>79782.399999999994</c:v>
                </c:pt>
                <c:pt idx="50">
                  <c:v>295236</c:v>
                </c:pt>
                <c:pt idx="51">
                  <c:v>61360</c:v>
                </c:pt>
                <c:pt idx="52">
                  <c:v>0</c:v>
                </c:pt>
                <c:pt idx="53">
                  <c:v>221.25</c:v>
                </c:pt>
                <c:pt idx="54">
                  <c:v>221.25</c:v>
                </c:pt>
                <c:pt idx="55">
                  <c:v>2262</c:v>
                </c:pt>
                <c:pt idx="56">
                  <c:v>274.35000000000002</c:v>
                </c:pt>
                <c:pt idx="57">
                  <c:v>0</c:v>
                </c:pt>
                <c:pt idx="58">
                  <c:v>0</c:v>
                </c:pt>
                <c:pt idx="59">
                  <c:v>4409.5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1876.5700000000002</c:v>
                </c:pt>
                <c:pt idx="64">
                  <c:v>61795.98</c:v>
                </c:pt>
                <c:pt idx="65">
                  <c:v>0</c:v>
                </c:pt>
                <c:pt idx="66">
                  <c:v>118000</c:v>
                </c:pt>
                <c:pt idx="67">
                  <c:v>95.75</c:v>
                </c:pt>
                <c:pt idx="68">
                  <c:v>214.76</c:v>
                </c:pt>
                <c:pt idx="69">
                  <c:v>616</c:v>
                </c:pt>
                <c:pt idx="70">
                  <c:v>933.38</c:v>
                </c:pt>
                <c:pt idx="71">
                  <c:v>2005.9999999999998</c:v>
                </c:pt>
                <c:pt idx="72">
                  <c:v>2522.84</c:v>
                </c:pt>
                <c:pt idx="73">
                  <c:v>1328385</c:v>
                </c:pt>
                <c:pt idx="74">
                  <c:v>164850</c:v>
                </c:pt>
                <c:pt idx="75">
                  <c:v>110508.2</c:v>
                </c:pt>
                <c:pt idx="76">
                  <c:v>0</c:v>
                </c:pt>
                <c:pt idx="77">
                  <c:v>34751</c:v>
                </c:pt>
                <c:pt idx="78">
                  <c:v>2832</c:v>
                </c:pt>
                <c:pt idx="79">
                  <c:v>3072.03</c:v>
                </c:pt>
                <c:pt idx="80">
                  <c:v>0</c:v>
                </c:pt>
                <c:pt idx="81">
                  <c:v>2058</c:v>
                </c:pt>
                <c:pt idx="82">
                  <c:v>1246.08</c:v>
                </c:pt>
                <c:pt idx="83">
                  <c:v>743.40000000000009</c:v>
                </c:pt>
                <c:pt idx="84">
                  <c:v>9750</c:v>
                </c:pt>
                <c:pt idx="85">
                  <c:v>821.28</c:v>
                </c:pt>
                <c:pt idx="86">
                  <c:v>0</c:v>
                </c:pt>
                <c:pt idx="87">
                  <c:v>0</c:v>
                </c:pt>
                <c:pt idx="88">
                  <c:v>331.58</c:v>
                </c:pt>
                <c:pt idx="89">
                  <c:v>24532.3</c:v>
                </c:pt>
                <c:pt idx="90">
                  <c:v>2652.64</c:v>
                </c:pt>
                <c:pt idx="91">
                  <c:v>10936.24</c:v>
                </c:pt>
                <c:pt idx="92">
                  <c:v>3654</c:v>
                </c:pt>
                <c:pt idx="93">
                  <c:v>187.49</c:v>
                </c:pt>
                <c:pt idx="94">
                  <c:v>19015.27</c:v>
                </c:pt>
                <c:pt idx="95">
                  <c:v>4874.74</c:v>
                </c:pt>
                <c:pt idx="96">
                  <c:v>12072.039999999999</c:v>
                </c:pt>
                <c:pt idx="97">
                  <c:v>2964.96</c:v>
                </c:pt>
                <c:pt idx="98">
                  <c:v>2124</c:v>
                </c:pt>
                <c:pt idx="99">
                  <c:v>43778</c:v>
                </c:pt>
                <c:pt idx="100">
                  <c:v>1046364.0800000001</c:v>
                </c:pt>
                <c:pt idx="101">
                  <c:v>318240.45</c:v>
                </c:pt>
                <c:pt idx="102">
                  <c:v>235432.34</c:v>
                </c:pt>
                <c:pt idx="103">
                  <c:v>17511.199999999997</c:v>
                </c:pt>
                <c:pt idx="104">
                  <c:v>3068</c:v>
                </c:pt>
                <c:pt idx="105">
                  <c:v>2950</c:v>
                </c:pt>
                <c:pt idx="106">
                  <c:v>0</c:v>
                </c:pt>
                <c:pt idx="107">
                  <c:v>740.08</c:v>
                </c:pt>
                <c:pt idx="108">
                  <c:v>515.04</c:v>
                </c:pt>
                <c:pt idx="109">
                  <c:v>21240</c:v>
                </c:pt>
                <c:pt idx="110">
                  <c:v>488</c:v>
                </c:pt>
                <c:pt idx="111">
                  <c:v>6723.64</c:v>
                </c:pt>
                <c:pt idx="112">
                  <c:v>33000</c:v>
                </c:pt>
                <c:pt idx="113">
                  <c:v>4720</c:v>
                </c:pt>
                <c:pt idx="114">
                  <c:v>3260.73</c:v>
                </c:pt>
                <c:pt idx="115">
                  <c:v>6374.6799999999994</c:v>
                </c:pt>
                <c:pt idx="116">
                  <c:v>20240.7</c:v>
                </c:pt>
                <c:pt idx="117">
                  <c:v>4130</c:v>
                </c:pt>
                <c:pt idx="118">
                  <c:v>45.18</c:v>
                </c:pt>
                <c:pt idx="119">
                  <c:v>618.15</c:v>
                </c:pt>
                <c:pt idx="120">
                  <c:v>2362.36</c:v>
                </c:pt>
                <c:pt idx="121">
                  <c:v>2522.85</c:v>
                </c:pt>
                <c:pt idx="122">
                  <c:v>0</c:v>
                </c:pt>
                <c:pt idx="123">
                  <c:v>50760</c:v>
                </c:pt>
                <c:pt idx="124">
                  <c:v>1761.7499999999998</c:v>
                </c:pt>
                <c:pt idx="125">
                  <c:v>3736.1500000000005</c:v>
                </c:pt>
                <c:pt idx="126">
                  <c:v>5607.6</c:v>
                </c:pt>
                <c:pt idx="127">
                  <c:v>0</c:v>
                </c:pt>
                <c:pt idx="128">
                  <c:v>0</c:v>
                </c:pt>
                <c:pt idx="129">
                  <c:v>262.85000000000002</c:v>
                </c:pt>
                <c:pt idx="130">
                  <c:v>10092.599999999999</c:v>
                </c:pt>
                <c:pt idx="131">
                  <c:v>1596.64</c:v>
                </c:pt>
                <c:pt idx="132">
                  <c:v>19099.84</c:v>
                </c:pt>
                <c:pt idx="133">
                  <c:v>292300</c:v>
                </c:pt>
                <c:pt idx="134">
                  <c:v>220660</c:v>
                </c:pt>
                <c:pt idx="135">
                  <c:v>0</c:v>
                </c:pt>
                <c:pt idx="136">
                  <c:v>3982.96</c:v>
                </c:pt>
                <c:pt idx="137">
                  <c:v>1870.5400000000002</c:v>
                </c:pt>
                <c:pt idx="138">
                  <c:v>5899.5</c:v>
                </c:pt>
                <c:pt idx="139">
                  <c:v>961.4</c:v>
                </c:pt>
                <c:pt idx="140">
                  <c:v>0</c:v>
                </c:pt>
                <c:pt idx="141">
                  <c:v>38556</c:v>
                </c:pt>
                <c:pt idx="142">
                  <c:v>0</c:v>
                </c:pt>
                <c:pt idx="143">
                  <c:v>60222.479999999996</c:v>
                </c:pt>
                <c:pt idx="144">
                  <c:v>327892.5</c:v>
                </c:pt>
                <c:pt idx="145">
                  <c:v>81684.320000000007</c:v>
                </c:pt>
                <c:pt idx="146">
                  <c:v>4414.38</c:v>
                </c:pt>
                <c:pt idx="147">
                  <c:v>1345.2</c:v>
                </c:pt>
                <c:pt idx="148">
                  <c:v>692.1</c:v>
                </c:pt>
                <c:pt idx="149">
                  <c:v>3750</c:v>
                </c:pt>
                <c:pt idx="150">
                  <c:v>64800</c:v>
                </c:pt>
                <c:pt idx="151">
                  <c:v>1325.34</c:v>
                </c:pt>
                <c:pt idx="152">
                  <c:v>8322.5400000000009</c:v>
                </c:pt>
                <c:pt idx="153">
                  <c:v>0</c:v>
                </c:pt>
                <c:pt idx="154">
                  <c:v>6206.8</c:v>
                </c:pt>
                <c:pt idx="155">
                  <c:v>1557.6</c:v>
                </c:pt>
                <c:pt idx="156">
                  <c:v>2879.2</c:v>
                </c:pt>
                <c:pt idx="157">
                  <c:v>0</c:v>
                </c:pt>
                <c:pt idx="158">
                  <c:v>11788.2</c:v>
                </c:pt>
                <c:pt idx="159">
                  <c:v>0</c:v>
                </c:pt>
                <c:pt idx="160">
                  <c:v>0</c:v>
                </c:pt>
                <c:pt idx="161">
                  <c:v>1610.6999999999998</c:v>
                </c:pt>
                <c:pt idx="162">
                  <c:v>0</c:v>
                </c:pt>
                <c:pt idx="163">
                  <c:v>55.46</c:v>
                </c:pt>
                <c:pt idx="164">
                  <c:v>589.36</c:v>
                </c:pt>
                <c:pt idx="165">
                  <c:v>0</c:v>
                </c:pt>
                <c:pt idx="166">
                  <c:v>2479.12</c:v>
                </c:pt>
                <c:pt idx="167">
                  <c:v>117450</c:v>
                </c:pt>
                <c:pt idx="168">
                  <c:v>48807</c:v>
                </c:pt>
                <c:pt idx="169">
                  <c:v>105020</c:v>
                </c:pt>
                <c:pt idx="170">
                  <c:v>165660.20000000001</c:v>
                </c:pt>
                <c:pt idx="171">
                  <c:v>477.90000000000003</c:v>
                </c:pt>
                <c:pt idx="172">
                  <c:v>2292.7400000000002</c:v>
                </c:pt>
                <c:pt idx="173">
                  <c:v>830.12</c:v>
                </c:pt>
                <c:pt idx="174">
                  <c:v>10502</c:v>
                </c:pt>
                <c:pt idx="175">
                  <c:v>186012.4</c:v>
                </c:pt>
                <c:pt idx="176">
                  <c:v>357249.96</c:v>
                </c:pt>
                <c:pt idx="177">
                  <c:v>141128</c:v>
                </c:pt>
                <c:pt idx="178">
                  <c:v>142433.99</c:v>
                </c:pt>
                <c:pt idx="179">
                  <c:v>164020</c:v>
                </c:pt>
                <c:pt idx="180">
                  <c:v>109950</c:v>
                </c:pt>
                <c:pt idx="181">
                  <c:v>72146.320000000007</c:v>
                </c:pt>
                <c:pt idx="182">
                  <c:v>198837.59999999998</c:v>
                </c:pt>
                <c:pt idx="183">
                  <c:v>78728.639999999999</c:v>
                </c:pt>
                <c:pt idx="184">
                  <c:v>332074.39999999997</c:v>
                </c:pt>
                <c:pt idx="185">
                  <c:v>404821.8</c:v>
                </c:pt>
                <c:pt idx="186">
                  <c:v>191750</c:v>
                </c:pt>
                <c:pt idx="187">
                  <c:v>0</c:v>
                </c:pt>
                <c:pt idx="188">
                  <c:v>35587.630000000005</c:v>
                </c:pt>
                <c:pt idx="189">
                  <c:v>0</c:v>
                </c:pt>
                <c:pt idx="190">
                  <c:v>2550</c:v>
                </c:pt>
                <c:pt idx="191">
                  <c:v>1518.66</c:v>
                </c:pt>
                <c:pt idx="192">
                  <c:v>240838.36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17062.8</c:v>
                </c:pt>
                <c:pt idx="197">
                  <c:v>24417.72</c:v>
                </c:pt>
                <c:pt idx="198">
                  <c:v>2676.3999999999996</c:v>
                </c:pt>
                <c:pt idx="199">
                  <c:v>2149.44</c:v>
                </c:pt>
                <c:pt idx="200">
                  <c:v>94248.960000000006</c:v>
                </c:pt>
                <c:pt idx="201">
                  <c:v>153211.20000000001</c:v>
                </c:pt>
                <c:pt idx="202">
                  <c:v>116637.09999999999</c:v>
                </c:pt>
                <c:pt idx="203">
                  <c:v>0</c:v>
                </c:pt>
                <c:pt idx="204">
                  <c:v>117000</c:v>
                </c:pt>
                <c:pt idx="205">
                  <c:v>31812.800000000003</c:v>
                </c:pt>
                <c:pt idx="206">
                  <c:v>619.5</c:v>
                </c:pt>
                <c:pt idx="207">
                  <c:v>1097.4000000000001</c:v>
                </c:pt>
                <c:pt idx="208">
                  <c:v>26425</c:v>
                </c:pt>
                <c:pt idx="209">
                  <c:v>33300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442.5</c:v>
                </c:pt>
                <c:pt idx="214">
                  <c:v>18567.300000000003</c:v>
                </c:pt>
                <c:pt idx="215">
                  <c:v>4232.8</c:v>
                </c:pt>
                <c:pt idx="216">
                  <c:v>0</c:v>
                </c:pt>
                <c:pt idx="217">
                  <c:v>1493.12</c:v>
                </c:pt>
                <c:pt idx="218">
                  <c:v>941.6400000000001</c:v>
                </c:pt>
                <c:pt idx="219">
                  <c:v>2052</c:v>
                </c:pt>
                <c:pt idx="220">
                  <c:v>0</c:v>
                </c:pt>
                <c:pt idx="221">
                  <c:v>0</c:v>
                </c:pt>
                <c:pt idx="222">
                  <c:v>877.92</c:v>
                </c:pt>
                <c:pt idx="223">
                  <c:v>107380</c:v>
                </c:pt>
                <c:pt idx="224">
                  <c:v>33379.839999999997</c:v>
                </c:pt>
                <c:pt idx="225">
                  <c:v>11438.74</c:v>
                </c:pt>
                <c:pt idx="226">
                  <c:v>0</c:v>
                </c:pt>
                <c:pt idx="227">
                  <c:v>0</c:v>
                </c:pt>
                <c:pt idx="228">
                  <c:v>17700</c:v>
                </c:pt>
                <c:pt idx="229">
                  <c:v>844.88</c:v>
                </c:pt>
                <c:pt idx="230">
                  <c:v>347761.75</c:v>
                </c:pt>
                <c:pt idx="231">
                  <c:v>45135</c:v>
                </c:pt>
                <c:pt idx="232">
                  <c:v>0</c:v>
                </c:pt>
                <c:pt idx="233">
                  <c:v>0</c:v>
                </c:pt>
                <c:pt idx="234">
                  <c:v>885</c:v>
                </c:pt>
                <c:pt idx="235">
                  <c:v>186263</c:v>
                </c:pt>
                <c:pt idx="236">
                  <c:v>63720</c:v>
                </c:pt>
                <c:pt idx="237">
                  <c:v>0</c:v>
                </c:pt>
                <c:pt idx="238">
                  <c:v>13611.52</c:v>
                </c:pt>
                <c:pt idx="239">
                  <c:v>0</c:v>
                </c:pt>
                <c:pt idx="240">
                  <c:v>0</c:v>
                </c:pt>
                <c:pt idx="241">
                  <c:v>28200</c:v>
                </c:pt>
                <c:pt idx="242">
                  <c:v>4655.34</c:v>
                </c:pt>
                <c:pt idx="243">
                  <c:v>0</c:v>
                </c:pt>
                <c:pt idx="244">
                  <c:v>0</c:v>
                </c:pt>
                <c:pt idx="245">
                  <c:v>18200</c:v>
                </c:pt>
                <c:pt idx="246">
                  <c:v>100664.43999999999</c:v>
                </c:pt>
                <c:pt idx="247">
                  <c:v>233801.27999999997</c:v>
                </c:pt>
                <c:pt idx="248">
                  <c:v>233774.4</c:v>
                </c:pt>
                <c:pt idx="249">
                  <c:v>3058.56</c:v>
                </c:pt>
                <c:pt idx="250">
                  <c:v>10308.48</c:v>
                </c:pt>
                <c:pt idx="251">
                  <c:v>27360</c:v>
                </c:pt>
                <c:pt idx="252">
                  <c:v>124381.44</c:v>
                </c:pt>
                <c:pt idx="253">
                  <c:v>9621.15</c:v>
                </c:pt>
                <c:pt idx="254">
                  <c:v>0</c:v>
                </c:pt>
                <c:pt idx="255">
                  <c:v>34649.120000000003</c:v>
                </c:pt>
                <c:pt idx="256">
                  <c:v>49699.98</c:v>
                </c:pt>
                <c:pt idx="257">
                  <c:v>102656.52</c:v>
                </c:pt>
                <c:pt idx="258">
                  <c:v>60264.960000000006</c:v>
                </c:pt>
                <c:pt idx="259">
                  <c:v>8609.2800000000007</c:v>
                </c:pt>
                <c:pt idx="260">
                  <c:v>598</c:v>
                </c:pt>
                <c:pt idx="261">
                  <c:v>0</c:v>
                </c:pt>
                <c:pt idx="262">
                  <c:v>0</c:v>
                </c:pt>
                <c:pt idx="263">
                  <c:v>1097.4000000000001</c:v>
                </c:pt>
                <c:pt idx="264">
                  <c:v>47949.3</c:v>
                </c:pt>
                <c:pt idx="265">
                  <c:v>74.67</c:v>
                </c:pt>
                <c:pt idx="266">
                  <c:v>131.4</c:v>
                </c:pt>
                <c:pt idx="267">
                  <c:v>280840</c:v>
                </c:pt>
                <c:pt idx="268">
                  <c:v>0</c:v>
                </c:pt>
                <c:pt idx="269">
                  <c:v>0</c:v>
                </c:pt>
                <c:pt idx="270">
                  <c:v>1305</c:v>
                </c:pt>
                <c:pt idx="271">
                  <c:v>1904.8200000000002</c:v>
                </c:pt>
                <c:pt idx="272">
                  <c:v>121871.57999999999</c:v>
                </c:pt>
                <c:pt idx="273">
                  <c:v>4032.1800000000003</c:v>
                </c:pt>
                <c:pt idx="274">
                  <c:v>87320</c:v>
                </c:pt>
                <c:pt idx="275">
                  <c:v>10200</c:v>
                </c:pt>
                <c:pt idx="276">
                  <c:v>0</c:v>
                </c:pt>
                <c:pt idx="277">
                  <c:v>156.14999999999998</c:v>
                </c:pt>
                <c:pt idx="278">
                  <c:v>396826.92</c:v>
                </c:pt>
                <c:pt idx="279">
                  <c:v>47790</c:v>
                </c:pt>
                <c:pt idx="280">
                  <c:v>132796.01999999999</c:v>
                </c:pt>
                <c:pt idx="281">
                  <c:v>367098</c:v>
                </c:pt>
                <c:pt idx="282">
                  <c:v>41300</c:v>
                </c:pt>
                <c:pt idx="283">
                  <c:v>22800</c:v>
                </c:pt>
                <c:pt idx="284">
                  <c:v>2360</c:v>
                </c:pt>
                <c:pt idx="285">
                  <c:v>2159.4</c:v>
                </c:pt>
                <c:pt idx="286">
                  <c:v>2159.4</c:v>
                </c:pt>
                <c:pt idx="287">
                  <c:v>3391.32</c:v>
                </c:pt>
                <c:pt idx="288">
                  <c:v>1840.8000000000002</c:v>
                </c:pt>
                <c:pt idx="289">
                  <c:v>265.5</c:v>
                </c:pt>
                <c:pt idx="290">
                  <c:v>424.8</c:v>
                </c:pt>
                <c:pt idx="291">
                  <c:v>8932</c:v>
                </c:pt>
                <c:pt idx="292">
                  <c:v>19791.59</c:v>
                </c:pt>
                <c:pt idx="293">
                  <c:v>1012.6300000000001</c:v>
                </c:pt>
                <c:pt idx="294">
                  <c:v>1534</c:v>
                </c:pt>
                <c:pt idx="295">
                  <c:v>0</c:v>
                </c:pt>
                <c:pt idx="296">
                  <c:v>9000</c:v>
                </c:pt>
                <c:pt idx="297">
                  <c:v>3976.6</c:v>
                </c:pt>
                <c:pt idx="298">
                  <c:v>497.4</c:v>
                </c:pt>
                <c:pt idx="299">
                  <c:v>108.93</c:v>
                </c:pt>
                <c:pt idx="300">
                  <c:v>672.6</c:v>
                </c:pt>
                <c:pt idx="301">
                  <c:v>123.75</c:v>
                </c:pt>
                <c:pt idx="302">
                  <c:v>23548.32</c:v>
                </c:pt>
                <c:pt idx="303">
                  <c:v>1920</c:v>
                </c:pt>
                <c:pt idx="304">
                  <c:v>50987.8</c:v>
                </c:pt>
                <c:pt idx="305">
                  <c:v>0</c:v>
                </c:pt>
                <c:pt idx="306">
                  <c:v>138060</c:v>
                </c:pt>
                <c:pt idx="307">
                  <c:v>195.35999999999999</c:v>
                </c:pt>
                <c:pt idx="308">
                  <c:v>0</c:v>
                </c:pt>
                <c:pt idx="309">
                  <c:v>13558.199999999999</c:v>
                </c:pt>
                <c:pt idx="310">
                  <c:v>33078</c:v>
                </c:pt>
                <c:pt idx="311">
                  <c:v>265.5</c:v>
                </c:pt>
                <c:pt idx="312">
                  <c:v>0</c:v>
                </c:pt>
                <c:pt idx="313">
                  <c:v>590</c:v>
                </c:pt>
                <c:pt idx="314">
                  <c:v>236</c:v>
                </c:pt>
                <c:pt idx="315">
                  <c:v>12815.93</c:v>
                </c:pt>
                <c:pt idx="316">
                  <c:v>11894.400000000001</c:v>
                </c:pt>
                <c:pt idx="317">
                  <c:v>2013.76</c:v>
                </c:pt>
                <c:pt idx="318">
                  <c:v>3352.4</c:v>
                </c:pt>
                <c:pt idx="319">
                  <c:v>542.88</c:v>
                </c:pt>
                <c:pt idx="320">
                  <c:v>206.6</c:v>
                </c:pt>
                <c:pt idx="321">
                  <c:v>336.32</c:v>
                </c:pt>
                <c:pt idx="322">
                  <c:v>324.52</c:v>
                </c:pt>
                <c:pt idx="323">
                  <c:v>5153.3</c:v>
                </c:pt>
                <c:pt idx="324">
                  <c:v>274.36</c:v>
                </c:pt>
                <c:pt idx="325">
                  <c:v>255.2</c:v>
                </c:pt>
                <c:pt idx="326">
                  <c:v>598.56000000000006</c:v>
                </c:pt>
                <c:pt idx="327">
                  <c:v>403.68</c:v>
                </c:pt>
                <c:pt idx="328">
                  <c:v>672.8</c:v>
                </c:pt>
                <c:pt idx="329">
                  <c:v>122861.59999999999</c:v>
                </c:pt>
                <c:pt idx="330">
                  <c:v>0</c:v>
                </c:pt>
                <c:pt idx="331" formatCode="&quot;RD$&quot;#,##0.00">
                  <c:v>16063018.13000001</c:v>
                </c:pt>
              </c:numCache>
            </c:numRef>
          </c:val>
        </c:ser>
        <c:ser>
          <c:idx val="10"/>
          <c:order val="10"/>
          <c:tx>
            <c:strRef>
              <c:f>'Exist. Actual'!$P$6</c:f>
              <c:strCache>
                <c:ptCount val="1"/>
                <c:pt idx="0">
                  <c:v>Valor Entrada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Actual'!$P$7:$P$338</c:f>
              <c:numCache>
                <c:formatCode>_(* #,##0.00_);_(* \(#,##0.00\);_(* "-"??_);_(@_)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 formatCode="&quot;RD$&quot;#,##0.0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'Exist. Actual'!$Q$6</c:f>
              <c:strCache>
                <c:ptCount val="1"/>
                <c:pt idx="0">
                  <c:v>Valor Salida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Actual'!$Q$7:$Q$338</c:f>
            </c:numRef>
          </c:val>
        </c:ser>
        <c:ser>
          <c:idx val="12"/>
          <c:order val="12"/>
          <c:tx>
            <c:strRef>
              <c:f>'Exist. Actual'!$R$6</c:f>
              <c:strCache>
                <c:ptCount val="1"/>
                <c:pt idx="0">
                  <c:v>Ubucación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Actual'!$R$7:$R$338</c:f>
              <c:numCache>
                <c:formatCode>_(* #,##0.00_);_(* \(#,##0.00\);_(* "-"??_);_(@_)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'Exist. Actual'!$S$6</c:f>
              <c:strCache>
                <c:ptCount val="1"/>
                <c:pt idx="0">
                  <c:v>Columna6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Actual'!$S$7:$S$338</c:f>
            </c:numRef>
          </c:val>
        </c:ser>
        <c:ser>
          <c:idx val="14"/>
          <c:order val="14"/>
          <c:tx>
            <c:strRef>
              <c:f>'Exist. Actual'!$T$6</c:f>
              <c:strCache>
                <c:ptCount val="1"/>
                <c:pt idx="0">
                  <c:v>Columna7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Actual'!$T$7:$T$338</c:f>
            </c:numRef>
          </c:val>
        </c:ser>
        <c:ser>
          <c:idx val="15"/>
          <c:order val="15"/>
          <c:tx>
            <c:strRef>
              <c:f>'Exist. Actual'!$U$6</c:f>
              <c:strCache>
                <c:ptCount val="1"/>
                <c:pt idx="0">
                  <c:v>Columna8</c:v>
                </c:pt>
              </c:strCache>
            </c:strRef>
          </c:tx>
          <c:invertIfNegative val="0"/>
          <c:cat>
            <c:multiLvlStrRef>
              <c:f>'Exist. Actual'!$B$7:$E$338</c:f>
              <c:multiLvlStrCache>
                <c:ptCount val="332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Antorcha MAPP</c:v>
                  </c:pt>
                  <c:pt idx="30">
                    <c:v>Arandela PVC  3"</c:v>
                  </c:pt>
                  <c:pt idx="31">
                    <c:v>Arandela PVC  4"</c:v>
                  </c:pt>
                  <c:pt idx="32">
                    <c:v>Archivo Modular 3 Gavetas</c:v>
                  </c:pt>
                  <c:pt idx="33">
                    <c:v>Archivo Vertical de 5 Gaveta</c:v>
                  </c:pt>
                  <c:pt idx="34">
                    <c:v>Arena Gruesa (Metro)</c:v>
                  </c:pt>
                  <c:pt idx="35">
                    <c:v>Argolla 5/8</c:v>
                  </c:pt>
                  <c:pt idx="36">
                    <c:v>Armario de Dos Puertas en Metal</c:v>
                  </c:pt>
                  <c:pt idx="37">
                    <c:v>Bala Fulminante</c:v>
                  </c:pt>
                  <c:pt idx="38">
                    <c:v>Balastro (Transformador) de bajo consumo de 4 tubo de 32 watts</c:v>
                  </c:pt>
                  <c:pt idx="39">
                    <c:v>Balastro Bajo Consumo de Dos Tubos</c:v>
                  </c:pt>
                  <c:pt idx="40">
                    <c:v>Bandeja Ranurada  Metal para Anaqueles 15 x 39 Unidad</c:v>
                  </c:pt>
                  <c:pt idx="41">
                    <c:v>Bandeja Ranurada  Metal para Anaqueles 15 x 45 Unidad</c:v>
                  </c:pt>
                  <c:pt idx="42">
                    <c:v>Barpimo (Relleno Blanco) Galón</c:v>
                  </c:pt>
                  <c:pt idx="43">
                    <c:v>Barra Cuadsrada 1/2</c:v>
                  </c:pt>
                  <c:pt idx="44">
                    <c:v>Barra Redonda 1/2</c:v>
                  </c:pt>
                  <c:pt idx="45">
                    <c:v>Barra Tornada 1/2</c:v>
                  </c:pt>
                  <c:pt idx="46">
                    <c:v>Base P/inodoro en PVC unidad</c:v>
                  </c:pt>
                  <c:pt idx="47">
                    <c:v>Base para archivo 8 1/2 x 11</c:v>
                  </c:pt>
                  <c:pt idx="48">
                    <c:v>Bateria 12V 260AH para Inversor </c:v>
                  </c:pt>
                  <c:pt idx="49">
                    <c:v>Batería 8D </c:v>
                  </c:pt>
                  <c:pt idx="50">
                    <c:v>Batería N100</c:v>
                  </c:pt>
                  <c:pt idx="51">
                    <c:v>Batería N-70 (750/800 CCA)</c:v>
                  </c:pt>
                  <c:pt idx="52">
                    <c:v>Bebedero </c:v>
                  </c:pt>
                  <c:pt idx="53">
                    <c:v>Bisagra corriente de 1 1/2</c:v>
                  </c:pt>
                  <c:pt idx="54">
                    <c:v>Bisagra tipo libro de 1 1/2 (PAR)</c:v>
                  </c:pt>
                  <c:pt idx="55">
                    <c:v>Bisagra tipo libro de 3" unidad</c:v>
                  </c:pt>
                  <c:pt idx="56">
                    <c:v>Bisagra tipo libro de 4 x 4 unidad</c:v>
                  </c:pt>
                  <c:pt idx="57">
                    <c:v>Bisagra Tipo Piano</c:v>
                  </c:pt>
                  <c:pt idx="58">
                    <c:v>Block 4" para Construcción Unidad</c:v>
                  </c:pt>
                  <c:pt idx="59">
                    <c:v>Bomba Ladrona de agua potencia ku 0,37 potencia HP 0.50</c:v>
                  </c:pt>
                  <c:pt idx="60">
                    <c:v>Bombillo 13 wats espiral bajo consumo</c:v>
                  </c:pt>
                  <c:pt idx="61">
                    <c:v>Bombillo para Lámpara Tipo Secador</c:v>
                  </c:pt>
                  <c:pt idx="62">
                    <c:v>Boquilla Completa P/Lavamanos</c:v>
                  </c:pt>
                  <c:pt idx="63">
                    <c:v>Boya plastica p/inodoro</c:v>
                  </c:pt>
                  <c:pt idx="64">
                    <c:v>Brazo Hidraulico mediano</c:v>
                  </c:pt>
                  <c:pt idx="65">
                    <c:v>Brazo hidraulico pequeño</c:v>
                  </c:pt>
                  <c:pt idx="66">
                    <c:v>Brazo hidraulico pequeño, plateado unidad</c:v>
                  </c:pt>
                  <c:pt idx="67">
                    <c:v>Breaker 300 AMPS</c:v>
                  </c:pt>
                  <c:pt idx="68">
                    <c:v>Breaker Grueso THQL 60 Amp G. E.</c:v>
                  </c:pt>
                  <c:pt idx="69">
                    <c:v>Brocha de 2</c:v>
                  </c:pt>
                  <c:pt idx="70">
                    <c:v>Brocha de 3</c:v>
                  </c:pt>
                  <c:pt idx="71">
                    <c:v>Cadena galvanizada 5mm (3/16) pies para proteger tanque</c:v>
                  </c:pt>
                  <c:pt idx="72">
                    <c:v>Caja de Breaker, 125 Amp. 4-8</c:v>
                  </c:pt>
                  <c:pt idx="73">
                    <c:v>Caja de Cartón Corrugado 24 1/2x 14x10 Pulg. Color</c:v>
                  </c:pt>
                  <c:pt idx="74">
                    <c:v>Caja de Cartón Corrugado para Archivo</c:v>
                  </c:pt>
                  <c:pt idx="75">
                    <c:v>Caja de Seguridad (Caja Fuerte)</c:v>
                  </c:pt>
                  <c:pt idx="76">
                    <c:v>Caja de Transfer</c:v>
                  </c:pt>
                  <c:pt idx="77">
                    <c:v>Caja registro 15 x 15 x 6"</c:v>
                  </c:pt>
                  <c:pt idx="78">
                    <c:v>Caja registro pintada 6 x 6 x 4</c:v>
                  </c:pt>
                  <c:pt idx="79">
                    <c:v>Canaleta Plastica 1 1/2"</c:v>
                  </c:pt>
                  <c:pt idx="80">
                    <c:v>Canaleta Plastica 2"</c:v>
                  </c:pt>
                  <c:pt idx="81">
                    <c:v>Cancamo o Bisagra Soldable unidad</c:v>
                  </c:pt>
                  <c:pt idx="82">
                    <c:v>Capacitor 35 x 370 unidad</c:v>
                  </c:pt>
                  <c:pt idx="83">
                    <c:v>CAPACITOR MARCHA 60/370 VOLT</c:v>
                  </c:pt>
                  <c:pt idx="84">
                    <c:v>Capacitor y Compresor de 24,000 BTU</c:v>
                  </c:pt>
                  <c:pt idx="85">
                    <c:v>Capacitores 40+5x370</c:v>
                  </c:pt>
                  <c:pt idx="86">
                    <c:v>Catalizador Barpimo Galón</c:v>
                  </c:pt>
                  <c:pt idx="87">
                    <c:v>Catalizador Media Cubeta</c:v>
                  </c:pt>
                  <c:pt idx="88">
                    <c:v>Cemento Adesivo para Cerámica Funda </c:v>
                  </c:pt>
                  <c:pt idx="89">
                    <c:v>Cemento de Contacto 497 XL</c:v>
                  </c:pt>
                  <c:pt idx="90">
                    <c:v>Cemento Derretido para Piso Funda (Derrertido)</c:v>
                  </c:pt>
                  <c:pt idx="91">
                    <c:v>Cemento PVC 16 Onza</c:v>
                  </c:pt>
                  <c:pt idx="92">
                    <c:v>Ceramica 45 X 45 Metros 2</c:v>
                  </c:pt>
                  <c:pt idx="93">
                    <c:v>Cerradura de Puño</c:v>
                  </c:pt>
                  <c:pt idx="94">
                    <c:v>Cerradura P/Puerta Enrrollable</c:v>
                  </c:pt>
                  <c:pt idx="95">
                    <c:v>Cerradura sin Puño</c:v>
                  </c:pt>
                  <c:pt idx="96">
                    <c:v>Cheque horizontal 1/2 bronce</c:v>
                  </c:pt>
                  <c:pt idx="97">
                    <c:v>Cheque Vertical de 3/4 Italia</c:v>
                  </c:pt>
                  <c:pt idx="98">
                    <c:v>Cilindro e28-45, e350-452 3,600F</c:v>
                  </c:pt>
                  <c:pt idx="99">
                    <c:v>Cinta de Aluminio para Aire de 3"</c:v>
                  </c:pt>
                  <c:pt idx="100">
                    <c:v>Cinta de Empaque 2" x 10</c:v>
                  </c:pt>
                  <c:pt idx="101">
                    <c:v>Cinta de Precaucion amarilla  rollo de 1000 pies</c:v>
                  </c:pt>
                  <c:pt idx="102">
                    <c:v>Cinta de precaucion color rojo rollo 1000 pies</c:v>
                  </c:pt>
                  <c:pt idx="103">
                    <c:v>Cinta P/Ducto de Aire (Gris)</c:v>
                  </c:pt>
                  <c:pt idx="104">
                    <c:v>Clavo de 1" 1/2, S/C, Libra</c:v>
                  </c:pt>
                  <c:pt idx="105">
                    <c:v>Clavo de 1", S/C, Libra</c:v>
                  </c:pt>
                  <c:pt idx="106">
                    <c:v>Clavo Dulce 3" Libra</c:v>
                  </c:pt>
                  <c:pt idx="107">
                    <c:v>Codo PVC " 4 x 45 Dr</c:v>
                  </c:pt>
                  <c:pt idx="108">
                    <c:v>Codo PVC 1/2</c:v>
                  </c:pt>
                  <c:pt idx="109">
                    <c:v>Codo PVC 3 x 45</c:v>
                  </c:pt>
                  <c:pt idx="110">
                    <c:v>Codo PVC 4 x 90</c:v>
                  </c:pt>
                  <c:pt idx="111">
                    <c:v>Cola paras Madera Galón</c:v>
                  </c:pt>
                  <c:pt idx="112">
                    <c:v>Compresor 36,000 BTU</c:v>
                  </c:pt>
                  <c:pt idx="113">
                    <c:v>Compresor a/a de 18000 BTU</c:v>
                  </c:pt>
                  <c:pt idx="114">
                    <c:v>Conector EMT 2"</c:v>
                  </c:pt>
                  <c:pt idx="115">
                    <c:v>Conector para varilla de tierra</c:v>
                  </c:pt>
                  <c:pt idx="116">
                    <c:v>Control Universal p/aire acondicionado</c:v>
                  </c:pt>
                  <c:pt idx="117">
                    <c:v>Coolat Galón </c:v>
                  </c:pt>
                  <c:pt idx="118">
                    <c:v>Coopling EMT 1"</c:v>
                  </c:pt>
                  <c:pt idx="119">
                    <c:v>Coopling EMT 1/2"</c:v>
                  </c:pt>
                  <c:pt idx="120">
                    <c:v>Coopling EMT 2"</c:v>
                  </c:pt>
                  <c:pt idx="121">
                    <c:v>Cordón para Teléfono (Espirales)</c:v>
                  </c:pt>
                  <c:pt idx="122">
                    <c:v>Credenza en Madera</c:v>
                  </c:pt>
                  <c:pt idx="123">
                    <c:v>Cuadro de Promese en Madera</c:v>
                  </c:pt>
                  <c:pt idx="124">
                    <c:v>Curva EMT 1/2¨</c:v>
                  </c:pt>
                  <c:pt idx="125">
                    <c:v>Curva EMT 1´´</c:v>
                  </c:pt>
                  <c:pt idx="126">
                    <c:v>Curva EMT 2´´</c:v>
                  </c:pt>
                  <c:pt idx="127">
                    <c:v>Desgrasante C34 Multi Cleant</c:v>
                  </c:pt>
                  <c:pt idx="128">
                    <c:v>Disco de Corte 14" Metal</c:v>
                  </c:pt>
                  <c:pt idx="129">
                    <c:v>Disco de Corte P/Sierra de 7x1/4 (Unidad)</c:v>
                  </c:pt>
                  <c:pt idx="130">
                    <c:v>Disco de Pulir de 80</c:v>
                  </c:pt>
                  <c:pt idx="131">
                    <c:v>Disco Sierra de 10" 40 dientes</c:v>
                  </c:pt>
                  <c:pt idx="132">
                    <c:v>Disolvente Galón</c:v>
                  </c:pt>
                  <c:pt idx="133">
                    <c:v>Dispensador de Gel</c:v>
                  </c:pt>
                  <c:pt idx="134">
                    <c:v>Dispensador de Papel Higienico Jumbo</c:v>
                  </c:pt>
                  <c:pt idx="135">
                    <c:v>Dispensador de Papel Toalla</c:v>
                  </c:pt>
                  <c:pt idx="136">
                    <c:v>Doblador de Tubo de 3/4"</c:v>
                  </c:pt>
                  <c:pt idx="137">
                    <c:v>Durmientes 2 1/2 x 10</c:v>
                  </c:pt>
                  <c:pt idx="138">
                    <c:v>Electrodo Universal 03/32 60/13</c:v>
                  </c:pt>
                  <c:pt idx="139">
                    <c:v>Enchunfe plastico 220</c:v>
                  </c:pt>
                  <c:pt idx="140">
                    <c:v>Escalera Recta de 3 Peldaño</c:v>
                  </c:pt>
                  <c:pt idx="141">
                    <c:v>Escalera Recta de 4 Peldaño</c:v>
                  </c:pt>
                  <c:pt idx="142">
                    <c:v>Escritorio en "L"</c:v>
                  </c:pt>
                  <c:pt idx="143">
                    <c:v>Escritorio Grande en Madera</c:v>
                  </c:pt>
                  <c:pt idx="144">
                    <c:v>Escritorio Modular Metal 18 x 40 Pequeño</c:v>
                  </c:pt>
                  <c:pt idx="145">
                    <c:v>Eslinga </c:v>
                  </c:pt>
                  <c:pt idx="146">
                    <c:v>Estaño p/Soldar Rollo</c:v>
                  </c:pt>
                  <c:pt idx="147">
                    <c:v>Estopa</c:v>
                  </c:pt>
                  <c:pt idx="148">
                    <c:v>Extencion P/Teléfono 25"</c:v>
                  </c:pt>
                  <c:pt idx="149">
                    <c:v>Extintor ABC (05 Lib.) con dispensador</c:v>
                  </c:pt>
                  <c:pt idx="150">
                    <c:v>Extintor ABC (10Lb)</c:v>
                  </c:pt>
                  <c:pt idx="151">
                    <c:v>Fan Relay 90-380</c:v>
                  </c:pt>
                  <c:pt idx="152">
                    <c:v>Fibra Vegetal</c:v>
                  </c:pt>
                  <c:pt idx="153">
                    <c:v>Filtro de Aceite pequeño LFP 780</c:v>
                  </c:pt>
                  <c:pt idx="154">
                    <c:v>Filtro de aire para planta CA6858/AH1107</c:v>
                  </c:pt>
                  <c:pt idx="155">
                    <c:v>Filtro de Coolant</c:v>
                  </c:pt>
                  <c:pt idx="156">
                    <c:v>Filtro de Gasoil FF 3417</c:v>
                  </c:pt>
                  <c:pt idx="157">
                    <c:v>Filtro de Gasoil FP 586 F</c:v>
                  </c:pt>
                  <c:pt idx="158">
                    <c:v>Filtro p/ aceite grande LFP 3000</c:v>
                  </c:pt>
                  <c:pt idx="159">
                    <c:v>Filtro p/ Gasoil p 876 F</c:v>
                  </c:pt>
                  <c:pt idx="160">
                    <c:v>Filtro p/aceite BT259</c:v>
                  </c:pt>
                  <c:pt idx="161">
                    <c:v>Filtro Trampa de agua LTF 3520</c:v>
                  </c:pt>
                  <c:pt idx="162">
                    <c:v>Flex Rex tropical Galón</c:v>
                  </c:pt>
                  <c:pt idx="163">
                    <c:v>Flota de goma</c:v>
                  </c:pt>
                  <c:pt idx="164">
                    <c:v>Foco Amarillo (Unidad)</c:v>
                  </c:pt>
                  <c:pt idx="165">
                    <c:v>Fondipol Barpino Blanco Galón</c:v>
                  </c:pt>
                  <c:pt idx="166">
                    <c:v>Formica Semi-Gruesa Preto (Negra)</c:v>
                  </c:pt>
                  <c:pt idx="167">
                    <c:v>Formulario Despacho PESCA con Copia NCR</c:v>
                  </c:pt>
                  <c:pt idx="168">
                    <c:v>Formularios Reclamaciones Entregas Pedidos</c:v>
                  </c:pt>
                  <c:pt idx="169">
                    <c:v>Funda Pigmentada Blanca 6.25 x 10"</c:v>
                  </c:pt>
                  <c:pt idx="170">
                    <c:v>Funda Pigmentada Blanca 9.25 x 13"</c:v>
                  </c:pt>
                  <c:pt idx="171">
                    <c:v>Fundente 4 onza tarro</c:v>
                  </c:pt>
                  <c:pt idx="172">
                    <c:v>Fusible Cartucho, 30Amp. X15 kw</c:v>
                  </c:pt>
                  <c:pt idx="173">
                    <c:v>Gafa Protectora P690 negro (Soldadura)</c:v>
                  </c:pt>
                  <c:pt idx="174">
                    <c:v>Gavinete (Archivo Aereo) Pequeño</c:v>
                  </c:pt>
                  <c:pt idx="175">
                    <c:v>Goma 1000/20R</c:v>
                  </c:pt>
                  <c:pt idx="176">
                    <c:v>Goma 12R/22.5Uniad</c:v>
                  </c:pt>
                  <c:pt idx="177">
                    <c:v>Goma 185/R14 Unidad</c:v>
                  </c:pt>
                  <c:pt idx="178">
                    <c:v>Goma 195/R15</c:v>
                  </c:pt>
                  <c:pt idx="179">
                    <c:v>Goma 205/R16 Unidad</c:v>
                  </c:pt>
                  <c:pt idx="180">
                    <c:v>Goma 235/ 55R19</c:v>
                  </c:pt>
                  <c:pt idx="181">
                    <c:v>Goma 245/70R/16</c:v>
                  </c:pt>
                  <c:pt idx="182">
                    <c:v>Goma 265/70R16</c:v>
                  </c:pt>
                  <c:pt idx="183">
                    <c:v>Goma 285/R17</c:v>
                  </c:pt>
                  <c:pt idx="184">
                    <c:v>Goma 700/16 Uniad</c:v>
                  </c:pt>
                  <c:pt idx="185">
                    <c:v>Goma 750/R16</c:v>
                  </c:pt>
                  <c:pt idx="186">
                    <c:v>Gomas 225/75/15</c:v>
                  </c:pt>
                  <c:pt idx="187">
                    <c:v>Graba (Grabilla) 3/8 Metro</c:v>
                  </c:pt>
                  <c:pt idx="188">
                    <c:v>Grasa Dif. 140/GL4 Monogrado</c:v>
                  </c:pt>
                  <c:pt idx="189">
                    <c:v>Grasa Dura de Rodamiento en Tarro 460g</c:v>
                  </c:pt>
                  <c:pt idx="190">
                    <c:v>Hachas Pequeñas Tramontina</c:v>
                  </c:pt>
                  <c:pt idx="191">
                    <c:v>Hoja de Segueta Unidad</c:v>
                  </c:pt>
                  <c:pt idx="192">
                    <c:v>Impermeabilizante (Cubeta)</c:v>
                  </c:pt>
                  <c:pt idx="193">
                    <c:v>Impermeabilizante Galón</c:v>
                  </c:pt>
                  <c:pt idx="194">
                    <c:v>Interruptor Doble Unidad </c:v>
                  </c:pt>
                  <c:pt idx="195">
                    <c:v>Inversor 2.5 KW 24 V 120VAC</c:v>
                  </c:pt>
                  <c:pt idx="196">
                    <c:v>Jabonera Acero Inoxidable, 14 x 19 cm</c:v>
                  </c:pt>
                  <c:pt idx="197">
                    <c:v>JabónLíquido para Plato</c:v>
                  </c:pt>
                  <c:pt idx="198">
                    <c:v>Juego de Sifón P/Lavamano</c:v>
                  </c:pt>
                  <c:pt idx="199">
                    <c:v>Kit de Bomba Agua Elecrica</c:v>
                  </c:pt>
                  <c:pt idx="200">
                    <c:v>Lacapol Barpino Blanco 351 Semi-Mate Galón </c:v>
                  </c:pt>
                  <c:pt idx="201">
                    <c:v>Láminas de Cartón</c:v>
                  </c:pt>
                  <c:pt idx="202">
                    <c:v>Lámpara de 02 tubos</c:v>
                  </c:pt>
                  <c:pt idx="203">
                    <c:v>Lámpara de Pared (Bombilla)</c:v>
                  </c:pt>
                  <c:pt idx="204">
                    <c:v>Lámpara Tipo Secador</c:v>
                  </c:pt>
                  <c:pt idx="205">
                    <c:v>Letrero adhesivo en vinil, impresion full color 18x8, Promesecal</c:v>
                  </c:pt>
                  <c:pt idx="206">
                    <c:v>Letrero Basura al Zafacon </c:v>
                  </c:pt>
                  <c:pt idx="207">
                    <c:v>Letrero en Vinil PVC 24"x 24"</c:v>
                  </c:pt>
                  <c:pt idx="208">
                    <c:v>Letrero Hospitalario 1.85x40 Mt en Vinil</c:v>
                  </c:pt>
                  <c:pt idx="209">
                    <c:v>Letrero Hospitalario 3.30x0.050mt</c:v>
                  </c:pt>
                  <c:pt idx="210">
                    <c:v>Letrero Hospitalario 4mt</c:v>
                  </c:pt>
                  <c:pt idx="211">
                    <c:v>Letrero Hospitalario 6.0x0.50 Mt</c:v>
                  </c:pt>
                  <c:pt idx="212">
                    <c:v>Letrero Hospitalario Marco en Metal 5.5 Mt</c:v>
                  </c:pt>
                  <c:pt idx="213">
                    <c:v>Letreros de Consulta</c:v>
                  </c:pt>
                  <c:pt idx="214">
                    <c:v>Letreros hospitalario 6.50, x 0.50m, marco en metal (Grande)</c:v>
                  </c:pt>
                  <c:pt idx="215">
                    <c:v>Lija de Agua #100</c:v>
                  </c:pt>
                  <c:pt idx="216">
                    <c:v>Lija de Agua #80</c:v>
                  </c:pt>
                  <c:pt idx="217">
                    <c:v>Lija de Agua 180</c:v>
                  </c:pt>
                  <c:pt idx="218">
                    <c:v>Lija de Agua 360</c:v>
                  </c:pt>
                  <c:pt idx="219">
                    <c:v>Lija de Agua Grano 240</c:v>
                  </c:pt>
                  <c:pt idx="220">
                    <c:v>Llave de paso PVC bola 1/2</c:v>
                  </c:pt>
                  <c:pt idx="221">
                    <c:v>Llave Mezcladora para Lavamanos</c:v>
                  </c:pt>
                  <c:pt idx="222">
                    <c:v>Llave para Bebedero Macho</c:v>
                  </c:pt>
                  <c:pt idx="223">
                    <c:v>Lubricante SAE-50, Monogrado</c:v>
                  </c:pt>
                  <c:pt idx="224">
                    <c:v>Main Breaker, Trifásico de 400Amp</c:v>
                  </c:pt>
                  <c:pt idx="225">
                    <c:v>Manguera de Incendio</c:v>
                  </c:pt>
                  <c:pt idx="226">
                    <c:v>Manómetro para Refrigeración</c:v>
                  </c:pt>
                  <c:pt idx="227">
                    <c:v>Masilla Acrílica Galón</c:v>
                  </c:pt>
                  <c:pt idx="228">
                    <c:v>Masilla Para Yeso (Cubeta)</c:v>
                  </c:pt>
                  <c:pt idx="229">
                    <c:v>Metanol Galón</c:v>
                  </c:pt>
                  <c:pt idx="230">
                    <c:v>Neumático 11R 22.5</c:v>
                  </c:pt>
                  <c:pt idx="231">
                    <c:v>Neumatico 245-60-R18 (Goma) unidad</c:v>
                  </c:pt>
                  <c:pt idx="232">
                    <c:v>Neumatico 245-70-19.5 R (Goma) unidad</c:v>
                  </c:pt>
                  <c:pt idx="233">
                    <c:v>Nevera Exhibidor 8 pies</c:v>
                  </c:pt>
                  <c:pt idx="234">
                    <c:v>Niple Galvanizado de 1/4 x 3</c:v>
                  </c:pt>
                  <c:pt idx="235">
                    <c:v>Organizador de baño, tipo tramo 12x18 pulgada</c:v>
                  </c:pt>
                  <c:pt idx="236">
                    <c:v>Organizador de baño, tipo tramo 12X24 pulg.</c:v>
                  </c:pt>
                  <c:pt idx="237">
                    <c:v>Panel de Distribución de 6-12 Circuitos</c:v>
                  </c:pt>
                  <c:pt idx="238">
                    <c:v>Párales 2 1/2 x 10</c:v>
                  </c:pt>
                  <c:pt idx="239">
                    <c:v>Pata de Chivo</c:v>
                  </c:pt>
                  <c:pt idx="240">
                    <c:v>Pegamento para Concreto Galón</c:v>
                  </c:pt>
                  <c:pt idx="241">
                    <c:v>Pesos Completos (Brazo, Medidor y Plato)</c:v>
                  </c:pt>
                  <c:pt idx="242">
                    <c:v>Picos Con Su Palo</c:v>
                  </c:pt>
                  <c:pt idx="243">
                    <c:v>Pin con Arandela</c:v>
                  </c:pt>
                  <c:pt idx="244">
                    <c:v>Pintura Acrílica Arena 23 Galón</c:v>
                  </c:pt>
                  <c:pt idx="245">
                    <c:v>Pintura Acrílica Blanco Hueso</c:v>
                  </c:pt>
                  <c:pt idx="246">
                    <c:v>Pintura Acrilica Blnaco 00</c:v>
                  </c:pt>
                  <c:pt idx="247">
                    <c:v>Pintura Azul Turquesa Acrílico</c:v>
                  </c:pt>
                  <c:pt idx="248">
                    <c:v>Pintura Blanco 00, Semi-Gloss galón</c:v>
                  </c:pt>
                  <c:pt idx="249">
                    <c:v>Pintura Esmalte Aluminio</c:v>
                  </c:pt>
                  <c:pt idx="250">
                    <c:v>Pintura Esmalte Amarillo Trafico Galón</c:v>
                  </c:pt>
                  <c:pt idx="251">
                    <c:v>Pintura esmalte industrial Blanco 00 (1/4 galón)</c:v>
                  </c:pt>
                  <c:pt idx="252">
                    <c:v>Pintura Esmalte Industrial Blanco 00 Galón</c:v>
                  </c:pt>
                  <c:pt idx="253">
                    <c:v>Pintura Esmalte Industrial Oxido Rojo Galon</c:v>
                  </c:pt>
                  <c:pt idx="254">
                    <c:v>Pintura Esmalte Industrial Rojo Chino Galon</c:v>
                  </c:pt>
                  <c:pt idx="255">
                    <c:v>Pintura Esmalte Negro con Brillo Gl</c:v>
                  </c:pt>
                  <c:pt idx="256">
                    <c:v>Pintura Esmalte Negro Mate Galón</c:v>
                  </c:pt>
                  <c:pt idx="257">
                    <c:v>Pintura Rojo Positivo Acrílico</c:v>
                  </c:pt>
                  <c:pt idx="258">
                    <c:v>Pintura Semigloss Blanco Hueso</c:v>
                  </c:pt>
                  <c:pt idx="259">
                    <c:v>Plafón de Fibra de Vidrio 2x4</c:v>
                  </c:pt>
                  <c:pt idx="260">
                    <c:v>Plana Empañete Albañilería</c:v>
                  </c:pt>
                  <c:pt idx="261">
                    <c:v>Plancha de MDF 5/8  (4X8)</c:v>
                  </c:pt>
                  <c:pt idx="262">
                    <c:v>Planchuela 2"x3/8</c:v>
                  </c:pt>
                  <c:pt idx="263">
                    <c:v>Porta Electrodos</c:v>
                  </c:pt>
                  <c:pt idx="264">
                    <c:v>Porta papel en acero inoxidable, 15 x 10 cm</c:v>
                  </c:pt>
                  <c:pt idx="265">
                    <c:v>Porta Rolo o Mota para Pintar</c:v>
                  </c:pt>
                  <c:pt idx="266">
                    <c:v>Reducción PVC Presión 1x1/2</c:v>
                  </c:pt>
                  <c:pt idx="267">
                    <c:v>Refrigerante R-410, Tanque de 30 Libras</c:v>
                  </c:pt>
                  <c:pt idx="268">
                    <c:v>Refuerzo en "L"</c:v>
                  </c:pt>
                  <c:pt idx="269">
                    <c:v>Regilla para Piso (Drenaje)</c:v>
                  </c:pt>
                  <c:pt idx="270">
                    <c:v>Remaches de aluminio 3/16 x 5/8</c:v>
                  </c:pt>
                  <c:pt idx="271">
                    <c:v>Resbaladores </c:v>
                  </c:pt>
                  <c:pt idx="272">
                    <c:v>Rollo Plástico estirable </c:v>
                  </c:pt>
                  <c:pt idx="273">
                    <c:v>Rolo para Pintar Anti Gota</c:v>
                  </c:pt>
                  <c:pt idx="274">
                    <c:v>Secadora de Manos</c:v>
                  </c:pt>
                  <c:pt idx="275">
                    <c:v>Serrucho Marca Segueta</c:v>
                  </c:pt>
                  <c:pt idx="276">
                    <c:v>Sierra de Mano Dewalt</c:v>
                  </c:pt>
                  <c:pt idx="277">
                    <c:v>Silicon Vela Unidad</c:v>
                  </c:pt>
                  <c:pt idx="278">
                    <c:v>Silla para Cajero Color Negro con Base Giratoria</c:v>
                  </c:pt>
                  <c:pt idx="279">
                    <c:v>Silla Secrertarial S/ Brazos</c:v>
                  </c:pt>
                  <c:pt idx="280">
                    <c:v>Silla Secretarial Color Negro</c:v>
                  </c:pt>
                  <c:pt idx="281">
                    <c:v>Silla Semi-Ejecutiva</c:v>
                  </c:pt>
                  <c:pt idx="282">
                    <c:v>Sillas del Comedor</c:v>
                  </c:pt>
                  <c:pt idx="283">
                    <c:v>Sillas Plásticas Manaplas</c:v>
                  </c:pt>
                  <c:pt idx="284">
                    <c:v>Socalos para lamparas de 24</c:v>
                  </c:pt>
                  <c:pt idx="285">
                    <c:v>Soga 3mm Rojo 200 Yarda Rollo</c:v>
                  </c:pt>
                  <c:pt idx="286">
                    <c:v>Soga 3mm Verde 200 Yarda Rollo</c:v>
                  </c:pt>
                  <c:pt idx="287">
                    <c:v>Soga de Nylon Amarillo 19 Yarda Rollo</c:v>
                  </c:pt>
                  <c:pt idx="288">
                    <c:v>Solución para Bateria</c:v>
                  </c:pt>
                  <c:pt idx="289">
                    <c:v>Sticker en Vinil Adhesivo Laminado Matte, 6" X 3" (EMPUJE)</c:v>
                  </c:pt>
                  <c:pt idx="290">
                    <c:v>Sticker en Vinil Adhesivo Laminado Matte, 6" X 3" (HALE)</c:v>
                  </c:pt>
                  <c:pt idx="291">
                    <c:v>Tanque Plástico para Basura</c:v>
                  </c:pt>
                  <c:pt idx="292">
                    <c:v>Tapa Inodoro</c:v>
                  </c:pt>
                  <c:pt idx="293">
                    <c:v>Tapa P/ Tomacorrientes doble 2x4</c:v>
                  </c:pt>
                  <c:pt idx="294">
                    <c:v>Tape Electrico 3,600 Rollo</c:v>
                  </c:pt>
                  <c:pt idx="295">
                    <c:v>Tapon PVC  1 1/2"</c:v>
                  </c:pt>
                  <c:pt idx="296">
                    <c:v>Tarugo Verde</c:v>
                  </c:pt>
                  <c:pt idx="297">
                    <c:v>Tela de Fibra de Vidrio (Yarda)</c:v>
                  </c:pt>
                  <c:pt idx="298">
                    <c:v>Tenaza</c:v>
                  </c:pt>
                  <c:pt idx="299">
                    <c:v>Terminal de bateria p/inversor</c:v>
                  </c:pt>
                  <c:pt idx="300">
                    <c:v>Terminal Simple, 250Amp.</c:v>
                  </c:pt>
                  <c:pt idx="301">
                    <c:v>Terminales Grde. o Clavijas P/Cable de Telef. Unidad</c:v>
                  </c:pt>
                  <c:pt idx="302">
                    <c:v>Thinner Agalón</c:v>
                  </c:pt>
                  <c:pt idx="303">
                    <c:v>Tiradores (Boton)</c:v>
                  </c:pt>
                  <c:pt idx="304">
                    <c:v>Toallero en acero inoxidable, 10 x 15 cm</c:v>
                  </c:pt>
                  <c:pt idx="305">
                    <c:v>Tomacorriente 220v una Salida</c:v>
                  </c:pt>
                  <c:pt idx="306">
                    <c:v>Tornillo carruaje con tuerca 5/16 x 3/4</c:v>
                  </c:pt>
                  <c:pt idx="307">
                    <c:v>Tornillo Diablito 2x6</c:v>
                  </c:pt>
                  <c:pt idx="308">
                    <c:v>Tornillo Diablito 6 x 1</c:v>
                  </c:pt>
                  <c:pt idx="309">
                    <c:v>Transformador 120/277 V</c:v>
                  </c:pt>
                  <c:pt idx="310">
                    <c:v>Transformador PL de 42W</c:v>
                  </c:pt>
                  <c:pt idx="311">
                    <c:v>Tubería de Cobre para Aire Acondicionado 1/2 x 0.023" Rollo</c:v>
                  </c:pt>
                  <c:pt idx="312">
                    <c:v>Tubería de Cobre para Aire Acondicionado 1/4 x 0.024" Rollo</c:v>
                  </c:pt>
                  <c:pt idx="313">
                    <c:v>Tubería de Cobre para Aire Acondicionado 3/4 x 0.023" Rollo</c:v>
                  </c:pt>
                  <c:pt idx="314">
                    <c:v>Tubería de Cobre para Aire Acondicionado 5/8 x 0.023" Rollo</c:v>
                  </c:pt>
                  <c:pt idx="315">
                    <c:v>Tubería EMT 1"</c:v>
                  </c:pt>
                  <c:pt idx="316">
                    <c:v>Tubo HG 2"</c:v>
                  </c:pt>
                  <c:pt idx="317">
                    <c:v>Tubo PVC 3 x 19</c:v>
                  </c:pt>
                  <c:pt idx="318">
                    <c:v>Tubo PVC 4 x 19</c:v>
                  </c:pt>
                  <c:pt idx="319">
                    <c:v>Tubo PVC SCH-40, 3/4 x 19</c:v>
                  </c:pt>
                  <c:pt idx="320">
                    <c:v>Tubo unión PVC 1</c:v>
                  </c:pt>
                  <c:pt idx="321">
                    <c:v>Tubo Y PVC 3 x3</c:v>
                  </c:pt>
                  <c:pt idx="322">
                    <c:v>Tubo Y PVC 4 x2</c:v>
                  </c:pt>
                  <c:pt idx="323">
                    <c:v>Vaso p/filtro de agua gasoil</c:v>
                  </c:pt>
                  <c:pt idx="324">
                    <c:v>Y PVC de 4 x 3</c:v>
                  </c:pt>
                  <c:pt idx="325">
                    <c:v>Yee PVC 2" Dr.</c:v>
                  </c:pt>
                  <c:pt idx="326">
                    <c:v>Yee PVC 3" Dr.</c:v>
                  </c:pt>
                  <c:pt idx="327">
                    <c:v>Yee PVC 3" x 2"Dr.</c:v>
                  </c:pt>
                  <c:pt idx="328">
                    <c:v>Yee PVC 4" x 2"Dr.</c:v>
                  </c:pt>
                  <c:pt idx="329">
                    <c:v>Zafacon c/tapa y Pedal 8L Blanco</c:v>
                  </c:pt>
                  <c:pt idx="330">
                    <c:v>Zafacon con Tapa Va y Vén Blanco</c:v>
                  </c:pt>
                  <c:pt idx="331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S/C</c:v>
                  </c:pt>
                  <c:pt idx="30">
                    <c:v>M23187</c:v>
                  </c:pt>
                  <c:pt idx="31">
                    <c:v>M23188</c:v>
                  </c:pt>
                  <c:pt idx="32">
                    <c:v>M0275</c:v>
                  </c:pt>
                  <c:pt idx="33">
                    <c:v>M24572</c:v>
                  </c:pt>
                  <c:pt idx="34">
                    <c:v>M0523</c:v>
                  </c:pt>
                  <c:pt idx="35">
                    <c:v>M25091</c:v>
                  </c:pt>
                  <c:pt idx="36">
                    <c:v>M23388</c:v>
                  </c:pt>
                  <c:pt idx="37">
                    <c:v>M24211</c:v>
                  </c:pt>
                  <c:pt idx="38">
                    <c:v>M10062</c:v>
                  </c:pt>
                  <c:pt idx="39">
                    <c:v>M20535</c:v>
                  </c:pt>
                  <c:pt idx="40">
                    <c:v>M246333</c:v>
                  </c:pt>
                  <c:pt idx="41">
                    <c:v>M24633</c:v>
                  </c:pt>
                  <c:pt idx="42">
                    <c:v>M0292</c:v>
                  </c:pt>
                  <c:pt idx="43">
                    <c:v>M23257</c:v>
                  </c:pt>
                  <c:pt idx="44">
                    <c:v>M19931</c:v>
                  </c:pt>
                  <c:pt idx="45">
                    <c:v>M96971</c:v>
                  </c:pt>
                  <c:pt idx="46">
                    <c:v>M24213</c:v>
                  </c:pt>
                  <c:pt idx="47">
                    <c:v>M9448</c:v>
                  </c:pt>
                  <c:pt idx="48">
                    <c:v>M10094</c:v>
                  </c:pt>
                  <c:pt idx="49">
                    <c:v>M3802</c:v>
                  </c:pt>
                  <c:pt idx="50">
                    <c:v>M9058</c:v>
                  </c:pt>
                  <c:pt idx="51">
                    <c:v>M90501</c:v>
                  </c:pt>
                  <c:pt idx="52">
                    <c:v>M0390</c:v>
                  </c:pt>
                  <c:pt idx="53">
                    <c:v>M9843</c:v>
                  </c:pt>
                  <c:pt idx="54">
                    <c:v>M2843</c:v>
                  </c:pt>
                  <c:pt idx="55">
                    <c:v>M2844</c:v>
                  </c:pt>
                  <c:pt idx="56">
                    <c:v>M24219</c:v>
                  </c:pt>
                  <c:pt idx="57">
                    <c:v>M1241</c:v>
                  </c:pt>
                  <c:pt idx="58">
                    <c:v>M0525</c:v>
                  </c:pt>
                  <c:pt idx="59">
                    <c:v>M22897</c:v>
                  </c:pt>
                  <c:pt idx="60">
                    <c:v>M24131</c:v>
                  </c:pt>
                  <c:pt idx="61">
                    <c:v>M24224</c:v>
                  </c:pt>
                  <c:pt idx="62">
                    <c:v>M23201</c:v>
                  </c:pt>
                  <c:pt idx="63">
                    <c:v>M0787</c:v>
                  </c:pt>
                  <c:pt idx="64">
                    <c:v>M9450</c:v>
                  </c:pt>
                  <c:pt idx="65">
                    <c:v>M25105</c:v>
                  </c:pt>
                  <c:pt idx="66">
                    <c:v>M25105</c:v>
                  </c:pt>
                  <c:pt idx="67">
                    <c:v>M0617</c:v>
                  </c:pt>
                  <c:pt idx="68">
                    <c:v>M1101</c:v>
                  </c:pt>
                  <c:pt idx="69">
                    <c:v>M1466</c:v>
                  </c:pt>
                  <c:pt idx="70">
                    <c:v>M1467</c:v>
                  </c:pt>
                  <c:pt idx="71">
                    <c:v>M23033</c:v>
                  </c:pt>
                  <c:pt idx="72">
                    <c:v>M23038</c:v>
                  </c:pt>
                  <c:pt idx="73">
                    <c:v>M24813</c:v>
                  </c:pt>
                  <c:pt idx="74">
                    <c:v>M0551</c:v>
                  </c:pt>
                  <c:pt idx="75">
                    <c:v>M81211</c:v>
                  </c:pt>
                  <c:pt idx="76">
                    <c:v>M23904</c:v>
                  </c:pt>
                  <c:pt idx="77">
                    <c:v>M23178</c:v>
                  </c:pt>
                  <c:pt idx="78">
                    <c:v>M23177</c:v>
                  </c:pt>
                  <c:pt idx="79">
                    <c:v>M20204</c:v>
                  </c:pt>
                  <c:pt idx="80">
                    <c:v>M50841</c:v>
                  </c:pt>
                  <c:pt idx="81">
                    <c:v>M0849</c:v>
                  </c:pt>
                  <c:pt idx="82">
                    <c:v>M24229</c:v>
                  </c:pt>
                  <c:pt idx="83">
                    <c:v>M1159</c:v>
                  </c:pt>
                  <c:pt idx="84">
                    <c:v>M24807</c:v>
                  </c:pt>
                  <c:pt idx="85">
                    <c:v>M9314</c:v>
                  </c:pt>
                  <c:pt idx="86">
                    <c:v>M0291</c:v>
                  </c:pt>
                  <c:pt idx="87">
                    <c:v>M0291</c:v>
                  </c:pt>
                  <c:pt idx="88">
                    <c:v>M130</c:v>
                  </c:pt>
                  <c:pt idx="89">
                    <c:v>M0522</c:v>
                  </c:pt>
                  <c:pt idx="90">
                    <c:v>M1301</c:v>
                  </c:pt>
                  <c:pt idx="91">
                    <c:v>M0504</c:v>
                  </c:pt>
                  <c:pt idx="92">
                    <c:v>M0480</c:v>
                  </c:pt>
                  <c:pt idx="93">
                    <c:v>M9293</c:v>
                  </c:pt>
                  <c:pt idx="94">
                    <c:v>M22894</c:v>
                  </c:pt>
                  <c:pt idx="95">
                    <c:v>M1241</c:v>
                  </c:pt>
                  <c:pt idx="96">
                    <c:v>M23190</c:v>
                  </c:pt>
                  <c:pt idx="97">
                    <c:v>M23191</c:v>
                  </c:pt>
                  <c:pt idx="98">
                    <c:v>M22997</c:v>
                  </c:pt>
                  <c:pt idx="99">
                    <c:v>M2187</c:v>
                  </c:pt>
                  <c:pt idx="100">
                    <c:v>M05501</c:v>
                  </c:pt>
                  <c:pt idx="101">
                    <c:v>M1964</c:v>
                  </c:pt>
                  <c:pt idx="102">
                    <c:v>M10158</c:v>
                  </c:pt>
                  <c:pt idx="103">
                    <c:v>M23306</c:v>
                  </c:pt>
                  <c:pt idx="104">
                    <c:v>M0454</c:v>
                  </c:pt>
                  <c:pt idx="105">
                    <c:v>M24239</c:v>
                  </c:pt>
                  <c:pt idx="106">
                    <c:v>M0455</c:v>
                  </c:pt>
                  <c:pt idx="107">
                    <c:v>M23198</c:v>
                  </c:pt>
                  <c:pt idx="108">
                    <c:v>M20918</c:v>
                  </c:pt>
                  <c:pt idx="109">
                    <c:v>M1010</c:v>
                  </c:pt>
                  <c:pt idx="110">
                    <c:v>M1012</c:v>
                  </c:pt>
                  <c:pt idx="111">
                    <c:v>M0333</c:v>
                  </c:pt>
                  <c:pt idx="112">
                    <c:v>M1636</c:v>
                  </c:pt>
                  <c:pt idx="113">
                    <c:v>M10130</c:v>
                  </c:pt>
                  <c:pt idx="114">
                    <c:v>M23179</c:v>
                  </c:pt>
                  <c:pt idx="115">
                    <c:v>M23278</c:v>
                  </c:pt>
                  <c:pt idx="116">
                    <c:v>M1033</c:v>
                  </c:pt>
                  <c:pt idx="117">
                    <c:v>M1098</c:v>
                  </c:pt>
                  <c:pt idx="118">
                    <c:v>M2318</c:v>
                  </c:pt>
                  <c:pt idx="119">
                    <c:v>M231801</c:v>
                  </c:pt>
                  <c:pt idx="120">
                    <c:v>M2317</c:v>
                  </c:pt>
                  <c:pt idx="121">
                    <c:v>M9764</c:v>
                  </c:pt>
                  <c:pt idx="122">
                    <c:v>M31201</c:v>
                  </c:pt>
                  <c:pt idx="123">
                    <c:v>M0336</c:v>
                  </c:pt>
                  <c:pt idx="124">
                    <c:v>M23041</c:v>
                  </c:pt>
                  <c:pt idx="125">
                    <c:v>M2345</c:v>
                  </c:pt>
                  <c:pt idx="126">
                    <c:v>M23459</c:v>
                  </c:pt>
                  <c:pt idx="127">
                    <c:v>M97322</c:v>
                  </c:pt>
                  <c:pt idx="128">
                    <c:v>M1291</c:v>
                  </c:pt>
                  <c:pt idx="129">
                    <c:v>M24259</c:v>
                  </c:pt>
                  <c:pt idx="130">
                    <c:v>M125</c:v>
                  </c:pt>
                  <c:pt idx="131">
                    <c:v>M131</c:v>
                  </c:pt>
                  <c:pt idx="132">
                    <c:v>M1508</c:v>
                  </c:pt>
                  <c:pt idx="133">
                    <c:v>M0036</c:v>
                  </c:pt>
                  <c:pt idx="134">
                    <c:v>M1335</c:v>
                  </c:pt>
                  <c:pt idx="135">
                    <c:v>M1333</c:v>
                  </c:pt>
                  <c:pt idx="136">
                    <c:v>M30701</c:v>
                  </c:pt>
                  <c:pt idx="137">
                    <c:v>M0339</c:v>
                  </c:pt>
                  <c:pt idx="138">
                    <c:v>M1468</c:v>
                  </c:pt>
                  <c:pt idx="139">
                    <c:v>M22937</c:v>
                  </c:pt>
                  <c:pt idx="140">
                    <c:v>M0340</c:v>
                  </c:pt>
                  <c:pt idx="141">
                    <c:v>M20510</c:v>
                  </c:pt>
                  <c:pt idx="142">
                    <c:v>M1704</c:v>
                  </c:pt>
                  <c:pt idx="143">
                    <c:v>M1708</c:v>
                  </c:pt>
                  <c:pt idx="144">
                    <c:v>M1703</c:v>
                  </c:pt>
                  <c:pt idx="145">
                    <c:v>M10073</c:v>
                  </c:pt>
                  <c:pt idx="146">
                    <c:v>M23156</c:v>
                  </c:pt>
                  <c:pt idx="147">
                    <c:v>M0484</c:v>
                  </c:pt>
                  <c:pt idx="148">
                    <c:v>M23529</c:v>
                  </c:pt>
                  <c:pt idx="149">
                    <c:v>M23761</c:v>
                  </c:pt>
                  <c:pt idx="150">
                    <c:v>M0674</c:v>
                  </c:pt>
                  <c:pt idx="151">
                    <c:v>M20444</c:v>
                  </c:pt>
                  <c:pt idx="152">
                    <c:v>M9242</c:v>
                  </c:pt>
                  <c:pt idx="153">
                    <c:v>M24266</c:v>
                  </c:pt>
                  <c:pt idx="154">
                    <c:v>M140</c:v>
                  </c:pt>
                  <c:pt idx="155">
                    <c:v>M134</c:v>
                  </c:pt>
                  <c:pt idx="156">
                    <c:v>M135</c:v>
                  </c:pt>
                  <c:pt idx="157">
                    <c:v>M136</c:v>
                  </c:pt>
                  <c:pt idx="158">
                    <c:v>M24265</c:v>
                  </c:pt>
                  <c:pt idx="159">
                    <c:v>M138</c:v>
                  </c:pt>
                  <c:pt idx="160">
                    <c:v>M137</c:v>
                  </c:pt>
                  <c:pt idx="161">
                    <c:v>M139</c:v>
                  </c:pt>
                  <c:pt idx="162">
                    <c:v>M0296</c:v>
                  </c:pt>
                  <c:pt idx="163">
                    <c:v>M24782</c:v>
                  </c:pt>
                  <c:pt idx="164">
                    <c:v>M24270</c:v>
                  </c:pt>
                  <c:pt idx="166">
                    <c:v>M0354</c:v>
                  </c:pt>
                  <c:pt idx="167">
                    <c:v>M0972</c:v>
                  </c:pt>
                  <c:pt idx="168">
                    <c:v>M1967</c:v>
                  </c:pt>
                  <c:pt idx="169">
                    <c:v>M0441</c:v>
                  </c:pt>
                  <c:pt idx="170">
                    <c:v>M0442</c:v>
                  </c:pt>
                  <c:pt idx="171">
                    <c:v>M21017</c:v>
                  </c:pt>
                  <c:pt idx="172">
                    <c:v>M229151</c:v>
                  </c:pt>
                  <c:pt idx="173">
                    <c:v>M9194</c:v>
                  </c:pt>
                  <c:pt idx="174">
                    <c:v>M93032</c:v>
                  </c:pt>
                  <c:pt idx="175">
                    <c:v>M20403</c:v>
                  </c:pt>
                  <c:pt idx="176">
                    <c:v>M15794</c:v>
                  </c:pt>
                  <c:pt idx="177">
                    <c:v>M0541</c:v>
                  </c:pt>
                  <c:pt idx="178">
                    <c:v>M20402</c:v>
                  </c:pt>
                  <c:pt idx="179">
                    <c:v>M24176</c:v>
                  </c:pt>
                  <c:pt idx="180">
                    <c:v>M24825</c:v>
                  </c:pt>
                  <c:pt idx="181">
                    <c:v>M247381</c:v>
                  </c:pt>
                  <c:pt idx="182">
                    <c:v>M20678</c:v>
                  </c:pt>
                  <c:pt idx="183">
                    <c:v>M24512</c:v>
                  </c:pt>
                  <c:pt idx="184">
                    <c:v>M24514</c:v>
                  </c:pt>
                  <c:pt idx="185">
                    <c:v>M24513</c:v>
                  </c:pt>
                  <c:pt idx="186">
                    <c:v>M21959</c:v>
                  </c:pt>
                  <c:pt idx="187">
                    <c:v>M0524</c:v>
                  </c:pt>
                  <c:pt idx="188">
                    <c:v>M182</c:v>
                  </c:pt>
                  <c:pt idx="189">
                    <c:v>M3762</c:v>
                  </c:pt>
                  <c:pt idx="190">
                    <c:v>M0367</c:v>
                  </c:pt>
                  <c:pt idx="191">
                    <c:v>M20695</c:v>
                  </c:pt>
                  <c:pt idx="192">
                    <c:v>M1097</c:v>
                  </c:pt>
                  <c:pt idx="193">
                    <c:v>M1099</c:v>
                  </c:pt>
                  <c:pt idx="194">
                    <c:v>M24033</c:v>
                  </c:pt>
                  <c:pt idx="195">
                    <c:v>M1117</c:v>
                  </c:pt>
                  <c:pt idx="196">
                    <c:v>M24557</c:v>
                  </c:pt>
                  <c:pt idx="197">
                    <c:v>M0071</c:v>
                  </c:pt>
                  <c:pt idx="198">
                    <c:v>M20693</c:v>
                  </c:pt>
                  <c:pt idx="199">
                    <c:v>M1456</c:v>
                  </c:pt>
                  <c:pt idx="200">
                    <c:v>M0485</c:v>
                  </c:pt>
                  <c:pt idx="201">
                    <c:v>M97031</c:v>
                  </c:pt>
                  <c:pt idx="202">
                    <c:v>M25092</c:v>
                  </c:pt>
                  <c:pt idx="203">
                    <c:v>M25094</c:v>
                  </c:pt>
                  <c:pt idx="204">
                    <c:v>M24096</c:v>
                  </c:pt>
                  <c:pt idx="205">
                    <c:v>M26043</c:v>
                  </c:pt>
                  <c:pt idx="206">
                    <c:v>M30363</c:v>
                  </c:pt>
                  <c:pt idx="207">
                    <c:v>M20353</c:v>
                  </c:pt>
                  <c:pt idx="208">
                    <c:v>M20635</c:v>
                  </c:pt>
                  <c:pt idx="209">
                    <c:v>M26038</c:v>
                  </c:pt>
                  <c:pt idx="210">
                    <c:v>M24628</c:v>
                  </c:pt>
                  <c:pt idx="211">
                    <c:v>M26039</c:v>
                  </c:pt>
                  <c:pt idx="213">
                    <c:v>M9908</c:v>
                  </c:pt>
                  <c:pt idx="214">
                    <c:v>M24631</c:v>
                  </c:pt>
                  <c:pt idx="215">
                    <c:v>M10095</c:v>
                  </c:pt>
                  <c:pt idx="216">
                    <c:v>M1465</c:v>
                  </c:pt>
                  <c:pt idx="217">
                    <c:v>M20457</c:v>
                  </c:pt>
                  <c:pt idx="218">
                    <c:v>M1329</c:v>
                  </c:pt>
                  <c:pt idx="219">
                    <c:v>M1871</c:v>
                  </c:pt>
                  <c:pt idx="220">
                    <c:v>M00519</c:v>
                  </c:pt>
                  <c:pt idx="221">
                    <c:v>M0372</c:v>
                  </c:pt>
                  <c:pt idx="222">
                    <c:v>M98191</c:v>
                  </c:pt>
                  <c:pt idx="223">
                    <c:v>M25101</c:v>
                  </c:pt>
                  <c:pt idx="224">
                    <c:v>M07471</c:v>
                  </c:pt>
                  <c:pt idx="225">
                    <c:v>M0627</c:v>
                  </c:pt>
                  <c:pt idx="226">
                    <c:v>M10137</c:v>
                  </c:pt>
                  <c:pt idx="227">
                    <c:v>M0391</c:v>
                  </c:pt>
                  <c:pt idx="228">
                    <c:v>M0379</c:v>
                  </c:pt>
                  <c:pt idx="229">
                    <c:v>M20319</c:v>
                  </c:pt>
                  <c:pt idx="230">
                    <c:v>M15793</c:v>
                  </c:pt>
                  <c:pt idx="231">
                    <c:v>M15792</c:v>
                  </c:pt>
                  <c:pt idx="232">
                    <c:v>M24738</c:v>
                  </c:pt>
                  <c:pt idx="233">
                    <c:v>M03883</c:v>
                  </c:pt>
                  <c:pt idx="234">
                    <c:v>M24301</c:v>
                  </c:pt>
                  <c:pt idx="235">
                    <c:v>M26062</c:v>
                  </c:pt>
                  <c:pt idx="236">
                    <c:v>M26063</c:v>
                  </c:pt>
                  <c:pt idx="237">
                    <c:v>M1875</c:v>
                  </c:pt>
                  <c:pt idx="238">
                    <c:v>M0393</c:v>
                  </c:pt>
                  <c:pt idx="239">
                    <c:v>M9296</c:v>
                  </c:pt>
                  <c:pt idx="240">
                    <c:v>M0526</c:v>
                  </c:pt>
                  <c:pt idx="241">
                    <c:v>M0394</c:v>
                  </c:pt>
                  <c:pt idx="242">
                    <c:v>M0395</c:v>
                  </c:pt>
                  <c:pt idx="243">
                    <c:v>M0676</c:v>
                  </c:pt>
                  <c:pt idx="244">
                    <c:v>M0294</c:v>
                  </c:pt>
                  <c:pt idx="245">
                    <c:v>M23017</c:v>
                  </c:pt>
                  <c:pt idx="246">
                    <c:v>M0290</c:v>
                  </c:pt>
                  <c:pt idx="247">
                    <c:v>M02892</c:v>
                  </c:pt>
                  <c:pt idx="248">
                    <c:v>M0396</c:v>
                  </c:pt>
                  <c:pt idx="249">
                    <c:v>M24306</c:v>
                  </c:pt>
                  <c:pt idx="250">
                    <c:v>M9304</c:v>
                  </c:pt>
                  <c:pt idx="251">
                    <c:v>M23420</c:v>
                  </c:pt>
                  <c:pt idx="252">
                    <c:v>M1330</c:v>
                  </c:pt>
                  <c:pt idx="253">
                    <c:v>M0793</c:v>
                  </c:pt>
                  <c:pt idx="254">
                    <c:v>M20904</c:v>
                  </c:pt>
                  <c:pt idx="255">
                    <c:v>M20267</c:v>
                  </c:pt>
                  <c:pt idx="256">
                    <c:v>M0399</c:v>
                  </c:pt>
                  <c:pt idx="257">
                    <c:v>M02891</c:v>
                  </c:pt>
                  <c:pt idx="258">
                    <c:v>M23017</c:v>
                  </c:pt>
                  <c:pt idx="259">
                    <c:v>M0578</c:v>
                  </c:pt>
                  <c:pt idx="260">
                    <c:v>M0400</c:v>
                  </c:pt>
                  <c:pt idx="261">
                    <c:v>M0540</c:v>
                  </c:pt>
                  <c:pt idx="262">
                    <c:v>M20698</c:v>
                  </c:pt>
                  <c:pt idx="263">
                    <c:v>M7006</c:v>
                  </c:pt>
                  <c:pt idx="264">
                    <c:v>M24558</c:v>
                  </c:pt>
                  <c:pt idx="265">
                    <c:v>M0295</c:v>
                  </c:pt>
                  <c:pt idx="266">
                    <c:v>M1478</c:v>
                  </c:pt>
                  <c:pt idx="267">
                    <c:v>M60211</c:v>
                  </c:pt>
                  <c:pt idx="268">
                    <c:v>M0456</c:v>
                  </c:pt>
                  <c:pt idx="269">
                    <c:v>M0343</c:v>
                  </c:pt>
                  <c:pt idx="270">
                    <c:v>M128</c:v>
                  </c:pt>
                  <c:pt idx="271">
                    <c:v>M18731</c:v>
                  </c:pt>
                  <c:pt idx="272">
                    <c:v>M08261</c:v>
                  </c:pt>
                  <c:pt idx="273">
                    <c:v>M0486</c:v>
                  </c:pt>
                  <c:pt idx="274">
                    <c:v>M13891</c:v>
                  </c:pt>
                  <c:pt idx="275">
                    <c:v>M0414</c:v>
                  </c:pt>
                  <c:pt idx="276">
                    <c:v>M24781</c:v>
                  </c:pt>
                  <c:pt idx="277">
                    <c:v>M0841</c:v>
                  </c:pt>
                  <c:pt idx="278">
                    <c:v>M3029</c:v>
                  </c:pt>
                  <c:pt idx="279">
                    <c:v>M12842</c:v>
                  </c:pt>
                  <c:pt idx="280">
                    <c:v>M0423</c:v>
                  </c:pt>
                  <c:pt idx="281">
                    <c:v>M31151</c:v>
                  </c:pt>
                  <c:pt idx="282">
                    <c:v>M0419</c:v>
                  </c:pt>
                  <c:pt idx="283">
                    <c:v>M0421</c:v>
                  </c:pt>
                  <c:pt idx="284">
                    <c:v>M24356</c:v>
                  </c:pt>
                  <c:pt idx="287">
                    <c:v>M8026</c:v>
                  </c:pt>
                  <c:pt idx="288">
                    <c:v>M1353</c:v>
                  </c:pt>
                  <c:pt idx="289">
                    <c:v>M01272</c:v>
                  </c:pt>
                  <c:pt idx="290">
                    <c:v>M01271</c:v>
                  </c:pt>
                  <c:pt idx="291">
                    <c:v>M22893</c:v>
                  </c:pt>
                  <c:pt idx="292">
                    <c:v>M0430</c:v>
                  </c:pt>
                  <c:pt idx="293">
                    <c:v>M9100</c:v>
                  </c:pt>
                  <c:pt idx="294">
                    <c:v>M24792</c:v>
                  </c:pt>
                  <c:pt idx="295">
                    <c:v>M23216</c:v>
                  </c:pt>
                  <c:pt idx="296">
                    <c:v>M7072</c:v>
                  </c:pt>
                  <c:pt idx="297">
                    <c:v>M24377</c:v>
                  </c:pt>
                  <c:pt idx="298">
                    <c:v>M24777</c:v>
                  </c:pt>
                  <c:pt idx="299">
                    <c:v>M20868</c:v>
                  </c:pt>
                  <c:pt idx="300">
                    <c:v>M12661</c:v>
                  </c:pt>
                  <c:pt idx="301">
                    <c:v>M24379</c:v>
                  </c:pt>
                  <c:pt idx="302">
                    <c:v>M0278</c:v>
                  </c:pt>
                  <c:pt idx="303">
                    <c:v>M1024</c:v>
                  </c:pt>
                  <c:pt idx="304">
                    <c:v>M24559</c:v>
                  </c:pt>
                  <c:pt idx="305">
                    <c:v>M22938</c:v>
                  </c:pt>
                  <c:pt idx="306">
                    <c:v>M23152</c:v>
                  </c:pt>
                  <c:pt idx="307">
                    <c:v>M20963</c:v>
                  </c:pt>
                  <c:pt idx="308">
                    <c:v>M1774</c:v>
                  </c:pt>
                  <c:pt idx="309">
                    <c:v>M3661</c:v>
                  </c:pt>
                  <c:pt idx="310">
                    <c:v>M3662</c:v>
                  </c:pt>
                  <c:pt idx="311">
                    <c:v>M10085</c:v>
                  </c:pt>
                  <c:pt idx="312">
                    <c:v>M10086</c:v>
                  </c:pt>
                  <c:pt idx="313">
                    <c:v>M23492</c:v>
                  </c:pt>
                  <c:pt idx="314">
                    <c:v>M0843</c:v>
                  </c:pt>
                  <c:pt idx="315">
                    <c:v>M60031</c:v>
                  </c:pt>
                  <c:pt idx="316">
                    <c:v>M1469</c:v>
                  </c:pt>
                  <c:pt idx="317">
                    <c:v>M1557</c:v>
                  </c:pt>
                  <c:pt idx="318">
                    <c:v>M22961</c:v>
                  </c:pt>
                  <c:pt idx="319">
                    <c:v>M9042</c:v>
                  </c:pt>
                  <c:pt idx="320">
                    <c:v>M00523</c:v>
                  </c:pt>
                  <c:pt idx="321">
                    <c:v>M00525</c:v>
                  </c:pt>
                  <c:pt idx="322">
                    <c:v>M00524</c:v>
                  </c:pt>
                  <c:pt idx="323">
                    <c:v>M141</c:v>
                  </c:pt>
                  <c:pt idx="324">
                    <c:v>M00528</c:v>
                  </c:pt>
                  <c:pt idx="325">
                    <c:v>M23230</c:v>
                  </c:pt>
                  <c:pt idx="326">
                    <c:v>M23231</c:v>
                  </c:pt>
                  <c:pt idx="327">
                    <c:v>M23232</c:v>
                  </c:pt>
                  <c:pt idx="328">
                    <c:v>M23233</c:v>
                  </c:pt>
                  <c:pt idx="329">
                    <c:v>M1740</c:v>
                  </c:pt>
                  <c:pt idx="330">
                    <c:v>M4015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2.3.9.6.01</c:v>
                  </c:pt>
                  <c:pt idx="30">
                    <c:v>2.3.5.5.01</c:v>
                  </c:pt>
                  <c:pt idx="31">
                    <c:v>2.3.6.3.06</c:v>
                  </c:pt>
                  <c:pt idx="32">
                    <c:v>2.3.9.2.01</c:v>
                  </c:pt>
                  <c:pt idx="33">
                    <c:v>2.3.9.2.01</c:v>
                  </c:pt>
                  <c:pt idx="34">
                    <c:v>2.3.9.9.01</c:v>
                  </c:pt>
                  <c:pt idx="35">
                    <c:v>2.3.6.3.06</c:v>
                  </c:pt>
                  <c:pt idx="36">
                    <c:v>2.3.9.6.01</c:v>
                  </c:pt>
                  <c:pt idx="37">
                    <c:v>2.3.6.3.01</c:v>
                  </c:pt>
                  <c:pt idx="38">
                    <c:v>2.3.9.6.01</c:v>
                  </c:pt>
                  <c:pt idx="39">
                    <c:v>2.3.9.6.01</c:v>
                  </c:pt>
                  <c:pt idx="40">
                    <c:v>2.3.5.5.01</c:v>
                  </c:pt>
                  <c:pt idx="41">
                    <c:v>2.3.5.5.01</c:v>
                  </c:pt>
                  <c:pt idx="42">
                    <c:v>2.3.7.2.06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2.3.6.3.01</c:v>
                  </c:pt>
                  <c:pt idx="48">
                    <c:v>2.3.9.6.01</c:v>
                  </c:pt>
                  <c:pt idx="49">
                    <c:v>2.3.9.6.01</c:v>
                  </c:pt>
                  <c:pt idx="50">
                    <c:v>2.3.5.3.01</c:v>
                  </c:pt>
                  <c:pt idx="51">
                    <c:v>2.3.9.6.01</c:v>
                  </c:pt>
                  <c:pt idx="52">
                    <c:v>2.3.9.9.01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2.3.6.3.06</c:v>
                  </c:pt>
                  <c:pt idx="57">
                    <c:v>2.3.9.9.01</c:v>
                  </c:pt>
                  <c:pt idx="58">
                    <c:v>2.3.9.9.01</c:v>
                  </c:pt>
                  <c:pt idx="59">
                    <c:v>2.3.9.6.01</c:v>
                  </c:pt>
                  <c:pt idx="60">
                    <c:v>2.3.9.6.01</c:v>
                  </c:pt>
                  <c:pt idx="61">
                    <c:v>2.3.9.6.01</c:v>
                  </c:pt>
                  <c:pt idx="62">
                    <c:v>2.3.5.5.01</c:v>
                  </c:pt>
                  <c:pt idx="63">
                    <c:v>2.3.5.5.01</c:v>
                  </c:pt>
                  <c:pt idx="64">
                    <c:v>2.3.6.3.03</c:v>
                  </c:pt>
                  <c:pt idx="65">
                    <c:v>2.3.6.3.01</c:v>
                  </c:pt>
                  <c:pt idx="66">
                    <c:v>2.3.6.3.03</c:v>
                  </c:pt>
                  <c:pt idx="67">
                    <c:v>2.3.9.6.01</c:v>
                  </c:pt>
                  <c:pt idx="68">
                    <c:v>2.3.9.6.01</c:v>
                  </c:pt>
                  <c:pt idx="69">
                    <c:v>2.3.6.3.04</c:v>
                  </c:pt>
                  <c:pt idx="70">
                    <c:v>2.3.6.3.04</c:v>
                  </c:pt>
                  <c:pt idx="71">
                    <c:v>2.3.6.3.06</c:v>
                  </c:pt>
                  <c:pt idx="72">
                    <c:v>2.3.9.6.01</c:v>
                  </c:pt>
                  <c:pt idx="73">
                    <c:v>2.3.3.2.01</c:v>
                  </c:pt>
                  <c:pt idx="74">
                    <c:v>2.3.3.2.01</c:v>
                  </c:pt>
                  <c:pt idx="75">
                    <c:v>2.3.9.6.01</c:v>
                  </c:pt>
                  <c:pt idx="76">
                    <c:v>2.3.9.6.01</c:v>
                  </c:pt>
                  <c:pt idx="77">
                    <c:v>2.3.9.6.01</c:v>
                  </c:pt>
                  <c:pt idx="78">
                    <c:v>2.3.9.6.01</c:v>
                  </c:pt>
                  <c:pt idx="79">
                    <c:v>2.3.5.5.01</c:v>
                  </c:pt>
                  <c:pt idx="80">
                    <c:v>2.3.5.5.01</c:v>
                  </c:pt>
                  <c:pt idx="81">
                    <c:v>2.3.6.3.01</c:v>
                  </c:pt>
                  <c:pt idx="82">
                    <c:v>2.3.9.6.01</c:v>
                  </c:pt>
                  <c:pt idx="83">
                    <c:v>2.3.9.6.01</c:v>
                  </c:pt>
                  <c:pt idx="84">
                    <c:v>2.3.9.2.01</c:v>
                  </c:pt>
                  <c:pt idx="85">
                    <c:v>2.3.9.6.01</c:v>
                  </c:pt>
                  <c:pt idx="86">
                    <c:v>2.3.7.2.06</c:v>
                  </c:pt>
                  <c:pt idx="87">
                    <c:v>2.3.6.3.01</c:v>
                  </c:pt>
                  <c:pt idx="88">
                    <c:v>2.3.9.9.01</c:v>
                  </c:pt>
                  <c:pt idx="89">
                    <c:v>2.3.7.2.99</c:v>
                  </c:pt>
                  <c:pt idx="90">
                    <c:v>2.3.9.9.01</c:v>
                  </c:pt>
                  <c:pt idx="91">
                    <c:v>2.3.7.2.99</c:v>
                  </c:pt>
                  <c:pt idx="92">
                    <c:v>2.3.6.2.02</c:v>
                  </c:pt>
                  <c:pt idx="93">
                    <c:v>2.3.6.3.03</c:v>
                  </c:pt>
                  <c:pt idx="94">
                    <c:v>2.3.6.3.03</c:v>
                  </c:pt>
                  <c:pt idx="95">
                    <c:v>2.3.6.3.03</c:v>
                  </c:pt>
                  <c:pt idx="96">
                    <c:v>2.3.6.3.06</c:v>
                  </c:pt>
                  <c:pt idx="97">
                    <c:v>2.3.6.3.06</c:v>
                  </c:pt>
                  <c:pt idx="98">
                    <c:v>2.3.9.2.01</c:v>
                  </c:pt>
                  <c:pt idx="99">
                    <c:v>2.3.9.9.02</c:v>
                  </c:pt>
                  <c:pt idx="100">
                    <c:v>2.3.9.9.01</c:v>
                  </c:pt>
                  <c:pt idx="101">
                    <c:v>2.3.9.9.01</c:v>
                  </c:pt>
                  <c:pt idx="102">
                    <c:v>2.3.9.9.01</c:v>
                  </c:pt>
                  <c:pt idx="103">
                    <c:v>2.3.9.9.01</c:v>
                  </c:pt>
                  <c:pt idx="104">
                    <c:v>2.3.6.3.01</c:v>
                  </c:pt>
                  <c:pt idx="105">
                    <c:v>2.3.6.3.01</c:v>
                  </c:pt>
                  <c:pt idx="106">
                    <c:v>2.3.6.3.01</c:v>
                  </c:pt>
                  <c:pt idx="107">
                    <c:v>2.3.5.5.01</c:v>
                  </c:pt>
                  <c:pt idx="108">
                    <c:v>2.3.5.5.02</c:v>
                  </c:pt>
                  <c:pt idx="109">
                    <c:v>2.3.5.5.01</c:v>
                  </c:pt>
                  <c:pt idx="110">
                    <c:v>2.3.5.5.03</c:v>
                  </c:pt>
                  <c:pt idx="111">
                    <c:v>2.3.7.2.99</c:v>
                  </c:pt>
                  <c:pt idx="112">
                    <c:v>2.3.9.6.01</c:v>
                  </c:pt>
                  <c:pt idx="113">
                    <c:v>2.3.9.6.01</c:v>
                  </c:pt>
                  <c:pt idx="114">
                    <c:v>2.3.9.6.06</c:v>
                  </c:pt>
                  <c:pt idx="115">
                    <c:v>2.3.9.6.07</c:v>
                  </c:pt>
                  <c:pt idx="116">
                    <c:v>2.3.9.3.01</c:v>
                  </c:pt>
                  <c:pt idx="117">
                    <c:v>2.3.7.2.99</c:v>
                  </c:pt>
                  <c:pt idx="118">
                    <c:v>2.3.6.3.06</c:v>
                  </c:pt>
                  <c:pt idx="119">
                    <c:v>2.3.6.3.06</c:v>
                  </c:pt>
                  <c:pt idx="120">
                    <c:v>2.3.6.3.06</c:v>
                  </c:pt>
                  <c:pt idx="121">
                    <c:v>2.3.9.6.01</c:v>
                  </c:pt>
                  <c:pt idx="122">
                    <c:v>2.3.9.2.01</c:v>
                  </c:pt>
                  <c:pt idx="123">
                    <c:v>2.3.9.9.01</c:v>
                  </c:pt>
                  <c:pt idx="124">
                    <c:v>2.3.6.3.06</c:v>
                  </c:pt>
                  <c:pt idx="125">
                    <c:v>2.3.6.3.06</c:v>
                  </c:pt>
                  <c:pt idx="126">
                    <c:v>2.3.6.3.06</c:v>
                  </c:pt>
                  <c:pt idx="127">
                    <c:v>2.3.7.2.06</c:v>
                  </c:pt>
                  <c:pt idx="128">
                    <c:v>2.3.6.3.01</c:v>
                  </c:pt>
                  <c:pt idx="129">
                    <c:v>2.3.6.3.01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2.3.7.2.99</c:v>
                  </c:pt>
                  <c:pt idx="133">
                    <c:v>2.3.9.1.01</c:v>
                  </c:pt>
                  <c:pt idx="134">
                    <c:v>2.3.6.3.01</c:v>
                  </c:pt>
                  <c:pt idx="135">
                    <c:v>2.3.6.3.01</c:v>
                  </c:pt>
                  <c:pt idx="136">
                    <c:v>2.3.6.3.04</c:v>
                  </c:pt>
                  <c:pt idx="137">
                    <c:v>2.3.7.2.99</c:v>
                  </c:pt>
                  <c:pt idx="138">
                    <c:v>2.3.5.3.01</c:v>
                  </c:pt>
                  <c:pt idx="139">
                    <c:v>2.3.9.6.01</c:v>
                  </c:pt>
                  <c:pt idx="140">
                    <c:v>2.3.6.3.03</c:v>
                  </c:pt>
                  <c:pt idx="141">
                    <c:v>2.3.6.3.03</c:v>
                  </c:pt>
                  <c:pt idx="142">
                    <c:v>2.3.9.2.01</c:v>
                  </c:pt>
                  <c:pt idx="143">
                    <c:v>2.3.9.2.01</c:v>
                  </c:pt>
                  <c:pt idx="144">
                    <c:v>2.3.6.3.06</c:v>
                  </c:pt>
                  <c:pt idx="145">
                    <c:v>2.3.2.2.01</c:v>
                  </c:pt>
                  <c:pt idx="146">
                    <c:v>2.3.6.3.06</c:v>
                  </c:pt>
                  <c:pt idx="147">
                    <c:v>2.3.9.1.01</c:v>
                  </c:pt>
                  <c:pt idx="148">
                    <c:v>2.3.9.6.01</c:v>
                  </c:pt>
                  <c:pt idx="149">
                    <c:v>2.3.9.9.01</c:v>
                  </c:pt>
                  <c:pt idx="150">
                    <c:v>2.3.6.3.03</c:v>
                  </c:pt>
                  <c:pt idx="151">
                    <c:v>2.3.9.6.01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2.3.3.2.01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2.3.5.4.01</c:v>
                  </c:pt>
                  <c:pt idx="160">
                    <c:v>2.3.5.4.01</c:v>
                  </c:pt>
                  <c:pt idx="161">
                    <c:v>2.3.5.4.01</c:v>
                  </c:pt>
                  <c:pt idx="162">
                    <c:v>2.3.7.2.06</c:v>
                  </c:pt>
                  <c:pt idx="163">
                    <c:v>2.3.9.9.01</c:v>
                  </c:pt>
                  <c:pt idx="164">
                    <c:v>2.3.9.6.01</c:v>
                  </c:pt>
                  <c:pt idx="165">
                    <c:v>2.3.6.3.01</c:v>
                  </c:pt>
                  <c:pt idx="166">
                    <c:v>2.3.1.4.01</c:v>
                  </c:pt>
                  <c:pt idx="167">
                    <c:v>2.3.3.3.01</c:v>
                  </c:pt>
                  <c:pt idx="168">
                    <c:v>2.3.3.3.01</c:v>
                  </c:pt>
                  <c:pt idx="169">
                    <c:v>2.3.9.1.01</c:v>
                  </c:pt>
                  <c:pt idx="170">
                    <c:v>2.3.9.1.01</c:v>
                  </c:pt>
                  <c:pt idx="171">
                    <c:v>2.3.7.2.99</c:v>
                  </c:pt>
                  <c:pt idx="172">
                    <c:v>2.3.9.6.01</c:v>
                  </c:pt>
                  <c:pt idx="173">
                    <c:v>2.3.5.5.01</c:v>
                  </c:pt>
                  <c:pt idx="174">
                    <c:v>2.3.9.2.01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2.3.5.3.01</c:v>
                  </c:pt>
                  <c:pt idx="184">
                    <c:v>2.3.5.3.01</c:v>
                  </c:pt>
                  <c:pt idx="185">
                    <c:v>2.3.5.3.01</c:v>
                  </c:pt>
                  <c:pt idx="186">
                    <c:v>2.3.5.3.01</c:v>
                  </c:pt>
                  <c:pt idx="187">
                    <c:v>2.3.9.9.01</c:v>
                  </c:pt>
                  <c:pt idx="188">
                    <c:v>2.3.7.1.05</c:v>
                  </c:pt>
                  <c:pt idx="189">
                    <c:v>2.3.7.1.06</c:v>
                  </c:pt>
                  <c:pt idx="190">
                    <c:v>2.3.6.3.04</c:v>
                  </c:pt>
                  <c:pt idx="191">
                    <c:v>2.3.9.1.01</c:v>
                  </c:pt>
                  <c:pt idx="192">
                    <c:v>2.3.6.3.01</c:v>
                  </c:pt>
                  <c:pt idx="193">
                    <c:v>2.3.6.3.01</c:v>
                  </c:pt>
                  <c:pt idx="194">
                    <c:v>2.3.9.6.01</c:v>
                  </c:pt>
                  <c:pt idx="195">
                    <c:v>2.3.9.9.01</c:v>
                  </c:pt>
                  <c:pt idx="196">
                    <c:v>2.3.6.3.03</c:v>
                  </c:pt>
                  <c:pt idx="197">
                    <c:v>2.3.7.2.99</c:v>
                  </c:pt>
                  <c:pt idx="198">
                    <c:v>2.3.6.3.06</c:v>
                  </c:pt>
                  <c:pt idx="199">
                    <c:v>2.3.9.6.01</c:v>
                  </c:pt>
                  <c:pt idx="200">
                    <c:v>2.3.7.2.06</c:v>
                  </c:pt>
                  <c:pt idx="201">
                    <c:v>2.3.3.2.01</c:v>
                  </c:pt>
                  <c:pt idx="202">
                    <c:v>2.3.9.6.01</c:v>
                  </c:pt>
                  <c:pt idx="203">
                    <c:v>2.3.9.6.01</c:v>
                  </c:pt>
                  <c:pt idx="204">
                    <c:v>2.3.9.6.01</c:v>
                  </c:pt>
                  <c:pt idx="205">
                    <c:v>2.3.6.3.06</c:v>
                  </c:pt>
                  <c:pt idx="206">
                    <c:v>2.3.5.4.01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2.3.6.3.06</c:v>
                  </c:pt>
                  <c:pt idx="211">
                    <c:v>2.3.6.3.06</c:v>
                  </c:pt>
                  <c:pt idx="212">
                    <c:v>2.3.6.3.06</c:v>
                  </c:pt>
                  <c:pt idx="213">
                    <c:v>2.3.6.3.06</c:v>
                  </c:pt>
                  <c:pt idx="214">
                    <c:v>2.3.6.3.06</c:v>
                  </c:pt>
                  <c:pt idx="215">
                    <c:v>2.3.9.9.01</c:v>
                  </c:pt>
                  <c:pt idx="216">
                    <c:v>2.3.9.9.01</c:v>
                  </c:pt>
                  <c:pt idx="217">
                    <c:v>2.3.3.2.01</c:v>
                  </c:pt>
                  <c:pt idx="218">
                    <c:v>2.3.3.2.01</c:v>
                  </c:pt>
                  <c:pt idx="219">
                    <c:v>2.3.3.2.01</c:v>
                  </c:pt>
                  <c:pt idx="220">
                    <c:v>2.3.5.5.01</c:v>
                  </c:pt>
                  <c:pt idx="221">
                    <c:v>2.3.9.9.01</c:v>
                  </c:pt>
                  <c:pt idx="222">
                    <c:v>2.3.6.3.04</c:v>
                  </c:pt>
                  <c:pt idx="223">
                    <c:v>2.3.7.1.06</c:v>
                  </c:pt>
                  <c:pt idx="224">
                    <c:v>2.3.9.6.01</c:v>
                  </c:pt>
                  <c:pt idx="225">
                    <c:v>2.3.5.4.01</c:v>
                  </c:pt>
                  <c:pt idx="226">
                    <c:v>2.3.9.6.01</c:v>
                  </c:pt>
                  <c:pt idx="227">
                    <c:v>2.3.7.2.06</c:v>
                  </c:pt>
                  <c:pt idx="228">
                    <c:v>2.3.7.2.99</c:v>
                  </c:pt>
                  <c:pt idx="229">
                    <c:v>2.3.7.2.99</c:v>
                  </c:pt>
                  <c:pt idx="230">
                    <c:v>2.3.5.3.01</c:v>
                  </c:pt>
                  <c:pt idx="231">
                    <c:v>2.3.5.3.01</c:v>
                  </c:pt>
                  <c:pt idx="232">
                    <c:v>2.3.5.3.01</c:v>
                  </c:pt>
                  <c:pt idx="233">
                    <c:v>2.3.9.9.01</c:v>
                  </c:pt>
                  <c:pt idx="234">
                    <c:v>2.3.6.3.01</c:v>
                  </c:pt>
                  <c:pt idx="235">
                    <c:v>2.3.6.3.06</c:v>
                  </c:pt>
                  <c:pt idx="236">
                    <c:v>2.3.6.3.06</c:v>
                  </c:pt>
                  <c:pt idx="237">
                    <c:v>2.3.6.3.01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2.3.9.9.01</c:v>
                  </c:pt>
                  <c:pt idx="241">
                    <c:v>2.3.6.3.03</c:v>
                  </c:pt>
                  <c:pt idx="242">
                    <c:v>2.3.6.3.04</c:v>
                  </c:pt>
                  <c:pt idx="243">
                    <c:v>2.3.6.3.01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2.3.7.2.06</c:v>
                  </c:pt>
                  <c:pt idx="255">
                    <c:v>2.3.7.2.06</c:v>
                  </c:pt>
                  <c:pt idx="256">
                    <c:v>2.3.7.2.06</c:v>
                  </c:pt>
                  <c:pt idx="257">
                    <c:v>2.3.7.2.06</c:v>
                  </c:pt>
                  <c:pt idx="258">
                    <c:v>2.3.7.2.06</c:v>
                  </c:pt>
                  <c:pt idx="259">
                    <c:v>2.3.6.2.01</c:v>
                  </c:pt>
                  <c:pt idx="260">
                    <c:v>2.3.6.3.04</c:v>
                  </c:pt>
                  <c:pt idx="261">
                    <c:v>2.3.1.4.01</c:v>
                  </c:pt>
                  <c:pt idx="262">
                    <c:v>2.3.6.3.01</c:v>
                  </c:pt>
                  <c:pt idx="263">
                    <c:v>2.3.6.3.06</c:v>
                  </c:pt>
                  <c:pt idx="264">
                    <c:v>2.3.6.3.03</c:v>
                  </c:pt>
                  <c:pt idx="265">
                    <c:v>2.3.6.3.01</c:v>
                  </c:pt>
                  <c:pt idx="266">
                    <c:v>2.3.5.5.01</c:v>
                  </c:pt>
                  <c:pt idx="267">
                    <c:v>2.3.7.2.99</c:v>
                  </c:pt>
                  <c:pt idx="268">
                    <c:v>2.3.6.3.01</c:v>
                  </c:pt>
                  <c:pt idx="269">
                    <c:v>2.3.9.1.01</c:v>
                  </c:pt>
                  <c:pt idx="270">
                    <c:v>2.3.6.1.01</c:v>
                  </c:pt>
                  <c:pt idx="271">
                    <c:v>2.3.9.1.01</c:v>
                  </c:pt>
                  <c:pt idx="272">
                    <c:v>2.3.3.2.01</c:v>
                  </c:pt>
                  <c:pt idx="273">
                    <c:v>2.3.6.3.04</c:v>
                  </c:pt>
                  <c:pt idx="274">
                    <c:v>2.3.9.9.01</c:v>
                  </c:pt>
                  <c:pt idx="275">
                    <c:v>2.3.9.1.01</c:v>
                  </c:pt>
                  <c:pt idx="276">
                    <c:v>2.3.9.9.01</c:v>
                  </c:pt>
                  <c:pt idx="277">
                    <c:v>2.3.7.2.99</c:v>
                  </c:pt>
                  <c:pt idx="278">
                    <c:v>2.3.9.2.01</c:v>
                  </c:pt>
                  <c:pt idx="279">
                    <c:v>2.3.9.2.01</c:v>
                  </c:pt>
                  <c:pt idx="280">
                    <c:v>2.3.9.2.01</c:v>
                  </c:pt>
                  <c:pt idx="281">
                    <c:v>2.3.9.2.01</c:v>
                  </c:pt>
                  <c:pt idx="282">
                    <c:v>2.3.9.2.01</c:v>
                  </c:pt>
                  <c:pt idx="283">
                    <c:v>2.3.9.2.01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2.3.7.2.01</c:v>
                  </c:pt>
                  <c:pt idx="289">
                    <c:v>2.3.3.3.01</c:v>
                  </c:pt>
                  <c:pt idx="290">
                    <c:v>2.3.3.3.01</c:v>
                  </c:pt>
                  <c:pt idx="291">
                    <c:v>2.3.9.1.01</c:v>
                  </c:pt>
                  <c:pt idx="292">
                    <c:v>2.3.9.1.01</c:v>
                  </c:pt>
                  <c:pt idx="293">
                    <c:v>2.3.9.1.01</c:v>
                  </c:pt>
                  <c:pt idx="294">
                    <c:v>2.3.9.6.01</c:v>
                  </c:pt>
                  <c:pt idx="295">
                    <c:v>2.3.5.5.01</c:v>
                  </c:pt>
                  <c:pt idx="296">
                    <c:v>2.3.9.1.01</c:v>
                  </c:pt>
                  <c:pt idx="297">
                    <c:v>2.3.6.2.01</c:v>
                  </c:pt>
                  <c:pt idx="298">
                    <c:v>2.3.6.3.04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2.3.9.6.01</c:v>
                  </c:pt>
                  <c:pt idx="302">
                    <c:v>2.3.9.6.01</c:v>
                  </c:pt>
                  <c:pt idx="303">
                    <c:v>2.3.6.3.06</c:v>
                  </c:pt>
                  <c:pt idx="304">
                    <c:v>2.3.6.3.03</c:v>
                  </c:pt>
                  <c:pt idx="305">
                    <c:v>2.3.9.6.01</c:v>
                  </c:pt>
                  <c:pt idx="306">
                    <c:v>2.3.6.3.06</c:v>
                  </c:pt>
                  <c:pt idx="307">
                    <c:v>2.3.6.3.01</c:v>
                  </c:pt>
                  <c:pt idx="308">
                    <c:v>2.3.6.3.01</c:v>
                  </c:pt>
                  <c:pt idx="309">
                    <c:v>2.3.9.6.01</c:v>
                  </c:pt>
                  <c:pt idx="310">
                    <c:v>2.3.9.6.01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2.3.6.3.01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2.3.6.3.06</c:v>
                  </c:pt>
                  <c:pt idx="324">
                    <c:v>2.3.5.5.01</c:v>
                  </c:pt>
                  <c:pt idx="325">
                    <c:v>2.3.5.5.01</c:v>
                  </c:pt>
                  <c:pt idx="326">
                    <c:v>2.3.5.5.01</c:v>
                  </c:pt>
                  <c:pt idx="327">
                    <c:v>2.3.5.5.01</c:v>
                  </c:pt>
                  <c:pt idx="328">
                    <c:v>2.3.5.5.01</c:v>
                  </c:pt>
                  <c:pt idx="329">
                    <c:v>2.3.9.6.01</c:v>
                  </c:pt>
                  <c:pt idx="330">
                    <c:v>2.3.9.1.01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30">
                    <c:v>08/11/18</c:v>
                  </c:pt>
                  <c:pt idx="31">
                    <c:v>08/11/18</c:v>
                  </c:pt>
                  <c:pt idx="32">
                    <c:v>27/10/22</c:v>
                  </c:pt>
                  <c:pt idx="33">
                    <c:v>10/11/19</c:v>
                  </c:pt>
                  <c:pt idx="35">
                    <c:v>30/09/11</c:v>
                  </c:pt>
                  <c:pt idx="36">
                    <c:v>10/12/19</c:v>
                  </c:pt>
                  <c:pt idx="38">
                    <c:v>03/09/15</c:v>
                  </c:pt>
                  <c:pt idx="39">
                    <c:v>04/06/13</c:v>
                  </c:pt>
                  <c:pt idx="40">
                    <c:v>06/08/20</c:v>
                  </c:pt>
                  <c:pt idx="41">
                    <c:v>06/08/20</c:v>
                  </c:pt>
                  <c:pt idx="42">
                    <c:v>07/06/21</c:v>
                  </c:pt>
                  <c:pt idx="43">
                    <c:v>03/09/15</c:v>
                  </c:pt>
                  <c:pt idx="44">
                    <c:v>17/03/10</c:v>
                  </c:pt>
                  <c:pt idx="45">
                    <c:v>06/05/16</c:v>
                  </c:pt>
                  <c:pt idx="46">
                    <c:v>29/10/18</c:v>
                  </c:pt>
                  <c:pt idx="47">
                    <c:v>05/01/11</c:v>
                  </c:pt>
                  <c:pt idx="48">
                    <c:v>09/03/21</c:v>
                  </c:pt>
                  <c:pt idx="49">
                    <c:v>02/05/23</c:v>
                  </c:pt>
                  <c:pt idx="50">
                    <c:v>09/06/21</c:v>
                  </c:pt>
                  <c:pt idx="51">
                    <c:v>10/11/20</c:v>
                  </c:pt>
                  <c:pt idx="53">
                    <c:v>30/05/16</c:v>
                  </c:pt>
                  <c:pt idx="54">
                    <c:v>07/06/18</c:v>
                  </c:pt>
                  <c:pt idx="55">
                    <c:v>28/11/19</c:v>
                  </c:pt>
                  <c:pt idx="56">
                    <c:v>28/09/16</c:v>
                  </c:pt>
                  <c:pt idx="59">
                    <c:v>25/12/12</c:v>
                  </c:pt>
                  <c:pt idx="60">
                    <c:v>29/10/18</c:v>
                  </c:pt>
                  <c:pt idx="62">
                    <c:v>06/05/16</c:v>
                  </c:pt>
                  <c:pt idx="63">
                    <c:v>03/08/10</c:v>
                  </c:pt>
                  <c:pt idx="64">
                    <c:v>06/05/16</c:v>
                  </c:pt>
                  <c:pt idx="66">
                    <c:v>30/05/16</c:v>
                  </c:pt>
                  <c:pt idx="67">
                    <c:v>06/05/16</c:v>
                  </c:pt>
                  <c:pt idx="68">
                    <c:v>30/10/06</c:v>
                  </c:pt>
                  <c:pt idx="69">
                    <c:v>31/03/23</c:v>
                  </c:pt>
                  <c:pt idx="70">
                    <c:v>31/03/23</c:v>
                  </c:pt>
                  <c:pt idx="71">
                    <c:v>03/09/15</c:v>
                  </c:pt>
                  <c:pt idx="72">
                    <c:v>16/09/15</c:v>
                  </c:pt>
                  <c:pt idx="73">
                    <c:v>17/05/23</c:v>
                  </c:pt>
                  <c:pt idx="74">
                    <c:v>10/02/23</c:v>
                  </c:pt>
                  <c:pt idx="75">
                    <c:v>06/05/20</c:v>
                  </c:pt>
                  <c:pt idx="77">
                    <c:v>25/02/16</c:v>
                  </c:pt>
                  <c:pt idx="78">
                    <c:v>08/11/18</c:v>
                  </c:pt>
                  <c:pt idx="79">
                    <c:v>03/09/15</c:v>
                  </c:pt>
                  <c:pt idx="80">
                    <c:v>30/05/16</c:v>
                  </c:pt>
                  <c:pt idx="81">
                    <c:v>03/10/14</c:v>
                  </c:pt>
                  <c:pt idx="82">
                    <c:v>10/11/20</c:v>
                  </c:pt>
                  <c:pt idx="83">
                    <c:v>26/10/17</c:v>
                  </c:pt>
                  <c:pt idx="84">
                    <c:v>21/10/17</c:v>
                  </c:pt>
                  <c:pt idx="85">
                    <c:v>10/11/20</c:v>
                  </c:pt>
                  <c:pt idx="87">
                    <c:v>14/11/22</c:v>
                  </c:pt>
                  <c:pt idx="89">
                    <c:v>30/05/16</c:v>
                  </c:pt>
                  <c:pt idx="91">
                    <c:v>26/10/17</c:v>
                  </c:pt>
                  <c:pt idx="92">
                    <c:v>30/15/16</c:v>
                  </c:pt>
                  <c:pt idx="93">
                    <c:v>07/06/13</c:v>
                  </c:pt>
                  <c:pt idx="94">
                    <c:v>05/03/09</c:v>
                  </c:pt>
                  <c:pt idx="95">
                    <c:v>30/09/11</c:v>
                  </c:pt>
                  <c:pt idx="96">
                    <c:v>08/11/18</c:v>
                  </c:pt>
                  <c:pt idx="97">
                    <c:v>25/11/13</c:v>
                  </c:pt>
                  <c:pt idx="98">
                    <c:v>10/11/20</c:v>
                  </c:pt>
                  <c:pt idx="99">
                    <c:v>14/10/19</c:v>
                  </c:pt>
                  <c:pt idx="100">
                    <c:v>23/05/23</c:v>
                  </c:pt>
                  <c:pt idx="101">
                    <c:v>29/10/18</c:v>
                  </c:pt>
                  <c:pt idx="102">
                    <c:v>28/07/14</c:v>
                  </c:pt>
                  <c:pt idx="103">
                    <c:v>14/10/19</c:v>
                  </c:pt>
                  <c:pt idx="104">
                    <c:v>18/06/13</c:v>
                  </c:pt>
                  <c:pt idx="105">
                    <c:v>28/09/16</c:v>
                  </c:pt>
                  <c:pt idx="107">
                    <c:v>01/12/11</c:v>
                  </c:pt>
                  <c:pt idx="109">
                    <c:v>25/09/14</c:v>
                  </c:pt>
                  <c:pt idx="111">
                    <c:v>30/05/16</c:v>
                  </c:pt>
                  <c:pt idx="113">
                    <c:v>17/12/14</c:v>
                  </c:pt>
                  <c:pt idx="114">
                    <c:v>08/11/18</c:v>
                  </c:pt>
                  <c:pt idx="115">
                    <c:v>18/08/15</c:v>
                  </c:pt>
                  <c:pt idx="116">
                    <c:v>06/05/16</c:v>
                  </c:pt>
                  <c:pt idx="117">
                    <c:v>02/05/23</c:v>
                  </c:pt>
                  <c:pt idx="118">
                    <c:v>08/11/18</c:v>
                  </c:pt>
                  <c:pt idx="119">
                    <c:v>08/11/18</c:v>
                  </c:pt>
                  <c:pt idx="120">
                    <c:v>30/05/16</c:v>
                  </c:pt>
                  <c:pt idx="121">
                    <c:v>30/06/16</c:v>
                  </c:pt>
                  <c:pt idx="123">
                    <c:v>30/05/16</c:v>
                  </c:pt>
                  <c:pt idx="124">
                    <c:v>25/08/17</c:v>
                  </c:pt>
                  <c:pt idx="125">
                    <c:v>08/09/06</c:v>
                  </c:pt>
                  <c:pt idx="126">
                    <c:v>28/07/17</c:v>
                  </c:pt>
                  <c:pt idx="129">
                    <c:v>15/10/18</c:v>
                  </c:pt>
                  <c:pt idx="130">
                    <c:v>17/06/21</c:v>
                  </c:pt>
                  <c:pt idx="131">
                    <c:v>14/04/16</c:v>
                  </c:pt>
                  <c:pt idx="132">
                    <c:v>10/04/23</c:v>
                  </c:pt>
                  <c:pt idx="136">
                    <c:v>20/11/17</c:v>
                  </c:pt>
                  <c:pt idx="137">
                    <c:v>30/05/16</c:v>
                  </c:pt>
                  <c:pt idx="138">
                    <c:v>20/05/21</c:v>
                  </c:pt>
                  <c:pt idx="139">
                    <c:v>21/03/16</c:v>
                  </c:pt>
                  <c:pt idx="140">
                    <c:v>06/05/16</c:v>
                  </c:pt>
                  <c:pt idx="141">
                    <c:v>06/05/16</c:v>
                  </c:pt>
                  <c:pt idx="143">
                    <c:v>27/10/22</c:v>
                  </c:pt>
                  <c:pt idx="144">
                    <c:v>10/11/20</c:v>
                  </c:pt>
                  <c:pt idx="145">
                    <c:v>17/12/14</c:v>
                  </c:pt>
                  <c:pt idx="146">
                    <c:v>04/06/18</c:v>
                  </c:pt>
                  <c:pt idx="147">
                    <c:v>31/03/23</c:v>
                  </c:pt>
                  <c:pt idx="148">
                    <c:v>30/10/17</c:v>
                  </c:pt>
                  <c:pt idx="149">
                    <c:v>07/09/18</c:v>
                  </c:pt>
                  <c:pt idx="151">
                    <c:v>06/05/16</c:v>
                  </c:pt>
                  <c:pt idx="152">
                    <c:v>30/09/11</c:v>
                  </c:pt>
                  <c:pt idx="153">
                    <c:v>02/08/13</c:v>
                  </c:pt>
                  <c:pt idx="154">
                    <c:v>20/08/15</c:v>
                  </c:pt>
                  <c:pt idx="155">
                    <c:v>04/06/13</c:v>
                  </c:pt>
                  <c:pt idx="156">
                    <c:v>30/05/16</c:v>
                  </c:pt>
                  <c:pt idx="157">
                    <c:v>07/11/18</c:v>
                  </c:pt>
                  <c:pt idx="158">
                    <c:v>13/06/13</c:v>
                  </c:pt>
                  <c:pt idx="159">
                    <c:v>07/11/18</c:v>
                  </c:pt>
                  <c:pt idx="160">
                    <c:v>07/11/18</c:v>
                  </c:pt>
                  <c:pt idx="161">
                    <c:v>28/10/15</c:v>
                  </c:pt>
                  <c:pt idx="163">
                    <c:v>13/09/13</c:v>
                  </c:pt>
                  <c:pt idx="164">
                    <c:v>08/06/18</c:v>
                  </c:pt>
                  <c:pt idx="166">
                    <c:v>06/05/16</c:v>
                  </c:pt>
                  <c:pt idx="167">
                    <c:v>06/05/16</c:v>
                  </c:pt>
                  <c:pt idx="168">
                    <c:v>05/03/10</c:v>
                  </c:pt>
                  <c:pt idx="169">
                    <c:v>20/04/23</c:v>
                  </c:pt>
                  <c:pt idx="170">
                    <c:v>20/04/23</c:v>
                  </c:pt>
                  <c:pt idx="171">
                    <c:v>13/02/18</c:v>
                  </c:pt>
                  <c:pt idx="172">
                    <c:v>08/09/06</c:v>
                  </c:pt>
                  <c:pt idx="173">
                    <c:v>04/06/13</c:v>
                  </c:pt>
                  <c:pt idx="174">
                    <c:v>06/08/20</c:v>
                  </c:pt>
                  <c:pt idx="175">
                    <c:v>02/05/23</c:v>
                  </c:pt>
                  <c:pt idx="176">
                    <c:v>02/05/23</c:v>
                  </c:pt>
                  <c:pt idx="177">
                    <c:v>29/04/22</c:v>
                  </c:pt>
                  <c:pt idx="178">
                    <c:v>02/05/23</c:v>
                  </c:pt>
                  <c:pt idx="179">
                    <c:v>29/04/22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02/05/23</c:v>
                  </c:pt>
                  <c:pt idx="183">
                    <c:v>10/11/20</c:v>
                  </c:pt>
                  <c:pt idx="184">
                    <c:v>02/05/23</c:v>
                  </c:pt>
                  <c:pt idx="185">
                    <c:v>02/05/23</c:v>
                  </c:pt>
                  <c:pt idx="186">
                    <c:v>29/04/22</c:v>
                  </c:pt>
                  <c:pt idx="188">
                    <c:v>16/09/15</c:v>
                  </c:pt>
                  <c:pt idx="190">
                    <c:v>04/06/13</c:v>
                  </c:pt>
                  <c:pt idx="192">
                    <c:v>10/04/23</c:v>
                  </c:pt>
                  <c:pt idx="193">
                    <c:v>14/11/22</c:v>
                  </c:pt>
                  <c:pt idx="194">
                    <c:v>29/10/18</c:v>
                  </c:pt>
                  <c:pt idx="196">
                    <c:v>30/05/16</c:v>
                  </c:pt>
                  <c:pt idx="197">
                    <c:v>29/03/23</c:v>
                  </c:pt>
                  <c:pt idx="198">
                    <c:v>23/10/17</c:v>
                  </c:pt>
                  <c:pt idx="199">
                    <c:v>20/11/17</c:v>
                  </c:pt>
                  <c:pt idx="200">
                    <c:v>31/03/23</c:v>
                  </c:pt>
                  <c:pt idx="201">
                    <c:v>21/08/15</c:v>
                  </c:pt>
                  <c:pt idx="202">
                    <c:v>25/09/14</c:v>
                  </c:pt>
                  <c:pt idx="204">
                    <c:v>27/10/22</c:v>
                  </c:pt>
                  <c:pt idx="205">
                    <c:v>25/08/17</c:v>
                  </c:pt>
                  <c:pt idx="207">
                    <c:v>10/07/18</c:v>
                  </c:pt>
                  <c:pt idx="213">
                    <c:v>30/05/16</c:v>
                  </c:pt>
                  <c:pt idx="214">
                    <c:v>08/11/18</c:v>
                  </c:pt>
                  <c:pt idx="218">
                    <c:v>04/06/13</c:v>
                  </c:pt>
                  <c:pt idx="219">
                    <c:v>07/06/21</c:v>
                  </c:pt>
                  <c:pt idx="220">
                    <c:v>07/11/18</c:v>
                  </c:pt>
                  <c:pt idx="222">
                    <c:v>06/05/16</c:v>
                  </c:pt>
                  <c:pt idx="223">
                    <c:v>09/06/21</c:v>
                  </c:pt>
                  <c:pt idx="224">
                    <c:v>06/05/16</c:v>
                  </c:pt>
                  <c:pt idx="225">
                    <c:v>06/05/16</c:v>
                  </c:pt>
                  <c:pt idx="226">
                    <c:v>10/11/20</c:v>
                  </c:pt>
                  <c:pt idx="228">
                    <c:v>23/11/17</c:v>
                  </c:pt>
                  <c:pt idx="229">
                    <c:v>16/09/15</c:v>
                  </c:pt>
                  <c:pt idx="230">
                    <c:v>02/05/23</c:v>
                  </c:pt>
                  <c:pt idx="231">
                    <c:v>06/08/20</c:v>
                  </c:pt>
                  <c:pt idx="232">
                    <c:v>26/07/18</c:v>
                  </c:pt>
                  <c:pt idx="233">
                    <c:v>10/04/23</c:v>
                  </c:pt>
                  <c:pt idx="234">
                    <c:v>30/05/16</c:v>
                  </c:pt>
                  <c:pt idx="235">
                    <c:v>06/05/16</c:v>
                  </c:pt>
                  <c:pt idx="236">
                    <c:v>20/11/17</c:v>
                  </c:pt>
                  <c:pt idx="238">
                    <c:v>06/05/16</c:v>
                  </c:pt>
                  <c:pt idx="241">
                    <c:v>20/11/17</c:v>
                  </c:pt>
                  <c:pt idx="242">
                    <c:v>23/11/17</c:v>
                  </c:pt>
                  <c:pt idx="246">
                    <c:v>10/04/23</c:v>
                  </c:pt>
                  <c:pt idx="247">
                    <c:v>10/04/23</c:v>
                  </c:pt>
                  <c:pt idx="248">
                    <c:v>10/04/23</c:v>
                  </c:pt>
                  <c:pt idx="249">
                    <c:v>30/05/16</c:v>
                  </c:pt>
                  <c:pt idx="250">
                    <c:v>30/09/11</c:v>
                  </c:pt>
                  <c:pt idx="251">
                    <c:v>30/05/16</c:v>
                  </c:pt>
                  <c:pt idx="252">
                    <c:v>04/06/13</c:v>
                  </c:pt>
                  <c:pt idx="253">
                    <c:v>03/10/14</c:v>
                  </c:pt>
                  <c:pt idx="254">
                    <c:v>30/05/16</c:v>
                  </c:pt>
                  <c:pt idx="256">
                    <c:v>10/04/23</c:v>
                  </c:pt>
                  <c:pt idx="257">
                    <c:v>10/04/23</c:v>
                  </c:pt>
                  <c:pt idx="259">
                    <c:v>14/11/22</c:v>
                  </c:pt>
                  <c:pt idx="260">
                    <c:v>08/11/18</c:v>
                  </c:pt>
                  <c:pt idx="261">
                    <c:v>30/05/16</c:v>
                  </c:pt>
                  <c:pt idx="263">
                    <c:v>04/06/13</c:v>
                  </c:pt>
                  <c:pt idx="264">
                    <c:v>30/05/16</c:v>
                  </c:pt>
                  <c:pt idx="265">
                    <c:v>31/03/23</c:v>
                  </c:pt>
                  <c:pt idx="266">
                    <c:v>06/05/16</c:v>
                  </c:pt>
                  <c:pt idx="267">
                    <c:v>04/06/13</c:v>
                  </c:pt>
                  <c:pt idx="270">
                    <c:v>23/01/18</c:v>
                  </c:pt>
                  <c:pt idx="272">
                    <c:v>06/05/16</c:v>
                  </c:pt>
                  <c:pt idx="273">
                    <c:v>31/03/23</c:v>
                  </c:pt>
                  <c:pt idx="274">
                    <c:v>30/05/16</c:v>
                  </c:pt>
                  <c:pt idx="275">
                    <c:v>08/11/18</c:v>
                  </c:pt>
                  <c:pt idx="276">
                    <c:v>14/11/22</c:v>
                  </c:pt>
                  <c:pt idx="277">
                    <c:v>06/05/16</c:v>
                  </c:pt>
                  <c:pt idx="278">
                    <c:v>27/10/22</c:v>
                  </c:pt>
                  <c:pt idx="279">
                    <c:v>22/05/23</c:v>
                  </c:pt>
                  <c:pt idx="280">
                    <c:v>27/10/22</c:v>
                  </c:pt>
                  <c:pt idx="281">
                    <c:v>22/05/23</c:v>
                  </c:pt>
                  <c:pt idx="282">
                    <c:v>04/06/13</c:v>
                  </c:pt>
                  <c:pt idx="283">
                    <c:v>13/06/13</c:v>
                  </c:pt>
                  <c:pt idx="284">
                    <c:v>03/10/14</c:v>
                  </c:pt>
                  <c:pt idx="287">
                    <c:v>30/05/16</c:v>
                  </c:pt>
                  <c:pt idx="288">
                    <c:v>07/06/18</c:v>
                  </c:pt>
                  <c:pt idx="289">
                    <c:v>30/10/17</c:v>
                  </c:pt>
                  <c:pt idx="290">
                    <c:v>16/09/15</c:v>
                  </c:pt>
                  <c:pt idx="292">
                    <c:v>24/05/13</c:v>
                  </c:pt>
                  <c:pt idx="293">
                    <c:v>30/05/16</c:v>
                  </c:pt>
                  <c:pt idx="294">
                    <c:v>25/08/17</c:v>
                  </c:pt>
                  <c:pt idx="295">
                    <c:v>30/05/16</c:v>
                  </c:pt>
                  <c:pt idx="297">
                    <c:v>25/10/17</c:v>
                  </c:pt>
                  <c:pt idx="298">
                    <c:v>08/09/06</c:v>
                  </c:pt>
                  <c:pt idx="299">
                    <c:v>30/05/16</c:v>
                  </c:pt>
                  <c:pt idx="300">
                    <c:v>16/02/17</c:v>
                  </c:pt>
                  <c:pt idx="301">
                    <c:v>30/05/16</c:v>
                  </c:pt>
                  <c:pt idx="302">
                    <c:v>15/11/18</c:v>
                  </c:pt>
                  <c:pt idx="303">
                    <c:v>28/10/15</c:v>
                  </c:pt>
                  <c:pt idx="304">
                    <c:v>24/07/13</c:v>
                  </c:pt>
                  <c:pt idx="306">
                    <c:v>05/02/15</c:v>
                  </c:pt>
                  <c:pt idx="309">
                    <c:v>26/10/17</c:v>
                  </c:pt>
                  <c:pt idx="310">
                    <c:v>26/10/17</c:v>
                  </c:pt>
                  <c:pt idx="311">
                    <c:v>10/11/20</c:v>
                  </c:pt>
                  <c:pt idx="312">
                    <c:v>10/11/20</c:v>
                  </c:pt>
                  <c:pt idx="313">
                    <c:v>10/11/20</c:v>
                  </c:pt>
                  <c:pt idx="314">
                    <c:v>10/11/20</c:v>
                  </c:pt>
                  <c:pt idx="315">
                    <c:v>04/06/13</c:v>
                  </c:pt>
                  <c:pt idx="317">
                    <c:v>30/10/17</c:v>
                  </c:pt>
                  <c:pt idx="318">
                    <c:v>08/09/06</c:v>
                  </c:pt>
                  <c:pt idx="319">
                    <c:v>07/08/18</c:v>
                  </c:pt>
                  <c:pt idx="320">
                    <c:v>07/11/18</c:v>
                  </c:pt>
                  <c:pt idx="321">
                    <c:v>22/11/17</c:v>
                  </c:pt>
                  <c:pt idx="322">
                    <c:v>07/11/18</c:v>
                  </c:pt>
                  <c:pt idx="323">
                    <c:v>20/11/17</c:v>
                  </c:pt>
                  <c:pt idx="324">
                    <c:v>22/11/17</c:v>
                  </c:pt>
                  <c:pt idx="325">
                    <c:v>06/05/16</c:v>
                  </c:pt>
                  <c:pt idx="326">
                    <c:v>30/05/16</c:v>
                  </c:pt>
                  <c:pt idx="327">
                    <c:v>08/11/18</c:v>
                  </c:pt>
                  <c:pt idx="328">
                    <c:v>25/09/14</c:v>
                  </c:pt>
                  <c:pt idx="329">
                    <c:v>06/05/16</c:v>
                  </c:pt>
                </c:lvl>
              </c:multiLvlStrCache>
            </c:multiLvlStrRef>
          </c:cat>
          <c:val>
            <c:numRef>
              <c:f>'Exist. Actual'!$U$7:$U$338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699264"/>
        <c:axId val="240700800"/>
      </c:barChart>
      <c:catAx>
        <c:axId val="24069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40700800"/>
        <c:crosses val="autoZero"/>
        <c:auto val="1"/>
        <c:lblAlgn val="ctr"/>
        <c:lblOffset val="100"/>
        <c:noMultiLvlLbl val="0"/>
      </c:catAx>
      <c:valAx>
        <c:axId val="240700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069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196849</xdr:colOff>
      <xdr:row>2</xdr:row>
      <xdr:rowOff>42746</xdr:rowOff>
    </xdr:from>
    <xdr:ext cx="3040063" cy="657705"/>
    <xdr:pic>
      <xdr:nvPicPr>
        <xdr:cNvPr id="5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49" y="557096"/>
          <a:ext cx="3040063" cy="65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152400</xdr:rowOff>
    </xdr:from>
    <xdr:to>
      <xdr:col>3</xdr:col>
      <xdr:colOff>85725</xdr:colOff>
      <xdr:row>3</xdr:row>
      <xdr:rowOff>47625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42900"/>
          <a:ext cx="1847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2</xdr:row>
      <xdr:rowOff>19049</xdr:rowOff>
    </xdr:from>
    <xdr:to>
      <xdr:col>2</xdr:col>
      <xdr:colOff>970818</xdr:colOff>
      <xdr:row>3</xdr:row>
      <xdr:rowOff>114299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" y="504824"/>
          <a:ext cx="17240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9525</xdr:rowOff>
    </xdr:from>
    <xdr:to>
      <xdr:col>2</xdr:col>
      <xdr:colOff>593501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2925"/>
          <a:ext cx="14602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57150</xdr:colOff>
      <xdr:row>2</xdr:row>
      <xdr:rowOff>9525</xdr:rowOff>
    </xdr:from>
    <xdr:ext cx="1460276" cy="352425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2925"/>
          <a:ext cx="14602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1</xdr:row>
      <xdr:rowOff>266701</xdr:rowOff>
    </xdr:from>
    <xdr:to>
      <xdr:col>3</xdr:col>
      <xdr:colOff>342900</xdr:colOff>
      <xdr:row>3</xdr:row>
      <xdr:rowOff>114300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57201"/>
          <a:ext cx="2162174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1</xdr:row>
      <xdr:rowOff>266699</xdr:rowOff>
    </xdr:from>
    <xdr:to>
      <xdr:col>2</xdr:col>
      <xdr:colOff>1304925</xdr:colOff>
      <xdr:row>3</xdr:row>
      <xdr:rowOff>134937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457199"/>
          <a:ext cx="2190749" cy="439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</xdr:colOff>
      <xdr:row>1</xdr:row>
      <xdr:rowOff>230188</xdr:rowOff>
    </xdr:from>
    <xdr:to>
      <xdr:col>2</xdr:col>
      <xdr:colOff>290513</xdr:colOff>
      <xdr:row>3</xdr:row>
      <xdr:rowOff>63499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420688"/>
          <a:ext cx="2068514" cy="404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222250</xdr:rowOff>
    </xdr:from>
    <xdr:to>
      <xdr:col>2</xdr:col>
      <xdr:colOff>1417637</xdr:colOff>
      <xdr:row>3</xdr:row>
      <xdr:rowOff>6593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3" y="460375"/>
          <a:ext cx="2266949" cy="435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1</xdr:row>
      <xdr:rowOff>247651</xdr:rowOff>
    </xdr:from>
    <xdr:to>
      <xdr:col>3</xdr:col>
      <xdr:colOff>9525</xdr:colOff>
      <xdr:row>3</xdr:row>
      <xdr:rowOff>85725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438151"/>
          <a:ext cx="1971674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266700</xdr:rowOff>
    </xdr:from>
    <xdr:to>
      <xdr:col>3</xdr:col>
      <xdr:colOff>19050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57200"/>
          <a:ext cx="1924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</xdr:row>
      <xdr:rowOff>161924</xdr:rowOff>
    </xdr:from>
    <xdr:to>
      <xdr:col>3</xdr:col>
      <xdr:colOff>271096</xdr:colOff>
      <xdr:row>3</xdr:row>
      <xdr:rowOff>18440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352424"/>
          <a:ext cx="2085974" cy="392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38102</xdr:colOff>
      <xdr:row>2</xdr:row>
      <xdr:rowOff>19050</xdr:rowOff>
    </xdr:from>
    <xdr:to>
      <xdr:col>4</xdr:col>
      <xdr:colOff>28575</xdr:colOff>
      <xdr:row>3</xdr:row>
      <xdr:rowOff>171449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7" y="447675"/>
          <a:ext cx="2009773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9752" cy="6289408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196849</xdr:colOff>
      <xdr:row>2</xdr:row>
      <xdr:rowOff>42746</xdr:rowOff>
    </xdr:from>
    <xdr:ext cx="3040063" cy="657705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674" y="585671"/>
          <a:ext cx="3040063" cy="65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id="2" name="Tabla13" displayName="Tabla13" ref="B6:U338" totalsRowShown="0" headerRowDxfId="22" dataDxfId="21" tableBorderDxfId="20">
  <autoFilter ref="B6:U338"/>
  <sortState ref="B7:U338">
    <sortCondition ref="E312"/>
  </sortState>
  <tableColumns count="20">
    <tableColumn id="14" name="Fecha Registro /Recepción" dataDxfId="19"/>
    <tableColumn id="13" name="Código Bienes Nacionales (Si aplica)" dataDxfId="18"/>
    <tableColumn id="1" name="Código Inventario" dataDxfId="17"/>
    <tableColumn id="2" name="Descripción" dataDxfId="16"/>
    <tableColumn id="3" name="Existencia al 31/03/2023" dataDxfId="15"/>
    <tableColumn id="4" name="Entradas  31 Marzo-30 Junio 2023" dataDxfId="14"/>
    <tableColumn id="5" name="Devoluciones" dataDxfId="13"/>
    <tableColumn id="6" name="Transferencias" dataDxfId="12"/>
    <tableColumn id="7" name="Salidas 31 Marzo-30 Junio 2023" dataDxfId="11"/>
    <tableColumn id="8" name="Balance s/Mov. 30/06/2023" dataDxfId="10"/>
    <tableColumn id="9" name="Inventario al 30/06/2023" dataDxfId="9"/>
    <tableColumn id="10" name="Diferencia entre Mov. Existencia" dataDxfId="8"/>
    <tableColumn id="11" name="Costo Unitario" dataDxfId="7" dataCellStyle="Millares"/>
    <tableColumn id="12" name="Costo Total" dataDxfId="6" dataCellStyle="Millares"/>
    <tableColumn id="17" name="Valor Entrada" dataDxfId="5" dataCellStyle="Millares">
      <calculatedColumnFormula>(Tabla13[[#This Row],[Entradas  31 Marzo-30 Junio 2023]]*Tabla13[[#This Row],[Costo Unitario]])</calculatedColumnFormula>
    </tableColumn>
    <tableColumn id="16" name="Valor Salida" dataDxfId="4" dataCellStyle="Millares">
      <calculatedColumnFormula>(Tabla13[[#This Row],[Salidas 31 Marzo-30 Junio 2023]]*Tabla13[[#This Row],[Costo Unitario]])</calculatedColumnFormula>
    </tableColumn>
    <tableColumn id="15" name="Ubucación" dataDxfId="3" dataCellStyle="Millares"/>
    <tableColumn id="18" name="Columna6" dataDxfId="2" dataCellStyle="Millares"/>
    <tableColumn id="19" name="Columna7" dataDxfId="1" dataCellStyle="Millares"/>
    <tableColumn id="20" name="Columna8" dataDxfId="0" dataCellStyle="Millares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5"/>
  <sheetViews>
    <sheetView zoomScaleNormal="100" workbookViewId="0">
      <selection activeCell="H345" sqref="H345"/>
    </sheetView>
  </sheetViews>
  <sheetFormatPr baseColWidth="10" defaultColWidth="11.28515625" defaultRowHeight="15" x14ac:dyDescent="0.25"/>
  <cols>
    <col min="1" max="1" width="1.85546875" customWidth="1"/>
    <col min="2" max="2" width="12.85546875" customWidth="1"/>
    <col min="3" max="3" width="45.7109375" customWidth="1"/>
    <col min="4" max="4" width="20.28515625" customWidth="1"/>
    <col min="5" max="5" width="18.85546875" customWidth="1"/>
    <col min="6" max="6" width="18" customWidth="1"/>
    <col min="7" max="7" width="20.5703125" customWidth="1"/>
    <col min="8" max="8" width="18.42578125" customWidth="1"/>
    <col min="9" max="9" width="22.5703125" bestFit="1" customWidth="1"/>
    <col min="10" max="10" width="20" bestFit="1" customWidth="1"/>
    <col min="11" max="11" width="24" customWidth="1"/>
    <col min="12" max="12" width="15.28515625" customWidth="1"/>
    <col min="13" max="13" width="22.28515625" customWidth="1"/>
    <col min="14" max="256" width="11.28515625" style="2"/>
    <col min="257" max="257" width="1.7109375" style="2" customWidth="1"/>
    <col min="258" max="258" width="10.5703125" style="2" customWidth="1"/>
    <col min="259" max="259" width="27.140625" style="2" customWidth="1"/>
    <col min="260" max="260" width="10.140625" style="2" customWidth="1"/>
    <col min="261" max="261" width="9.28515625" style="2" customWidth="1"/>
    <col min="262" max="262" width="6.28515625" style="2" customWidth="1"/>
    <col min="263" max="263" width="9.7109375" style="2" customWidth="1"/>
    <col min="264" max="264" width="10.42578125" style="2" customWidth="1"/>
    <col min="265" max="265" width="10" style="2" customWidth="1"/>
    <col min="266" max="266" width="11.28515625" style="2" customWidth="1"/>
    <col min="267" max="267" width="11.28515625" style="2"/>
    <col min="268" max="268" width="19.5703125" style="2" customWidth="1"/>
    <col min="269" max="512" width="11.28515625" style="2"/>
    <col min="513" max="513" width="1.7109375" style="2" customWidth="1"/>
    <col min="514" max="514" width="10.5703125" style="2" customWidth="1"/>
    <col min="515" max="515" width="27.140625" style="2" customWidth="1"/>
    <col min="516" max="516" width="10.140625" style="2" customWidth="1"/>
    <col min="517" max="517" width="9.28515625" style="2" customWidth="1"/>
    <col min="518" max="518" width="6.28515625" style="2" customWidth="1"/>
    <col min="519" max="519" width="9.7109375" style="2" customWidth="1"/>
    <col min="520" max="520" width="10.42578125" style="2" customWidth="1"/>
    <col min="521" max="521" width="10" style="2" customWidth="1"/>
    <col min="522" max="522" width="11.28515625" style="2" customWidth="1"/>
    <col min="523" max="523" width="11.28515625" style="2"/>
    <col min="524" max="524" width="19.5703125" style="2" customWidth="1"/>
    <col min="525" max="768" width="11.28515625" style="2"/>
    <col min="769" max="769" width="1.7109375" style="2" customWidth="1"/>
    <col min="770" max="770" width="10.5703125" style="2" customWidth="1"/>
    <col min="771" max="771" width="27.140625" style="2" customWidth="1"/>
    <col min="772" max="772" width="10.140625" style="2" customWidth="1"/>
    <col min="773" max="773" width="9.28515625" style="2" customWidth="1"/>
    <col min="774" max="774" width="6.28515625" style="2" customWidth="1"/>
    <col min="775" max="775" width="9.7109375" style="2" customWidth="1"/>
    <col min="776" max="776" width="10.42578125" style="2" customWidth="1"/>
    <col min="777" max="777" width="10" style="2" customWidth="1"/>
    <col min="778" max="778" width="11.28515625" style="2" customWidth="1"/>
    <col min="779" max="779" width="11.28515625" style="2"/>
    <col min="780" max="780" width="19.5703125" style="2" customWidth="1"/>
    <col min="781" max="1024" width="11.28515625" style="2"/>
    <col min="1025" max="1025" width="1.7109375" style="2" customWidth="1"/>
    <col min="1026" max="1026" width="10.5703125" style="2" customWidth="1"/>
    <col min="1027" max="1027" width="27.140625" style="2" customWidth="1"/>
    <col min="1028" max="1028" width="10.140625" style="2" customWidth="1"/>
    <col min="1029" max="1029" width="9.28515625" style="2" customWidth="1"/>
    <col min="1030" max="1030" width="6.28515625" style="2" customWidth="1"/>
    <col min="1031" max="1031" width="9.7109375" style="2" customWidth="1"/>
    <col min="1032" max="1032" width="10.42578125" style="2" customWidth="1"/>
    <col min="1033" max="1033" width="10" style="2" customWidth="1"/>
    <col min="1034" max="1034" width="11.28515625" style="2" customWidth="1"/>
    <col min="1035" max="1035" width="11.28515625" style="2"/>
    <col min="1036" max="1036" width="19.5703125" style="2" customWidth="1"/>
    <col min="1037" max="1280" width="11.28515625" style="2"/>
    <col min="1281" max="1281" width="1.7109375" style="2" customWidth="1"/>
    <col min="1282" max="1282" width="10.5703125" style="2" customWidth="1"/>
    <col min="1283" max="1283" width="27.140625" style="2" customWidth="1"/>
    <col min="1284" max="1284" width="10.140625" style="2" customWidth="1"/>
    <col min="1285" max="1285" width="9.28515625" style="2" customWidth="1"/>
    <col min="1286" max="1286" width="6.28515625" style="2" customWidth="1"/>
    <col min="1287" max="1287" width="9.7109375" style="2" customWidth="1"/>
    <col min="1288" max="1288" width="10.42578125" style="2" customWidth="1"/>
    <col min="1289" max="1289" width="10" style="2" customWidth="1"/>
    <col min="1290" max="1290" width="11.28515625" style="2" customWidth="1"/>
    <col min="1291" max="1291" width="11.28515625" style="2"/>
    <col min="1292" max="1292" width="19.5703125" style="2" customWidth="1"/>
    <col min="1293" max="1536" width="11.28515625" style="2"/>
    <col min="1537" max="1537" width="1.7109375" style="2" customWidth="1"/>
    <col min="1538" max="1538" width="10.5703125" style="2" customWidth="1"/>
    <col min="1539" max="1539" width="27.140625" style="2" customWidth="1"/>
    <col min="1540" max="1540" width="10.140625" style="2" customWidth="1"/>
    <col min="1541" max="1541" width="9.28515625" style="2" customWidth="1"/>
    <col min="1542" max="1542" width="6.28515625" style="2" customWidth="1"/>
    <col min="1543" max="1543" width="9.7109375" style="2" customWidth="1"/>
    <col min="1544" max="1544" width="10.42578125" style="2" customWidth="1"/>
    <col min="1545" max="1545" width="10" style="2" customWidth="1"/>
    <col min="1546" max="1546" width="11.28515625" style="2" customWidth="1"/>
    <col min="1547" max="1547" width="11.28515625" style="2"/>
    <col min="1548" max="1548" width="19.5703125" style="2" customWidth="1"/>
    <col min="1549" max="1792" width="11.28515625" style="2"/>
    <col min="1793" max="1793" width="1.7109375" style="2" customWidth="1"/>
    <col min="1794" max="1794" width="10.5703125" style="2" customWidth="1"/>
    <col min="1795" max="1795" width="27.140625" style="2" customWidth="1"/>
    <col min="1796" max="1796" width="10.140625" style="2" customWidth="1"/>
    <col min="1797" max="1797" width="9.28515625" style="2" customWidth="1"/>
    <col min="1798" max="1798" width="6.28515625" style="2" customWidth="1"/>
    <col min="1799" max="1799" width="9.7109375" style="2" customWidth="1"/>
    <col min="1800" max="1800" width="10.42578125" style="2" customWidth="1"/>
    <col min="1801" max="1801" width="10" style="2" customWidth="1"/>
    <col min="1802" max="1802" width="11.28515625" style="2" customWidth="1"/>
    <col min="1803" max="1803" width="11.28515625" style="2"/>
    <col min="1804" max="1804" width="19.5703125" style="2" customWidth="1"/>
    <col min="1805" max="2048" width="11.28515625" style="2"/>
    <col min="2049" max="2049" width="1.7109375" style="2" customWidth="1"/>
    <col min="2050" max="2050" width="10.5703125" style="2" customWidth="1"/>
    <col min="2051" max="2051" width="27.140625" style="2" customWidth="1"/>
    <col min="2052" max="2052" width="10.140625" style="2" customWidth="1"/>
    <col min="2053" max="2053" width="9.28515625" style="2" customWidth="1"/>
    <col min="2054" max="2054" width="6.28515625" style="2" customWidth="1"/>
    <col min="2055" max="2055" width="9.7109375" style="2" customWidth="1"/>
    <col min="2056" max="2056" width="10.42578125" style="2" customWidth="1"/>
    <col min="2057" max="2057" width="10" style="2" customWidth="1"/>
    <col min="2058" max="2058" width="11.28515625" style="2" customWidth="1"/>
    <col min="2059" max="2059" width="11.28515625" style="2"/>
    <col min="2060" max="2060" width="19.5703125" style="2" customWidth="1"/>
    <col min="2061" max="2304" width="11.28515625" style="2"/>
    <col min="2305" max="2305" width="1.7109375" style="2" customWidth="1"/>
    <col min="2306" max="2306" width="10.5703125" style="2" customWidth="1"/>
    <col min="2307" max="2307" width="27.140625" style="2" customWidth="1"/>
    <col min="2308" max="2308" width="10.140625" style="2" customWidth="1"/>
    <col min="2309" max="2309" width="9.28515625" style="2" customWidth="1"/>
    <col min="2310" max="2310" width="6.28515625" style="2" customWidth="1"/>
    <col min="2311" max="2311" width="9.7109375" style="2" customWidth="1"/>
    <col min="2312" max="2312" width="10.42578125" style="2" customWidth="1"/>
    <col min="2313" max="2313" width="10" style="2" customWidth="1"/>
    <col min="2314" max="2314" width="11.28515625" style="2" customWidth="1"/>
    <col min="2315" max="2315" width="11.28515625" style="2"/>
    <col min="2316" max="2316" width="19.5703125" style="2" customWidth="1"/>
    <col min="2317" max="2560" width="11.28515625" style="2"/>
    <col min="2561" max="2561" width="1.7109375" style="2" customWidth="1"/>
    <col min="2562" max="2562" width="10.5703125" style="2" customWidth="1"/>
    <col min="2563" max="2563" width="27.140625" style="2" customWidth="1"/>
    <col min="2564" max="2564" width="10.140625" style="2" customWidth="1"/>
    <col min="2565" max="2565" width="9.28515625" style="2" customWidth="1"/>
    <col min="2566" max="2566" width="6.28515625" style="2" customWidth="1"/>
    <col min="2567" max="2567" width="9.7109375" style="2" customWidth="1"/>
    <col min="2568" max="2568" width="10.42578125" style="2" customWidth="1"/>
    <col min="2569" max="2569" width="10" style="2" customWidth="1"/>
    <col min="2570" max="2570" width="11.28515625" style="2" customWidth="1"/>
    <col min="2571" max="2571" width="11.28515625" style="2"/>
    <col min="2572" max="2572" width="19.5703125" style="2" customWidth="1"/>
    <col min="2573" max="2816" width="11.28515625" style="2"/>
    <col min="2817" max="2817" width="1.7109375" style="2" customWidth="1"/>
    <col min="2818" max="2818" width="10.5703125" style="2" customWidth="1"/>
    <col min="2819" max="2819" width="27.140625" style="2" customWidth="1"/>
    <col min="2820" max="2820" width="10.140625" style="2" customWidth="1"/>
    <col min="2821" max="2821" width="9.28515625" style="2" customWidth="1"/>
    <col min="2822" max="2822" width="6.28515625" style="2" customWidth="1"/>
    <col min="2823" max="2823" width="9.7109375" style="2" customWidth="1"/>
    <col min="2824" max="2824" width="10.42578125" style="2" customWidth="1"/>
    <col min="2825" max="2825" width="10" style="2" customWidth="1"/>
    <col min="2826" max="2826" width="11.28515625" style="2" customWidth="1"/>
    <col min="2827" max="2827" width="11.28515625" style="2"/>
    <col min="2828" max="2828" width="19.5703125" style="2" customWidth="1"/>
    <col min="2829" max="3072" width="11.28515625" style="2"/>
    <col min="3073" max="3073" width="1.7109375" style="2" customWidth="1"/>
    <col min="3074" max="3074" width="10.5703125" style="2" customWidth="1"/>
    <col min="3075" max="3075" width="27.140625" style="2" customWidth="1"/>
    <col min="3076" max="3076" width="10.140625" style="2" customWidth="1"/>
    <col min="3077" max="3077" width="9.28515625" style="2" customWidth="1"/>
    <col min="3078" max="3078" width="6.28515625" style="2" customWidth="1"/>
    <col min="3079" max="3079" width="9.7109375" style="2" customWidth="1"/>
    <col min="3080" max="3080" width="10.42578125" style="2" customWidth="1"/>
    <col min="3081" max="3081" width="10" style="2" customWidth="1"/>
    <col min="3082" max="3082" width="11.28515625" style="2" customWidth="1"/>
    <col min="3083" max="3083" width="11.28515625" style="2"/>
    <col min="3084" max="3084" width="19.5703125" style="2" customWidth="1"/>
    <col min="3085" max="3328" width="11.28515625" style="2"/>
    <col min="3329" max="3329" width="1.7109375" style="2" customWidth="1"/>
    <col min="3330" max="3330" width="10.5703125" style="2" customWidth="1"/>
    <col min="3331" max="3331" width="27.140625" style="2" customWidth="1"/>
    <col min="3332" max="3332" width="10.140625" style="2" customWidth="1"/>
    <col min="3333" max="3333" width="9.28515625" style="2" customWidth="1"/>
    <col min="3334" max="3334" width="6.28515625" style="2" customWidth="1"/>
    <col min="3335" max="3335" width="9.7109375" style="2" customWidth="1"/>
    <col min="3336" max="3336" width="10.42578125" style="2" customWidth="1"/>
    <col min="3337" max="3337" width="10" style="2" customWidth="1"/>
    <col min="3338" max="3338" width="11.28515625" style="2" customWidth="1"/>
    <col min="3339" max="3339" width="11.28515625" style="2"/>
    <col min="3340" max="3340" width="19.5703125" style="2" customWidth="1"/>
    <col min="3341" max="3584" width="11.28515625" style="2"/>
    <col min="3585" max="3585" width="1.7109375" style="2" customWidth="1"/>
    <col min="3586" max="3586" width="10.5703125" style="2" customWidth="1"/>
    <col min="3587" max="3587" width="27.140625" style="2" customWidth="1"/>
    <col min="3588" max="3588" width="10.140625" style="2" customWidth="1"/>
    <col min="3589" max="3589" width="9.28515625" style="2" customWidth="1"/>
    <col min="3590" max="3590" width="6.28515625" style="2" customWidth="1"/>
    <col min="3591" max="3591" width="9.7109375" style="2" customWidth="1"/>
    <col min="3592" max="3592" width="10.42578125" style="2" customWidth="1"/>
    <col min="3593" max="3593" width="10" style="2" customWidth="1"/>
    <col min="3594" max="3594" width="11.28515625" style="2" customWidth="1"/>
    <col min="3595" max="3595" width="11.28515625" style="2"/>
    <col min="3596" max="3596" width="19.5703125" style="2" customWidth="1"/>
    <col min="3597" max="3840" width="11.28515625" style="2"/>
    <col min="3841" max="3841" width="1.7109375" style="2" customWidth="1"/>
    <col min="3842" max="3842" width="10.5703125" style="2" customWidth="1"/>
    <col min="3843" max="3843" width="27.140625" style="2" customWidth="1"/>
    <col min="3844" max="3844" width="10.140625" style="2" customWidth="1"/>
    <col min="3845" max="3845" width="9.28515625" style="2" customWidth="1"/>
    <col min="3846" max="3846" width="6.28515625" style="2" customWidth="1"/>
    <col min="3847" max="3847" width="9.7109375" style="2" customWidth="1"/>
    <col min="3848" max="3848" width="10.42578125" style="2" customWidth="1"/>
    <col min="3849" max="3849" width="10" style="2" customWidth="1"/>
    <col min="3850" max="3850" width="11.28515625" style="2" customWidth="1"/>
    <col min="3851" max="3851" width="11.28515625" style="2"/>
    <col min="3852" max="3852" width="19.5703125" style="2" customWidth="1"/>
    <col min="3853" max="4096" width="11.28515625" style="2"/>
    <col min="4097" max="4097" width="1.7109375" style="2" customWidth="1"/>
    <col min="4098" max="4098" width="10.5703125" style="2" customWidth="1"/>
    <col min="4099" max="4099" width="27.140625" style="2" customWidth="1"/>
    <col min="4100" max="4100" width="10.140625" style="2" customWidth="1"/>
    <col min="4101" max="4101" width="9.28515625" style="2" customWidth="1"/>
    <col min="4102" max="4102" width="6.28515625" style="2" customWidth="1"/>
    <col min="4103" max="4103" width="9.7109375" style="2" customWidth="1"/>
    <col min="4104" max="4104" width="10.42578125" style="2" customWidth="1"/>
    <col min="4105" max="4105" width="10" style="2" customWidth="1"/>
    <col min="4106" max="4106" width="11.28515625" style="2" customWidth="1"/>
    <col min="4107" max="4107" width="11.28515625" style="2"/>
    <col min="4108" max="4108" width="19.5703125" style="2" customWidth="1"/>
    <col min="4109" max="4352" width="11.28515625" style="2"/>
    <col min="4353" max="4353" width="1.7109375" style="2" customWidth="1"/>
    <col min="4354" max="4354" width="10.5703125" style="2" customWidth="1"/>
    <col min="4355" max="4355" width="27.140625" style="2" customWidth="1"/>
    <col min="4356" max="4356" width="10.140625" style="2" customWidth="1"/>
    <col min="4357" max="4357" width="9.28515625" style="2" customWidth="1"/>
    <col min="4358" max="4358" width="6.28515625" style="2" customWidth="1"/>
    <col min="4359" max="4359" width="9.7109375" style="2" customWidth="1"/>
    <col min="4360" max="4360" width="10.42578125" style="2" customWidth="1"/>
    <col min="4361" max="4361" width="10" style="2" customWidth="1"/>
    <col min="4362" max="4362" width="11.28515625" style="2" customWidth="1"/>
    <col min="4363" max="4363" width="11.28515625" style="2"/>
    <col min="4364" max="4364" width="19.5703125" style="2" customWidth="1"/>
    <col min="4365" max="4608" width="11.28515625" style="2"/>
    <col min="4609" max="4609" width="1.7109375" style="2" customWidth="1"/>
    <col min="4610" max="4610" width="10.5703125" style="2" customWidth="1"/>
    <col min="4611" max="4611" width="27.140625" style="2" customWidth="1"/>
    <col min="4612" max="4612" width="10.140625" style="2" customWidth="1"/>
    <col min="4613" max="4613" width="9.28515625" style="2" customWidth="1"/>
    <col min="4614" max="4614" width="6.28515625" style="2" customWidth="1"/>
    <col min="4615" max="4615" width="9.7109375" style="2" customWidth="1"/>
    <col min="4616" max="4616" width="10.42578125" style="2" customWidth="1"/>
    <col min="4617" max="4617" width="10" style="2" customWidth="1"/>
    <col min="4618" max="4618" width="11.28515625" style="2" customWidth="1"/>
    <col min="4619" max="4619" width="11.28515625" style="2"/>
    <col min="4620" max="4620" width="19.5703125" style="2" customWidth="1"/>
    <col min="4621" max="4864" width="11.28515625" style="2"/>
    <col min="4865" max="4865" width="1.7109375" style="2" customWidth="1"/>
    <col min="4866" max="4866" width="10.5703125" style="2" customWidth="1"/>
    <col min="4867" max="4867" width="27.140625" style="2" customWidth="1"/>
    <col min="4868" max="4868" width="10.140625" style="2" customWidth="1"/>
    <col min="4869" max="4869" width="9.28515625" style="2" customWidth="1"/>
    <col min="4870" max="4870" width="6.28515625" style="2" customWidth="1"/>
    <col min="4871" max="4871" width="9.7109375" style="2" customWidth="1"/>
    <col min="4872" max="4872" width="10.42578125" style="2" customWidth="1"/>
    <col min="4873" max="4873" width="10" style="2" customWidth="1"/>
    <col min="4874" max="4874" width="11.28515625" style="2" customWidth="1"/>
    <col min="4875" max="4875" width="11.28515625" style="2"/>
    <col min="4876" max="4876" width="19.5703125" style="2" customWidth="1"/>
    <col min="4877" max="5120" width="11.28515625" style="2"/>
    <col min="5121" max="5121" width="1.7109375" style="2" customWidth="1"/>
    <col min="5122" max="5122" width="10.5703125" style="2" customWidth="1"/>
    <col min="5123" max="5123" width="27.140625" style="2" customWidth="1"/>
    <col min="5124" max="5124" width="10.140625" style="2" customWidth="1"/>
    <col min="5125" max="5125" width="9.28515625" style="2" customWidth="1"/>
    <col min="5126" max="5126" width="6.28515625" style="2" customWidth="1"/>
    <col min="5127" max="5127" width="9.7109375" style="2" customWidth="1"/>
    <col min="5128" max="5128" width="10.42578125" style="2" customWidth="1"/>
    <col min="5129" max="5129" width="10" style="2" customWidth="1"/>
    <col min="5130" max="5130" width="11.28515625" style="2" customWidth="1"/>
    <col min="5131" max="5131" width="11.28515625" style="2"/>
    <col min="5132" max="5132" width="19.5703125" style="2" customWidth="1"/>
    <col min="5133" max="5376" width="11.28515625" style="2"/>
    <col min="5377" max="5377" width="1.7109375" style="2" customWidth="1"/>
    <col min="5378" max="5378" width="10.5703125" style="2" customWidth="1"/>
    <col min="5379" max="5379" width="27.140625" style="2" customWidth="1"/>
    <col min="5380" max="5380" width="10.140625" style="2" customWidth="1"/>
    <col min="5381" max="5381" width="9.28515625" style="2" customWidth="1"/>
    <col min="5382" max="5382" width="6.28515625" style="2" customWidth="1"/>
    <col min="5383" max="5383" width="9.7109375" style="2" customWidth="1"/>
    <col min="5384" max="5384" width="10.42578125" style="2" customWidth="1"/>
    <col min="5385" max="5385" width="10" style="2" customWidth="1"/>
    <col min="5386" max="5386" width="11.28515625" style="2" customWidth="1"/>
    <col min="5387" max="5387" width="11.28515625" style="2"/>
    <col min="5388" max="5388" width="19.5703125" style="2" customWidth="1"/>
    <col min="5389" max="5632" width="11.28515625" style="2"/>
    <col min="5633" max="5633" width="1.7109375" style="2" customWidth="1"/>
    <col min="5634" max="5634" width="10.5703125" style="2" customWidth="1"/>
    <col min="5635" max="5635" width="27.140625" style="2" customWidth="1"/>
    <col min="5636" max="5636" width="10.140625" style="2" customWidth="1"/>
    <col min="5637" max="5637" width="9.28515625" style="2" customWidth="1"/>
    <col min="5638" max="5638" width="6.28515625" style="2" customWidth="1"/>
    <col min="5639" max="5639" width="9.7109375" style="2" customWidth="1"/>
    <col min="5640" max="5640" width="10.42578125" style="2" customWidth="1"/>
    <col min="5641" max="5641" width="10" style="2" customWidth="1"/>
    <col min="5642" max="5642" width="11.28515625" style="2" customWidth="1"/>
    <col min="5643" max="5643" width="11.28515625" style="2"/>
    <col min="5644" max="5644" width="19.5703125" style="2" customWidth="1"/>
    <col min="5645" max="5888" width="11.28515625" style="2"/>
    <col min="5889" max="5889" width="1.7109375" style="2" customWidth="1"/>
    <col min="5890" max="5890" width="10.5703125" style="2" customWidth="1"/>
    <col min="5891" max="5891" width="27.140625" style="2" customWidth="1"/>
    <col min="5892" max="5892" width="10.140625" style="2" customWidth="1"/>
    <col min="5893" max="5893" width="9.28515625" style="2" customWidth="1"/>
    <col min="5894" max="5894" width="6.28515625" style="2" customWidth="1"/>
    <col min="5895" max="5895" width="9.7109375" style="2" customWidth="1"/>
    <col min="5896" max="5896" width="10.42578125" style="2" customWidth="1"/>
    <col min="5897" max="5897" width="10" style="2" customWidth="1"/>
    <col min="5898" max="5898" width="11.28515625" style="2" customWidth="1"/>
    <col min="5899" max="5899" width="11.28515625" style="2"/>
    <col min="5900" max="5900" width="19.5703125" style="2" customWidth="1"/>
    <col min="5901" max="6144" width="11.28515625" style="2"/>
    <col min="6145" max="6145" width="1.7109375" style="2" customWidth="1"/>
    <col min="6146" max="6146" width="10.5703125" style="2" customWidth="1"/>
    <col min="6147" max="6147" width="27.140625" style="2" customWidth="1"/>
    <col min="6148" max="6148" width="10.140625" style="2" customWidth="1"/>
    <col min="6149" max="6149" width="9.28515625" style="2" customWidth="1"/>
    <col min="6150" max="6150" width="6.28515625" style="2" customWidth="1"/>
    <col min="6151" max="6151" width="9.7109375" style="2" customWidth="1"/>
    <col min="6152" max="6152" width="10.42578125" style="2" customWidth="1"/>
    <col min="6153" max="6153" width="10" style="2" customWidth="1"/>
    <col min="6154" max="6154" width="11.28515625" style="2" customWidth="1"/>
    <col min="6155" max="6155" width="11.28515625" style="2"/>
    <col min="6156" max="6156" width="19.5703125" style="2" customWidth="1"/>
    <col min="6157" max="6400" width="11.28515625" style="2"/>
    <col min="6401" max="6401" width="1.7109375" style="2" customWidth="1"/>
    <col min="6402" max="6402" width="10.5703125" style="2" customWidth="1"/>
    <col min="6403" max="6403" width="27.140625" style="2" customWidth="1"/>
    <col min="6404" max="6404" width="10.140625" style="2" customWidth="1"/>
    <col min="6405" max="6405" width="9.28515625" style="2" customWidth="1"/>
    <col min="6406" max="6406" width="6.28515625" style="2" customWidth="1"/>
    <col min="6407" max="6407" width="9.7109375" style="2" customWidth="1"/>
    <col min="6408" max="6408" width="10.42578125" style="2" customWidth="1"/>
    <col min="6409" max="6409" width="10" style="2" customWidth="1"/>
    <col min="6410" max="6410" width="11.28515625" style="2" customWidth="1"/>
    <col min="6411" max="6411" width="11.28515625" style="2"/>
    <col min="6412" max="6412" width="19.5703125" style="2" customWidth="1"/>
    <col min="6413" max="6656" width="11.28515625" style="2"/>
    <col min="6657" max="6657" width="1.7109375" style="2" customWidth="1"/>
    <col min="6658" max="6658" width="10.5703125" style="2" customWidth="1"/>
    <col min="6659" max="6659" width="27.140625" style="2" customWidth="1"/>
    <col min="6660" max="6660" width="10.140625" style="2" customWidth="1"/>
    <col min="6661" max="6661" width="9.28515625" style="2" customWidth="1"/>
    <col min="6662" max="6662" width="6.28515625" style="2" customWidth="1"/>
    <col min="6663" max="6663" width="9.7109375" style="2" customWidth="1"/>
    <col min="6664" max="6664" width="10.42578125" style="2" customWidth="1"/>
    <col min="6665" max="6665" width="10" style="2" customWidth="1"/>
    <col min="6666" max="6666" width="11.28515625" style="2" customWidth="1"/>
    <col min="6667" max="6667" width="11.28515625" style="2"/>
    <col min="6668" max="6668" width="19.5703125" style="2" customWidth="1"/>
    <col min="6669" max="6912" width="11.28515625" style="2"/>
    <col min="6913" max="6913" width="1.7109375" style="2" customWidth="1"/>
    <col min="6914" max="6914" width="10.5703125" style="2" customWidth="1"/>
    <col min="6915" max="6915" width="27.140625" style="2" customWidth="1"/>
    <col min="6916" max="6916" width="10.140625" style="2" customWidth="1"/>
    <col min="6917" max="6917" width="9.28515625" style="2" customWidth="1"/>
    <col min="6918" max="6918" width="6.28515625" style="2" customWidth="1"/>
    <col min="6919" max="6919" width="9.7109375" style="2" customWidth="1"/>
    <col min="6920" max="6920" width="10.42578125" style="2" customWidth="1"/>
    <col min="6921" max="6921" width="10" style="2" customWidth="1"/>
    <col min="6922" max="6922" width="11.28515625" style="2" customWidth="1"/>
    <col min="6923" max="6923" width="11.28515625" style="2"/>
    <col min="6924" max="6924" width="19.5703125" style="2" customWidth="1"/>
    <col min="6925" max="7168" width="11.28515625" style="2"/>
    <col min="7169" max="7169" width="1.7109375" style="2" customWidth="1"/>
    <col min="7170" max="7170" width="10.5703125" style="2" customWidth="1"/>
    <col min="7171" max="7171" width="27.140625" style="2" customWidth="1"/>
    <col min="7172" max="7172" width="10.140625" style="2" customWidth="1"/>
    <col min="7173" max="7173" width="9.28515625" style="2" customWidth="1"/>
    <col min="7174" max="7174" width="6.28515625" style="2" customWidth="1"/>
    <col min="7175" max="7175" width="9.7109375" style="2" customWidth="1"/>
    <col min="7176" max="7176" width="10.42578125" style="2" customWidth="1"/>
    <col min="7177" max="7177" width="10" style="2" customWidth="1"/>
    <col min="7178" max="7178" width="11.28515625" style="2" customWidth="1"/>
    <col min="7179" max="7179" width="11.28515625" style="2"/>
    <col min="7180" max="7180" width="19.5703125" style="2" customWidth="1"/>
    <col min="7181" max="7424" width="11.28515625" style="2"/>
    <col min="7425" max="7425" width="1.7109375" style="2" customWidth="1"/>
    <col min="7426" max="7426" width="10.5703125" style="2" customWidth="1"/>
    <col min="7427" max="7427" width="27.140625" style="2" customWidth="1"/>
    <col min="7428" max="7428" width="10.140625" style="2" customWidth="1"/>
    <col min="7429" max="7429" width="9.28515625" style="2" customWidth="1"/>
    <col min="7430" max="7430" width="6.28515625" style="2" customWidth="1"/>
    <col min="7431" max="7431" width="9.7109375" style="2" customWidth="1"/>
    <col min="7432" max="7432" width="10.42578125" style="2" customWidth="1"/>
    <col min="7433" max="7433" width="10" style="2" customWidth="1"/>
    <col min="7434" max="7434" width="11.28515625" style="2" customWidth="1"/>
    <col min="7435" max="7435" width="11.28515625" style="2"/>
    <col min="7436" max="7436" width="19.5703125" style="2" customWidth="1"/>
    <col min="7437" max="7680" width="11.28515625" style="2"/>
    <col min="7681" max="7681" width="1.7109375" style="2" customWidth="1"/>
    <col min="7682" max="7682" width="10.5703125" style="2" customWidth="1"/>
    <col min="7683" max="7683" width="27.140625" style="2" customWidth="1"/>
    <col min="7684" max="7684" width="10.140625" style="2" customWidth="1"/>
    <col min="7685" max="7685" width="9.28515625" style="2" customWidth="1"/>
    <col min="7686" max="7686" width="6.28515625" style="2" customWidth="1"/>
    <col min="7687" max="7687" width="9.7109375" style="2" customWidth="1"/>
    <col min="7688" max="7688" width="10.42578125" style="2" customWidth="1"/>
    <col min="7689" max="7689" width="10" style="2" customWidth="1"/>
    <col min="7690" max="7690" width="11.28515625" style="2" customWidth="1"/>
    <col min="7691" max="7691" width="11.28515625" style="2"/>
    <col min="7692" max="7692" width="19.5703125" style="2" customWidth="1"/>
    <col min="7693" max="7936" width="11.28515625" style="2"/>
    <col min="7937" max="7937" width="1.7109375" style="2" customWidth="1"/>
    <col min="7938" max="7938" width="10.5703125" style="2" customWidth="1"/>
    <col min="7939" max="7939" width="27.140625" style="2" customWidth="1"/>
    <col min="7940" max="7940" width="10.140625" style="2" customWidth="1"/>
    <col min="7941" max="7941" width="9.28515625" style="2" customWidth="1"/>
    <col min="7942" max="7942" width="6.28515625" style="2" customWidth="1"/>
    <col min="7943" max="7943" width="9.7109375" style="2" customWidth="1"/>
    <col min="7944" max="7944" width="10.42578125" style="2" customWidth="1"/>
    <col min="7945" max="7945" width="10" style="2" customWidth="1"/>
    <col min="7946" max="7946" width="11.28515625" style="2" customWidth="1"/>
    <col min="7947" max="7947" width="11.28515625" style="2"/>
    <col min="7948" max="7948" width="19.5703125" style="2" customWidth="1"/>
    <col min="7949" max="8192" width="11.28515625" style="2"/>
    <col min="8193" max="8193" width="1.7109375" style="2" customWidth="1"/>
    <col min="8194" max="8194" width="10.5703125" style="2" customWidth="1"/>
    <col min="8195" max="8195" width="27.140625" style="2" customWidth="1"/>
    <col min="8196" max="8196" width="10.140625" style="2" customWidth="1"/>
    <col min="8197" max="8197" width="9.28515625" style="2" customWidth="1"/>
    <col min="8198" max="8198" width="6.28515625" style="2" customWidth="1"/>
    <col min="8199" max="8199" width="9.7109375" style="2" customWidth="1"/>
    <col min="8200" max="8200" width="10.42578125" style="2" customWidth="1"/>
    <col min="8201" max="8201" width="10" style="2" customWidth="1"/>
    <col min="8202" max="8202" width="11.28515625" style="2" customWidth="1"/>
    <col min="8203" max="8203" width="11.28515625" style="2"/>
    <col min="8204" max="8204" width="19.5703125" style="2" customWidth="1"/>
    <col min="8205" max="8448" width="11.28515625" style="2"/>
    <col min="8449" max="8449" width="1.7109375" style="2" customWidth="1"/>
    <col min="8450" max="8450" width="10.5703125" style="2" customWidth="1"/>
    <col min="8451" max="8451" width="27.140625" style="2" customWidth="1"/>
    <col min="8452" max="8452" width="10.140625" style="2" customWidth="1"/>
    <col min="8453" max="8453" width="9.28515625" style="2" customWidth="1"/>
    <col min="8454" max="8454" width="6.28515625" style="2" customWidth="1"/>
    <col min="8455" max="8455" width="9.7109375" style="2" customWidth="1"/>
    <col min="8456" max="8456" width="10.42578125" style="2" customWidth="1"/>
    <col min="8457" max="8457" width="10" style="2" customWidth="1"/>
    <col min="8458" max="8458" width="11.28515625" style="2" customWidth="1"/>
    <col min="8459" max="8459" width="11.28515625" style="2"/>
    <col min="8460" max="8460" width="19.5703125" style="2" customWidth="1"/>
    <col min="8461" max="8704" width="11.28515625" style="2"/>
    <col min="8705" max="8705" width="1.7109375" style="2" customWidth="1"/>
    <col min="8706" max="8706" width="10.5703125" style="2" customWidth="1"/>
    <col min="8707" max="8707" width="27.140625" style="2" customWidth="1"/>
    <col min="8708" max="8708" width="10.140625" style="2" customWidth="1"/>
    <col min="8709" max="8709" width="9.28515625" style="2" customWidth="1"/>
    <col min="8710" max="8710" width="6.28515625" style="2" customWidth="1"/>
    <col min="8711" max="8711" width="9.7109375" style="2" customWidth="1"/>
    <col min="8712" max="8712" width="10.42578125" style="2" customWidth="1"/>
    <col min="8713" max="8713" width="10" style="2" customWidth="1"/>
    <col min="8714" max="8714" width="11.28515625" style="2" customWidth="1"/>
    <col min="8715" max="8715" width="11.28515625" style="2"/>
    <col min="8716" max="8716" width="19.5703125" style="2" customWidth="1"/>
    <col min="8717" max="8960" width="11.28515625" style="2"/>
    <col min="8961" max="8961" width="1.7109375" style="2" customWidth="1"/>
    <col min="8962" max="8962" width="10.5703125" style="2" customWidth="1"/>
    <col min="8963" max="8963" width="27.140625" style="2" customWidth="1"/>
    <col min="8964" max="8964" width="10.140625" style="2" customWidth="1"/>
    <col min="8965" max="8965" width="9.28515625" style="2" customWidth="1"/>
    <col min="8966" max="8966" width="6.28515625" style="2" customWidth="1"/>
    <col min="8967" max="8967" width="9.7109375" style="2" customWidth="1"/>
    <col min="8968" max="8968" width="10.42578125" style="2" customWidth="1"/>
    <col min="8969" max="8969" width="10" style="2" customWidth="1"/>
    <col min="8970" max="8970" width="11.28515625" style="2" customWidth="1"/>
    <col min="8971" max="8971" width="11.28515625" style="2"/>
    <col min="8972" max="8972" width="19.5703125" style="2" customWidth="1"/>
    <col min="8973" max="9216" width="11.28515625" style="2"/>
    <col min="9217" max="9217" width="1.7109375" style="2" customWidth="1"/>
    <col min="9218" max="9218" width="10.5703125" style="2" customWidth="1"/>
    <col min="9219" max="9219" width="27.140625" style="2" customWidth="1"/>
    <col min="9220" max="9220" width="10.140625" style="2" customWidth="1"/>
    <col min="9221" max="9221" width="9.28515625" style="2" customWidth="1"/>
    <col min="9222" max="9222" width="6.28515625" style="2" customWidth="1"/>
    <col min="9223" max="9223" width="9.7109375" style="2" customWidth="1"/>
    <col min="9224" max="9224" width="10.42578125" style="2" customWidth="1"/>
    <col min="9225" max="9225" width="10" style="2" customWidth="1"/>
    <col min="9226" max="9226" width="11.28515625" style="2" customWidth="1"/>
    <col min="9227" max="9227" width="11.28515625" style="2"/>
    <col min="9228" max="9228" width="19.5703125" style="2" customWidth="1"/>
    <col min="9229" max="9472" width="11.28515625" style="2"/>
    <col min="9473" max="9473" width="1.7109375" style="2" customWidth="1"/>
    <col min="9474" max="9474" width="10.5703125" style="2" customWidth="1"/>
    <col min="9475" max="9475" width="27.140625" style="2" customWidth="1"/>
    <col min="9476" max="9476" width="10.140625" style="2" customWidth="1"/>
    <col min="9477" max="9477" width="9.28515625" style="2" customWidth="1"/>
    <col min="9478" max="9478" width="6.28515625" style="2" customWidth="1"/>
    <col min="9479" max="9479" width="9.7109375" style="2" customWidth="1"/>
    <col min="9480" max="9480" width="10.42578125" style="2" customWidth="1"/>
    <col min="9481" max="9481" width="10" style="2" customWidth="1"/>
    <col min="9482" max="9482" width="11.28515625" style="2" customWidth="1"/>
    <col min="9483" max="9483" width="11.28515625" style="2"/>
    <col min="9484" max="9484" width="19.5703125" style="2" customWidth="1"/>
    <col min="9485" max="9728" width="11.28515625" style="2"/>
    <col min="9729" max="9729" width="1.7109375" style="2" customWidth="1"/>
    <col min="9730" max="9730" width="10.5703125" style="2" customWidth="1"/>
    <col min="9731" max="9731" width="27.140625" style="2" customWidth="1"/>
    <col min="9732" max="9732" width="10.140625" style="2" customWidth="1"/>
    <col min="9733" max="9733" width="9.28515625" style="2" customWidth="1"/>
    <col min="9734" max="9734" width="6.28515625" style="2" customWidth="1"/>
    <col min="9735" max="9735" width="9.7109375" style="2" customWidth="1"/>
    <col min="9736" max="9736" width="10.42578125" style="2" customWidth="1"/>
    <col min="9737" max="9737" width="10" style="2" customWidth="1"/>
    <col min="9738" max="9738" width="11.28515625" style="2" customWidth="1"/>
    <col min="9739" max="9739" width="11.28515625" style="2"/>
    <col min="9740" max="9740" width="19.5703125" style="2" customWidth="1"/>
    <col min="9741" max="9984" width="11.28515625" style="2"/>
    <col min="9985" max="9985" width="1.7109375" style="2" customWidth="1"/>
    <col min="9986" max="9986" width="10.5703125" style="2" customWidth="1"/>
    <col min="9987" max="9987" width="27.140625" style="2" customWidth="1"/>
    <col min="9988" max="9988" width="10.140625" style="2" customWidth="1"/>
    <col min="9989" max="9989" width="9.28515625" style="2" customWidth="1"/>
    <col min="9990" max="9990" width="6.28515625" style="2" customWidth="1"/>
    <col min="9991" max="9991" width="9.7109375" style="2" customWidth="1"/>
    <col min="9992" max="9992" width="10.42578125" style="2" customWidth="1"/>
    <col min="9993" max="9993" width="10" style="2" customWidth="1"/>
    <col min="9994" max="9994" width="11.28515625" style="2" customWidth="1"/>
    <col min="9995" max="9995" width="11.28515625" style="2"/>
    <col min="9996" max="9996" width="19.5703125" style="2" customWidth="1"/>
    <col min="9997" max="10240" width="11.28515625" style="2"/>
    <col min="10241" max="10241" width="1.7109375" style="2" customWidth="1"/>
    <col min="10242" max="10242" width="10.5703125" style="2" customWidth="1"/>
    <col min="10243" max="10243" width="27.140625" style="2" customWidth="1"/>
    <col min="10244" max="10244" width="10.140625" style="2" customWidth="1"/>
    <col min="10245" max="10245" width="9.28515625" style="2" customWidth="1"/>
    <col min="10246" max="10246" width="6.28515625" style="2" customWidth="1"/>
    <col min="10247" max="10247" width="9.7109375" style="2" customWidth="1"/>
    <col min="10248" max="10248" width="10.42578125" style="2" customWidth="1"/>
    <col min="10249" max="10249" width="10" style="2" customWidth="1"/>
    <col min="10250" max="10250" width="11.28515625" style="2" customWidth="1"/>
    <col min="10251" max="10251" width="11.28515625" style="2"/>
    <col min="10252" max="10252" width="19.5703125" style="2" customWidth="1"/>
    <col min="10253" max="10496" width="11.28515625" style="2"/>
    <col min="10497" max="10497" width="1.7109375" style="2" customWidth="1"/>
    <col min="10498" max="10498" width="10.5703125" style="2" customWidth="1"/>
    <col min="10499" max="10499" width="27.140625" style="2" customWidth="1"/>
    <col min="10500" max="10500" width="10.140625" style="2" customWidth="1"/>
    <col min="10501" max="10501" width="9.28515625" style="2" customWidth="1"/>
    <col min="10502" max="10502" width="6.28515625" style="2" customWidth="1"/>
    <col min="10503" max="10503" width="9.7109375" style="2" customWidth="1"/>
    <col min="10504" max="10504" width="10.42578125" style="2" customWidth="1"/>
    <col min="10505" max="10505" width="10" style="2" customWidth="1"/>
    <col min="10506" max="10506" width="11.28515625" style="2" customWidth="1"/>
    <col min="10507" max="10507" width="11.28515625" style="2"/>
    <col min="10508" max="10508" width="19.5703125" style="2" customWidth="1"/>
    <col min="10509" max="10752" width="11.28515625" style="2"/>
    <col min="10753" max="10753" width="1.7109375" style="2" customWidth="1"/>
    <col min="10754" max="10754" width="10.5703125" style="2" customWidth="1"/>
    <col min="10755" max="10755" width="27.140625" style="2" customWidth="1"/>
    <col min="10756" max="10756" width="10.140625" style="2" customWidth="1"/>
    <col min="10757" max="10757" width="9.28515625" style="2" customWidth="1"/>
    <col min="10758" max="10758" width="6.28515625" style="2" customWidth="1"/>
    <col min="10759" max="10759" width="9.7109375" style="2" customWidth="1"/>
    <col min="10760" max="10760" width="10.42578125" style="2" customWidth="1"/>
    <col min="10761" max="10761" width="10" style="2" customWidth="1"/>
    <col min="10762" max="10762" width="11.28515625" style="2" customWidth="1"/>
    <col min="10763" max="10763" width="11.28515625" style="2"/>
    <col min="10764" max="10764" width="19.5703125" style="2" customWidth="1"/>
    <col min="10765" max="11008" width="11.28515625" style="2"/>
    <col min="11009" max="11009" width="1.7109375" style="2" customWidth="1"/>
    <col min="11010" max="11010" width="10.5703125" style="2" customWidth="1"/>
    <col min="11011" max="11011" width="27.140625" style="2" customWidth="1"/>
    <col min="11012" max="11012" width="10.140625" style="2" customWidth="1"/>
    <col min="11013" max="11013" width="9.28515625" style="2" customWidth="1"/>
    <col min="11014" max="11014" width="6.28515625" style="2" customWidth="1"/>
    <col min="11015" max="11015" width="9.7109375" style="2" customWidth="1"/>
    <col min="11016" max="11016" width="10.42578125" style="2" customWidth="1"/>
    <col min="11017" max="11017" width="10" style="2" customWidth="1"/>
    <col min="11018" max="11018" width="11.28515625" style="2" customWidth="1"/>
    <col min="11019" max="11019" width="11.28515625" style="2"/>
    <col min="11020" max="11020" width="19.5703125" style="2" customWidth="1"/>
    <col min="11021" max="11264" width="11.28515625" style="2"/>
    <col min="11265" max="11265" width="1.7109375" style="2" customWidth="1"/>
    <col min="11266" max="11266" width="10.5703125" style="2" customWidth="1"/>
    <col min="11267" max="11267" width="27.140625" style="2" customWidth="1"/>
    <col min="11268" max="11268" width="10.140625" style="2" customWidth="1"/>
    <col min="11269" max="11269" width="9.28515625" style="2" customWidth="1"/>
    <col min="11270" max="11270" width="6.28515625" style="2" customWidth="1"/>
    <col min="11271" max="11271" width="9.7109375" style="2" customWidth="1"/>
    <col min="11272" max="11272" width="10.42578125" style="2" customWidth="1"/>
    <col min="11273" max="11273" width="10" style="2" customWidth="1"/>
    <col min="11274" max="11274" width="11.28515625" style="2" customWidth="1"/>
    <col min="11275" max="11275" width="11.28515625" style="2"/>
    <col min="11276" max="11276" width="19.5703125" style="2" customWidth="1"/>
    <col min="11277" max="11520" width="11.28515625" style="2"/>
    <col min="11521" max="11521" width="1.7109375" style="2" customWidth="1"/>
    <col min="11522" max="11522" width="10.5703125" style="2" customWidth="1"/>
    <col min="11523" max="11523" width="27.140625" style="2" customWidth="1"/>
    <col min="11524" max="11524" width="10.140625" style="2" customWidth="1"/>
    <col min="11525" max="11525" width="9.28515625" style="2" customWidth="1"/>
    <col min="11526" max="11526" width="6.28515625" style="2" customWidth="1"/>
    <col min="11527" max="11527" width="9.7109375" style="2" customWidth="1"/>
    <col min="11528" max="11528" width="10.42578125" style="2" customWidth="1"/>
    <col min="11529" max="11529" width="10" style="2" customWidth="1"/>
    <col min="11530" max="11530" width="11.28515625" style="2" customWidth="1"/>
    <col min="11531" max="11531" width="11.28515625" style="2"/>
    <col min="11532" max="11532" width="19.5703125" style="2" customWidth="1"/>
    <col min="11533" max="11776" width="11.28515625" style="2"/>
    <col min="11777" max="11777" width="1.7109375" style="2" customWidth="1"/>
    <col min="11778" max="11778" width="10.5703125" style="2" customWidth="1"/>
    <col min="11779" max="11779" width="27.140625" style="2" customWidth="1"/>
    <col min="11780" max="11780" width="10.140625" style="2" customWidth="1"/>
    <col min="11781" max="11781" width="9.28515625" style="2" customWidth="1"/>
    <col min="11782" max="11782" width="6.28515625" style="2" customWidth="1"/>
    <col min="11783" max="11783" width="9.7109375" style="2" customWidth="1"/>
    <col min="11784" max="11784" width="10.42578125" style="2" customWidth="1"/>
    <col min="11785" max="11785" width="10" style="2" customWidth="1"/>
    <col min="11786" max="11786" width="11.28515625" style="2" customWidth="1"/>
    <col min="11787" max="11787" width="11.28515625" style="2"/>
    <col min="11788" max="11788" width="19.5703125" style="2" customWidth="1"/>
    <col min="11789" max="12032" width="11.28515625" style="2"/>
    <col min="12033" max="12033" width="1.7109375" style="2" customWidth="1"/>
    <col min="12034" max="12034" width="10.5703125" style="2" customWidth="1"/>
    <col min="12035" max="12035" width="27.140625" style="2" customWidth="1"/>
    <col min="12036" max="12036" width="10.140625" style="2" customWidth="1"/>
    <col min="12037" max="12037" width="9.28515625" style="2" customWidth="1"/>
    <col min="12038" max="12038" width="6.28515625" style="2" customWidth="1"/>
    <col min="12039" max="12039" width="9.7109375" style="2" customWidth="1"/>
    <col min="12040" max="12040" width="10.42578125" style="2" customWidth="1"/>
    <col min="12041" max="12041" width="10" style="2" customWidth="1"/>
    <col min="12042" max="12042" width="11.28515625" style="2" customWidth="1"/>
    <col min="12043" max="12043" width="11.28515625" style="2"/>
    <col min="12044" max="12044" width="19.5703125" style="2" customWidth="1"/>
    <col min="12045" max="12288" width="11.28515625" style="2"/>
    <col min="12289" max="12289" width="1.7109375" style="2" customWidth="1"/>
    <col min="12290" max="12290" width="10.5703125" style="2" customWidth="1"/>
    <col min="12291" max="12291" width="27.140625" style="2" customWidth="1"/>
    <col min="12292" max="12292" width="10.140625" style="2" customWidth="1"/>
    <col min="12293" max="12293" width="9.28515625" style="2" customWidth="1"/>
    <col min="12294" max="12294" width="6.28515625" style="2" customWidth="1"/>
    <col min="12295" max="12295" width="9.7109375" style="2" customWidth="1"/>
    <col min="12296" max="12296" width="10.42578125" style="2" customWidth="1"/>
    <col min="12297" max="12297" width="10" style="2" customWidth="1"/>
    <col min="12298" max="12298" width="11.28515625" style="2" customWidth="1"/>
    <col min="12299" max="12299" width="11.28515625" style="2"/>
    <col min="12300" max="12300" width="19.5703125" style="2" customWidth="1"/>
    <col min="12301" max="12544" width="11.28515625" style="2"/>
    <col min="12545" max="12545" width="1.7109375" style="2" customWidth="1"/>
    <col min="12546" max="12546" width="10.5703125" style="2" customWidth="1"/>
    <col min="12547" max="12547" width="27.140625" style="2" customWidth="1"/>
    <col min="12548" max="12548" width="10.140625" style="2" customWidth="1"/>
    <col min="12549" max="12549" width="9.28515625" style="2" customWidth="1"/>
    <col min="12550" max="12550" width="6.28515625" style="2" customWidth="1"/>
    <col min="12551" max="12551" width="9.7109375" style="2" customWidth="1"/>
    <col min="12552" max="12552" width="10.42578125" style="2" customWidth="1"/>
    <col min="12553" max="12553" width="10" style="2" customWidth="1"/>
    <col min="12554" max="12554" width="11.28515625" style="2" customWidth="1"/>
    <col min="12555" max="12555" width="11.28515625" style="2"/>
    <col min="12556" max="12556" width="19.5703125" style="2" customWidth="1"/>
    <col min="12557" max="12800" width="11.28515625" style="2"/>
    <col min="12801" max="12801" width="1.7109375" style="2" customWidth="1"/>
    <col min="12802" max="12802" width="10.5703125" style="2" customWidth="1"/>
    <col min="12803" max="12803" width="27.140625" style="2" customWidth="1"/>
    <col min="12804" max="12804" width="10.140625" style="2" customWidth="1"/>
    <col min="12805" max="12805" width="9.28515625" style="2" customWidth="1"/>
    <col min="12806" max="12806" width="6.28515625" style="2" customWidth="1"/>
    <col min="12807" max="12807" width="9.7109375" style="2" customWidth="1"/>
    <col min="12808" max="12808" width="10.42578125" style="2" customWidth="1"/>
    <col min="12809" max="12809" width="10" style="2" customWidth="1"/>
    <col min="12810" max="12810" width="11.28515625" style="2" customWidth="1"/>
    <col min="12811" max="12811" width="11.28515625" style="2"/>
    <col min="12812" max="12812" width="19.5703125" style="2" customWidth="1"/>
    <col min="12813" max="13056" width="11.28515625" style="2"/>
    <col min="13057" max="13057" width="1.7109375" style="2" customWidth="1"/>
    <col min="13058" max="13058" width="10.5703125" style="2" customWidth="1"/>
    <col min="13059" max="13059" width="27.140625" style="2" customWidth="1"/>
    <col min="13060" max="13060" width="10.140625" style="2" customWidth="1"/>
    <col min="13061" max="13061" width="9.28515625" style="2" customWidth="1"/>
    <col min="13062" max="13062" width="6.28515625" style="2" customWidth="1"/>
    <col min="13063" max="13063" width="9.7109375" style="2" customWidth="1"/>
    <col min="13064" max="13064" width="10.42578125" style="2" customWidth="1"/>
    <col min="13065" max="13065" width="10" style="2" customWidth="1"/>
    <col min="13066" max="13066" width="11.28515625" style="2" customWidth="1"/>
    <col min="13067" max="13067" width="11.28515625" style="2"/>
    <col min="13068" max="13068" width="19.5703125" style="2" customWidth="1"/>
    <col min="13069" max="13312" width="11.28515625" style="2"/>
    <col min="13313" max="13313" width="1.7109375" style="2" customWidth="1"/>
    <col min="13314" max="13314" width="10.5703125" style="2" customWidth="1"/>
    <col min="13315" max="13315" width="27.140625" style="2" customWidth="1"/>
    <col min="13316" max="13316" width="10.140625" style="2" customWidth="1"/>
    <col min="13317" max="13317" width="9.28515625" style="2" customWidth="1"/>
    <col min="13318" max="13318" width="6.28515625" style="2" customWidth="1"/>
    <col min="13319" max="13319" width="9.7109375" style="2" customWidth="1"/>
    <col min="13320" max="13320" width="10.42578125" style="2" customWidth="1"/>
    <col min="13321" max="13321" width="10" style="2" customWidth="1"/>
    <col min="13322" max="13322" width="11.28515625" style="2" customWidth="1"/>
    <col min="13323" max="13323" width="11.28515625" style="2"/>
    <col min="13324" max="13324" width="19.5703125" style="2" customWidth="1"/>
    <col min="13325" max="13568" width="11.28515625" style="2"/>
    <col min="13569" max="13569" width="1.7109375" style="2" customWidth="1"/>
    <col min="13570" max="13570" width="10.5703125" style="2" customWidth="1"/>
    <col min="13571" max="13571" width="27.140625" style="2" customWidth="1"/>
    <col min="13572" max="13572" width="10.140625" style="2" customWidth="1"/>
    <col min="13573" max="13573" width="9.28515625" style="2" customWidth="1"/>
    <col min="13574" max="13574" width="6.28515625" style="2" customWidth="1"/>
    <col min="13575" max="13575" width="9.7109375" style="2" customWidth="1"/>
    <col min="13576" max="13576" width="10.42578125" style="2" customWidth="1"/>
    <col min="13577" max="13577" width="10" style="2" customWidth="1"/>
    <col min="13578" max="13578" width="11.28515625" style="2" customWidth="1"/>
    <col min="13579" max="13579" width="11.28515625" style="2"/>
    <col min="13580" max="13580" width="19.5703125" style="2" customWidth="1"/>
    <col min="13581" max="13824" width="11.28515625" style="2"/>
    <col min="13825" max="13825" width="1.7109375" style="2" customWidth="1"/>
    <col min="13826" max="13826" width="10.5703125" style="2" customWidth="1"/>
    <col min="13827" max="13827" width="27.140625" style="2" customWidth="1"/>
    <col min="13828" max="13828" width="10.140625" style="2" customWidth="1"/>
    <col min="13829" max="13829" width="9.28515625" style="2" customWidth="1"/>
    <col min="13830" max="13830" width="6.28515625" style="2" customWidth="1"/>
    <col min="13831" max="13831" width="9.7109375" style="2" customWidth="1"/>
    <col min="13832" max="13832" width="10.42578125" style="2" customWidth="1"/>
    <col min="13833" max="13833" width="10" style="2" customWidth="1"/>
    <col min="13834" max="13834" width="11.28515625" style="2" customWidth="1"/>
    <col min="13835" max="13835" width="11.28515625" style="2"/>
    <col min="13836" max="13836" width="19.5703125" style="2" customWidth="1"/>
    <col min="13837" max="14080" width="11.28515625" style="2"/>
    <col min="14081" max="14081" width="1.7109375" style="2" customWidth="1"/>
    <col min="14082" max="14082" width="10.5703125" style="2" customWidth="1"/>
    <col min="14083" max="14083" width="27.140625" style="2" customWidth="1"/>
    <col min="14084" max="14084" width="10.140625" style="2" customWidth="1"/>
    <col min="14085" max="14085" width="9.28515625" style="2" customWidth="1"/>
    <col min="14086" max="14086" width="6.28515625" style="2" customWidth="1"/>
    <col min="14087" max="14087" width="9.7109375" style="2" customWidth="1"/>
    <col min="14088" max="14088" width="10.42578125" style="2" customWidth="1"/>
    <col min="14089" max="14089" width="10" style="2" customWidth="1"/>
    <col min="14090" max="14090" width="11.28515625" style="2" customWidth="1"/>
    <col min="14091" max="14091" width="11.28515625" style="2"/>
    <col min="14092" max="14092" width="19.5703125" style="2" customWidth="1"/>
    <col min="14093" max="14336" width="11.28515625" style="2"/>
    <col min="14337" max="14337" width="1.7109375" style="2" customWidth="1"/>
    <col min="14338" max="14338" width="10.5703125" style="2" customWidth="1"/>
    <col min="14339" max="14339" width="27.140625" style="2" customWidth="1"/>
    <col min="14340" max="14340" width="10.140625" style="2" customWidth="1"/>
    <col min="14341" max="14341" width="9.28515625" style="2" customWidth="1"/>
    <col min="14342" max="14342" width="6.28515625" style="2" customWidth="1"/>
    <col min="14343" max="14343" width="9.7109375" style="2" customWidth="1"/>
    <col min="14344" max="14344" width="10.42578125" style="2" customWidth="1"/>
    <col min="14345" max="14345" width="10" style="2" customWidth="1"/>
    <col min="14346" max="14346" width="11.28515625" style="2" customWidth="1"/>
    <col min="14347" max="14347" width="11.28515625" style="2"/>
    <col min="14348" max="14348" width="19.5703125" style="2" customWidth="1"/>
    <col min="14349" max="14592" width="11.28515625" style="2"/>
    <col min="14593" max="14593" width="1.7109375" style="2" customWidth="1"/>
    <col min="14594" max="14594" width="10.5703125" style="2" customWidth="1"/>
    <col min="14595" max="14595" width="27.140625" style="2" customWidth="1"/>
    <col min="14596" max="14596" width="10.140625" style="2" customWidth="1"/>
    <col min="14597" max="14597" width="9.28515625" style="2" customWidth="1"/>
    <col min="14598" max="14598" width="6.28515625" style="2" customWidth="1"/>
    <col min="14599" max="14599" width="9.7109375" style="2" customWidth="1"/>
    <col min="14600" max="14600" width="10.42578125" style="2" customWidth="1"/>
    <col min="14601" max="14601" width="10" style="2" customWidth="1"/>
    <col min="14602" max="14602" width="11.28515625" style="2" customWidth="1"/>
    <col min="14603" max="14603" width="11.28515625" style="2"/>
    <col min="14604" max="14604" width="19.5703125" style="2" customWidth="1"/>
    <col min="14605" max="14848" width="11.28515625" style="2"/>
    <col min="14849" max="14849" width="1.7109375" style="2" customWidth="1"/>
    <col min="14850" max="14850" width="10.5703125" style="2" customWidth="1"/>
    <col min="14851" max="14851" width="27.140625" style="2" customWidth="1"/>
    <col min="14852" max="14852" width="10.140625" style="2" customWidth="1"/>
    <col min="14853" max="14853" width="9.28515625" style="2" customWidth="1"/>
    <col min="14854" max="14854" width="6.28515625" style="2" customWidth="1"/>
    <col min="14855" max="14855" width="9.7109375" style="2" customWidth="1"/>
    <col min="14856" max="14856" width="10.42578125" style="2" customWidth="1"/>
    <col min="14857" max="14857" width="10" style="2" customWidth="1"/>
    <col min="14858" max="14858" width="11.28515625" style="2" customWidth="1"/>
    <col min="14859" max="14859" width="11.28515625" style="2"/>
    <col min="14860" max="14860" width="19.5703125" style="2" customWidth="1"/>
    <col min="14861" max="15104" width="11.28515625" style="2"/>
    <col min="15105" max="15105" width="1.7109375" style="2" customWidth="1"/>
    <col min="15106" max="15106" width="10.5703125" style="2" customWidth="1"/>
    <col min="15107" max="15107" width="27.140625" style="2" customWidth="1"/>
    <col min="15108" max="15108" width="10.140625" style="2" customWidth="1"/>
    <col min="15109" max="15109" width="9.28515625" style="2" customWidth="1"/>
    <col min="15110" max="15110" width="6.28515625" style="2" customWidth="1"/>
    <col min="15111" max="15111" width="9.7109375" style="2" customWidth="1"/>
    <col min="15112" max="15112" width="10.42578125" style="2" customWidth="1"/>
    <col min="15113" max="15113" width="10" style="2" customWidth="1"/>
    <col min="15114" max="15114" width="11.28515625" style="2" customWidth="1"/>
    <col min="15115" max="15115" width="11.28515625" style="2"/>
    <col min="15116" max="15116" width="19.5703125" style="2" customWidth="1"/>
    <col min="15117" max="15360" width="11.28515625" style="2"/>
    <col min="15361" max="15361" width="1.7109375" style="2" customWidth="1"/>
    <col min="15362" max="15362" width="10.5703125" style="2" customWidth="1"/>
    <col min="15363" max="15363" width="27.140625" style="2" customWidth="1"/>
    <col min="15364" max="15364" width="10.140625" style="2" customWidth="1"/>
    <col min="15365" max="15365" width="9.28515625" style="2" customWidth="1"/>
    <col min="15366" max="15366" width="6.28515625" style="2" customWidth="1"/>
    <col min="15367" max="15367" width="9.7109375" style="2" customWidth="1"/>
    <col min="15368" max="15368" width="10.42578125" style="2" customWidth="1"/>
    <col min="15369" max="15369" width="10" style="2" customWidth="1"/>
    <col min="15370" max="15370" width="11.28515625" style="2" customWidth="1"/>
    <col min="15371" max="15371" width="11.28515625" style="2"/>
    <col min="15372" max="15372" width="19.5703125" style="2" customWidth="1"/>
    <col min="15373" max="15616" width="11.28515625" style="2"/>
    <col min="15617" max="15617" width="1.7109375" style="2" customWidth="1"/>
    <col min="15618" max="15618" width="10.5703125" style="2" customWidth="1"/>
    <col min="15619" max="15619" width="27.140625" style="2" customWidth="1"/>
    <col min="15620" max="15620" width="10.140625" style="2" customWidth="1"/>
    <col min="15621" max="15621" width="9.28515625" style="2" customWidth="1"/>
    <col min="15622" max="15622" width="6.28515625" style="2" customWidth="1"/>
    <col min="15623" max="15623" width="9.7109375" style="2" customWidth="1"/>
    <col min="15624" max="15624" width="10.42578125" style="2" customWidth="1"/>
    <col min="15625" max="15625" width="10" style="2" customWidth="1"/>
    <col min="15626" max="15626" width="11.28515625" style="2" customWidth="1"/>
    <col min="15627" max="15627" width="11.28515625" style="2"/>
    <col min="15628" max="15628" width="19.5703125" style="2" customWidth="1"/>
    <col min="15629" max="15872" width="11.28515625" style="2"/>
    <col min="15873" max="15873" width="1.7109375" style="2" customWidth="1"/>
    <col min="15874" max="15874" width="10.5703125" style="2" customWidth="1"/>
    <col min="15875" max="15875" width="27.140625" style="2" customWidth="1"/>
    <col min="15876" max="15876" width="10.140625" style="2" customWidth="1"/>
    <col min="15877" max="15877" width="9.28515625" style="2" customWidth="1"/>
    <col min="15878" max="15878" width="6.28515625" style="2" customWidth="1"/>
    <col min="15879" max="15879" width="9.7109375" style="2" customWidth="1"/>
    <col min="15880" max="15880" width="10.42578125" style="2" customWidth="1"/>
    <col min="15881" max="15881" width="10" style="2" customWidth="1"/>
    <col min="15882" max="15882" width="11.28515625" style="2" customWidth="1"/>
    <col min="15883" max="15883" width="11.28515625" style="2"/>
    <col min="15884" max="15884" width="19.5703125" style="2" customWidth="1"/>
    <col min="15885" max="16128" width="11.28515625" style="2"/>
    <col min="16129" max="16129" width="1.7109375" style="2" customWidth="1"/>
    <col min="16130" max="16130" width="10.5703125" style="2" customWidth="1"/>
    <col min="16131" max="16131" width="27.140625" style="2" customWidth="1"/>
    <col min="16132" max="16132" width="10.140625" style="2" customWidth="1"/>
    <col min="16133" max="16133" width="9.28515625" style="2" customWidth="1"/>
    <col min="16134" max="16134" width="6.28515625" style="2" customWidth="1"/>
    <col min="16135" max="16135" width="9.7109375" style="2" customWidth="1"/>
    <col min="16136" max="16136" width="10.42578125" style="2" customWidth="1"/>
    <col min="16137" max="16137" width="10" style="2" customWidth="1"/>
    <col min="16138" max="16138" width="11.28515625" style="2" customWidth="1"/>
    <col min="16139" max="16139" width="11.28515625" style="2"/>
    <col min="16140" max="16140" width="19.5703125" style="2" customWidth="1"/>
    <col min="16141" max="16384" width="11.28515625" style="2"/>
  </cols>
  <sheetData>
    <row r="1" spans="1:18" ht="17.25" customHeight="1" x14ac:dyDescent="0.25"/>
    <row r="2" spans="1:18" s="14" customFormat="1" ht="25.5" customHeight="1" x14ac:dyDescent="0.35">
      <c r="A2" s="13"/>
      <c r="B2" s="462" t="s">
        <v>460</v>
      </c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</row>
    <row r="3" spans="1:18" s="16" customFormat="1" ht="25.5" customHeight="1" x14ac:dyDescent="0.25">
      <c r="A3" s="15"/>
      <c r="B3" s="463" t="s">
        <v>772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</row>
    <row r="4" spans="1:18" customFormat="1" ht="25.5" customHeight="1" x14ac:dyDescent="0.35">
      <c r="A4" s="2"/>
      <c r="B4" s="466" t="s">
        <v>843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</row>
    <row r="5" spans="1:18" ht="12.75" x14ac:dyDescent="0.2">
      <c r="A5" s="2"/>
      <c r="B5" s="467"/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</row>
    <row r="6" spans="1:18" ht="46.5" customHeight="1" x14ac:dyDescent="0.25">
      <c r="A6" s="2"/>
      <c r="B6" s="171" t="s">
        <v>855</v>
      </c>
      <c r="C6" s="171" t="s">
        <v>854</v>
      </c>
      <c r="D6" s="171" t="s">
        <v>853</v>
      </c>
      <c r="E6" s="171" t="s">
        <v>461</v>
      </c>
      <c r="F6" s="172" t="s">
        <v>845</v>
      </c>
      <c r="G6" s="173" t="s">
        <v>844</v>
      </c>
      <c r="H6" s="174" t="s">
        <v>462</v>
      </c>
      <c r="I6" s="173" t="s">
        <v>463</v>
      </c>
      <c r="J6" s="173" t="s">
        <v>812</v>
      </c>
      <c r="K6" s="172" t="s">
        <v>824</v>
      </c>
      <c r="L6" s="172" t="s">
        <v>846</v>
      </c>
      <c r="M6" s="174" t="s">
        <v>464</v>
      </c>
      <c r="N6" s="171" t="s">
        <v>373</v>
      </c>
      <c r="O6" s="171" t="s">
        <v>374</v>
      </c>
      <c r="P6" s="171" t="s">
        <v>848</v>
      </c>
      <c r="Q6" s="171" t="s">
        <v>849</v>
      </c>
      <c r="R6" s="171" t="s">
        <v>850</v>
      </c>
    </row>
    <row r="7" spans="1:18" ht="15.75" x14ac:dyDescent="0.25">
      <c r="A7" s="2"/>
      <c r="B7" s="370">
        <v>42520</v>
      </c>
      <c r="C7" s="140" t="s">
        <v>856</v>
      </c>
      <c r="D7" s="377" t="s">
        <v>702</v>
      </c>
      <c r="E7" s="139" t="s">
        <v>696</v>
      </c>
      <c r="F7" s="131">
        <v>3</v>
      </c>
      <c r="G7" s="131">
        <v>0</v>
      </c>
      <c r="H7" s="131"/>
      <c r="I7" s="131"/>
      <c r="J7" s="131">
        <v>0</v>
      </c>
      <c r="K7" s="131">
        <f t="shared" ref="K7:K70" si="0">F7+G7+H7+I7-J7</f>
        <v>3</v>
      </c>
      <c r="L7" s="131">
        <v>3</v>
      </c>
      <c r="M7" s="131">
        <f>Tabla13[[#This Row],[Balance s/Mov. 30/06/2023]]-Tabla13[[#This Row],[Inventario al 30/06/2023]]</f>
        <v>-90</v>
      </c>
      <c r="N7" s="336">
        <v>3799.07</v>
      </c>
      <c r="O7" s="134">
        <f t="shared" ref="O7:O70" si="1">L7*N7</f>
        <v>11397.210000000001</v>
      </c>
      <c r="P7" s="336">
        <f>(Tabla13[[#This Row],[Entradas  31 Marzo-30 Junio 2023]]*Tabla13[[#This Row],[Costo Unitario]])</f>
        <v>0</v>
      </c>
      <c r="Q7" s="336">
        <f>(Tabla13[[#This Row],[Salidas 31 Marzo-30 Junio 2023]]*Tabla13[[#This Row],[Costo Unitario]])</f>
        <v>0</v>
      </c>
      <c r="R7" s="336" t="s">
        <v>851</v>
      </c>
    </row>
    <row r="8" spans="1:18" ht="18" customHeight="1" x14ac:dyDescent="0.25">
      <c r="A8" s="2"/>
      <c r="B8" s="370">
        <v>42584</v>
      </c>
      <c r="C8" s="140" t="s">
        <v>857</v>
      </c>
      <c r="D8" s="377" t="s">
        <v>348</v>
      </c>
      <c r="E8" s="139" t="s">
        <v>399</v>
      </c>
      <c r="F8" s="131">
        <v>75</v>
      </c>
      <c r="G8" s="131">
        <v>0</v>
      </c>
      <c r="H8" s="131"/>
      <c r="I8" s="131"/>
      <c r="J8" s="131">
        <v>0</v>
      </c>
      <c r="K8" s="131">
        <f t="shared" si="0"/>
        <v>75</v>
      </c>
      <c r="L8" s="131">
        <v>75</v>
      </c>
      <c r="M8" s="131">
        <f>Tabla13[[#This Row],[Balance s/Mov. 30/06/2023]]-Tabla13[[#This Row],[Inventario al 30/06/2023]]</f>
        <v>3</v>
      </c>
      <c r="N8" s="336">
        <v>23.36</v>
      </c>
      <c r="O8" s="134">
        <f t="shared" si="1"/>
        <v>1752</v>
      </c>
      <c r="P8" s="336">
        <f>(Tabla13[[#This Row],[Entradas  31 Marzo-30 Junio 2023]]*Tabla13[[#This Row],[Costo Unitario]])</f>
        <v>0</v>
      </c>
      <c r="Q8" s="336">
        <f>(Tabla13[[#This Row],[Salidas 31 Marzo-30 Junio 2023]]*Tabla13[[#This Row],[Costo Unitario]])</f>
        <v>0</v>
      </c>
      <c r="R8" s="336" t="s">
        <v>851</v>
      </c>
    </row>
    <row r="9" spans="1:18" ht="18" customHeight="1" x14ac:dyDescent="0.25">
      <c r="A9" s="2"/>
      <c r="B9" s="370">
        <v>43307</v>
      </c>
      <c r="C9" s="140" t="s">
        <v>857</v>
      </c>
      <c r="D9" s="377" t="s">
        <v>580</v>
      </c>
      <c r="E9" s="135" t="s">
        <v>737</v>
      </c>
      <c r="F9" s="131">
        <v>50</v>
      </c>
      <c r="G9" s="131">
        <v>0</v>
      </c>
      <c r="H9" s="131"/>
      <c r="I9" s="131"/>
      <c r="J9" s="131">
        <v>0</v>
      </c>
      <c r="K9" s="131">
        <f t="shared" si="0"/>
        <v>50</v>
      </c>
      <c r="L9" s="131">
        <v>50</v>
      </c>
      <c r="M9" s="131">
        <f>Tabla13[[#This Row],[Balance s/Mov. 30/06/2023]]-Tabla13[[#This Row],[Inventario al 30/06/2023]]</f>
        <v>0</v>
      </c>
      <c r="N9" s="336">
        <v>15.58</v>
      </c>
      <c r="O9" s="134">
        <f t="shared" si="1"/>
        <v>779</v>
      </c>
      <c r="P9" s="336">
        <f>(Tabla13[[#This Row],[Entradas  31 Marzo-30 Junio 2023]]*Tabla13[[#This Row],[Costo Unitario]])</f>
        <v>0</v>
      </c>
      <c r="Q9" s="336">
        <f>(Tabla13[[#This Row],[Salidas 31 Marzo-30 Junio 2023]]*Tabla13[[#This Row],[Costo Unitario]])</f>
        <v>0</v>
      </c>
      <c r="R9" s="336" t="s">
        <v>851</v>
      </c>
    </row>
    <row r="10" spans="1:18" ht="18" customHeight="1" x14ac:dyDescent="0.25">
      <c r="A10" s="2"/>
      <c r="B10" s="370">
        <v>42496</v>
      </c>
      <c r="C10" s="140" t="s">
        <v>857</v>
      </c>
      <c r="D10" s="377" t="s">
        <v>484</v>
      </c>
      <c r="E10" s="139" t="s">
        <v>803</v>
      </c>
      <c r="F10" s="131">
        <v>40</v>
      </c>
      <c r="G10" s="131">
        <v>0</v>
      </c>
      <c r="H10" s="131"/>
      <c r="I10" s="131"/>
      <c r="J10" s="131">
        <v>0</v>
      </c>
      <c r="K10" s="131">
        <f t="shared" si="0"/>
        <v>40</v>
      </c>
      <c r="L10" s="131">
        <v>40</v>
      </c>
      <c r="M10" s="131">
        <f>Tabla13[[#This Row],[Balance s/Mov. 30/06/2023]]-Tabla13[[#This Row],[Inventario al 30/06/2023]]</f>
        <v>0</v>
      </c>
      <c r="N10" s="336">
        <v>21.82</v>
      </c>
      <c r="O10" s="134">
        <f t="shared" si="1"/>
        <v>872.8</v>
      </c>
      <c r="P10" s="336">
        <f>(Tabla13[[#This Row],[Entradas  31 Marzo-30 Junio 2023]]*Tabla13[[#This Row],[Costo Unitario]])</f>
        <v>0</v>
      </c>
      <c r="Q10" s="336">
        <f>(Tabla13[[#This Row],[Salidas 31 Marzo-30 Junio 2023]]*Tabla13[[#This Row],[Costo Unitario]])</f>
        <v>0</v>
      </c>
      <c r="R10" s="336" t="s">
        <v>851</v>
      </c>
    </row>
    <row r="11" spans="1:18" s="1" customFormat="1" ht="18" customHeight="1" x14ac:dyDescent="0.25">
      <c r="B11" s="370">
        <v>41429</v>
      </c>
      <c r="C11" s="140" t="s">
        <v>857</v>
      </c>
      <c r="D11" s="377" t="s">
        <v>359</v>
      </c>
      <c r="E11" s="139" t="s">
        <v>371</v>
      </c>
      <c r="F11" s="131">
        <v>50</v>
      </c>
      <c r="G11" s="131">
        <v>0</v>
      </c>
      <c r="H11" s="131"/>
      <c r="I11" s="131"/>
      <c r="J11" s="131">
        <v>0</v>
      </c>
      <c r="K11" s="131">
        <f t="shared" si="0"/>
        <v>50</v>
      </c>
      <c r="L11" s="131">
        <v>50</v>
      </c>
      <c r="M11" s="131">
        <f>Tabla13[[#This Row],[Balance s/Mov. 30/06/2023]]-Tabla13[[#This Row],[Inventario al 30/06/2023]]</f>
        <v>1</v>
      </c>
      <c r="N11" s="336">
        <v>2.2799999999999998</v>
      </c>
      <c r="O11" s="134">
        <f t="shared" si="1"/>
        <v>113.99999999999999</v>
      </c>
      <c r="P11" s="336">
        <f>(Tabla13[[#This Row],[Entradas  31 Marzo-30 Junio 2023]]*Tabla13[[#This Row],[Costo Unitario]])</f>
        <v>0</v>
      </c>
      <c r="Q11" s="336">
        <f>(Tabla13[[#This Row],[Salidas 31 Marzo-30 Junio 2023]]*Tabla13[[#This Row],[Costo Unitario]])</f>
        <v>0</v>
      </c>
      <c r="R11" s="336" t="s">
        <v>851</v>
      </c>
    </row>
    <row r="12" spans="1:18" ht="18" customHeight="1" x14ac:dyDescent="0.25">
      <c r="A12" s="2"/>
      <c r="B12" s="371">
        <v>43797</v>
      </c>
      <c r="C12" s="262" t="s">
        <v>857</v>
      </c>
      <c r="D12" s="378" t="s">
        <v>733</v>
      </c>
      <c r="E12" s="135" t="s">
        <v>738</v>
      </c>
      <c r="F12" s="335">
        <v>200</v>
      </c>
      <c r="G12" s="131">
        <v>0</v>
      </c>
      <c r="H12" s="131"/>
      <c r="I12" s="131"/>
      <c r="J12" s="131">
        <v>0</v>
      </c>
      <c r="K12" s="131">
        <f t="shared" si="0"/>
        <v>200</v>
      </c>
      <c r="L12" s="335">
        <v>200</v>
      </c>
      <c r="M12" s="131">
        <f>Tabla13[[#This Row],[Balance s/Mov. 30/06/2023]]-Tabla13[[#This Row],[Inventario al 30/06/2023]]</f>
        <v>100</v>
      </c>
      <c r="N12" s="336">
        <v>0</v>
      </c>
      <c r="O12" s="134">
        <f t="shared" si="1"/>
        <v>0</v>
      </c>
      <c r="P12" s="336">
        <f>(Tabla13[[#This Row],[Entradas  31 Marzo-30 Junio 2023]]*Tabla13[[#This Row],[Costo Unitario]])</f>
        <v>0</v>
      </c>
      <c r="Q12" s="336">
        <f>(Tabla13[[#This Row],[Salidas 31 Marzo-30 Junio 2023]]*Tabla13[[#This Row],[Costo Unitario]])</f>
        <v>0</v>
      </c>
      <c r="R12" s="336" t="s">
        <v>851</v>
      </c>
    </row>
    <row r="13" spans="1:18" ht="18" customHeight="1" x14ac:dyDescent="0.25">
      <c r="A13" s="2"/>
      <c r="B13" s="371">
        <v>42496</v>
      </c>
      <c r="C13" s="262" t="s">
        <v>857</v>
      </c>
      <c r="D13" s="378" t="s">
        <v>562</v>
      </c>
      <c r="E13" s="135" t="s">
        <v>736</v>
      </c>
      <c r="F13" s="131">
        <v>50</v>
      </c>
      <c r="G13" s="131">
        <v>0</v>
      </c>
      <c r="H13" s="131"/>
      <c r="I13" s="131"/>
      <c r="J13" s="131">
        <v>0</v>
      </c>
      <c r="K13" s="131">
        <f t="shared" si="0"/>
        <v>50</v>
      </c>
      <c r="L13" s="131">
        <v>50</v>
      </c>
      <c r="M13" s="131">
        <f>Tabla13[[#This Row],[Balance s/Mov. 30/06/2023]]-Tabla13[[#This Row],[Inventario al 30/06/2023]]</f>
        <v>-3</v>
      </c>
      <c r="N13" s="336">
        <v>38.130000000000003</v>
      </c>
      <c r="O13" s="134">
        <f t="shared" si="1"/>
        <v>1906.5000000000002</v>
      </c>
      <c r="P13" s="336">
        <f>(Tabla13[[#This Row],[Entradas  31 Marzo-30 Junio 2023]]*Tabla13[[#This Row],[Costo Unitario]])</f>
        <v>0</v>
      </c>
      <c r="Q13" s="336">
        <f>(Tabla13[[#This Row],[Salidas 31 Marzo-30 Junio 2023]]*Tabla13[[#This Row],[Costo Unitario]])</f>
        <v>0</v>
      </c>
      <c r="R13" s="336" t="s">
        <v>851</v>
      </c>
    </row>
    <row r="14" spans="1:18" ht="18" customHeight="1" x14ac:dyDescent="0.25">
      <c r="A14" s="2"/>
      <c r="B14" s="370">
        <v>44145</v>
      </c>
      <c r="C14" s="140" t="s">
        <v>857</v>
      </c>
      <c r="D14" s="377" t="s">
        <v>733</v>
      </c>
      <c r="E14" s="136" t="s">
        <v>829</v>
      </c>
      <c r="F14" s="131">
        <v>49</v>
      </c>
      <c r="G14" s="131">
        <v>0</v>
      </c>
      <c r="H14" s="131"/>
      <c r="I14" s="131"/>
      <c r="J14" s="131">
        <v>0</v>
      </c>
      <c r="K14" s="131">
        <f t="shared" si="0"/>
        <v>49</v>
      </c>
      <c r="L14" s="131">
        <v>49</v>
      </c>
      <c r="M14" s="131">
        <f>Tabla13[[#This Row],[Balance s/Mov. 30/06/2023]]-Tabla13[[#This Row],[Inventario al 30/06/2023]]</f>
        <v>0</v>
      </c>
      <c r="N14" s="336">
        <v>23.36</v>
      </c>
      <c r="O14" s="134">
        <f t="shared" si="1"/>
        <v>1144.6399999999999</v>
      </c>
      <c r="P14" s="336">
        <f>(Tabla13[[#This Row],[Entradas  31 Marzo-30 Junio 2023]]*Tabla13[[#This Row],[Costo Unitario]])</f>
        <v>0</v>
      </c>
      <c r="Q14" s="336">
        <f>(Tabla13[[#This Row],[Salidas 31 Marzo-30 Junio 2023]]*Tabla13[[#This Row],[Costo Unitario]])</f>
        <v>0</v>
      </c>
      <c r="R14" s="336" t="s">
        <v>851</v>
      </c>
    </row>
    <row r="15" spans="1:18" ht="18" customHeight="1" x14ac:dyDescent="0.25">
      <c r="A15" s="2"/>
      <c r="B15" s="372">
        <v>41907</v>
      </c>
      <c r="C15" s="264" t="s">
        <v>858</v>
      </c>
      <c r="D15" s="379" t="s">
        <v>511</v>
      </c>
      <c r="E15" s="136" t="s">
        <v>512</v>
      </c>
      <c r="F15" s="131">
        <v>110</v>
      </c>
      <c r="G15" s="131">
        <v>0</v>
      </c>
      <c r="H15" s="121"/>
      <c r="I15" s="131"/>
      <c r="J15" s="131">
        <v>0</v>
      </c>
      <c r="K15" s="131">
        <f t="shared" si="0"/>
        <v>110</v>
      </c>
      <c r="L15" s="131">
        <v>110</v>
      </c>
      <c r="M15" s="131">
        <f>Tabla13[[#This Row],[Balance s/Mov. 30/06/2023]]-Tabla13[[#This Row],[Inventario al 30/06/2023]]</f>
        <v>0</v>
      </c>
      <c r="N15" s="336">
        <v>71.98</v>
      </c>
      <c r="O15" s="134">
        <f t="shared" si="1"/>
        <v>7917.8</v>
      </c>
      <c r="P15" s="336">
        <f>(Tabla13[[#This Row],[Entradas  31 Marzo-30 Junio 2023]]*Tabla13[[#This Row],[Costo Unitario]])</f>
        <v>0</v>
      </c>
      <c r="Q15" s="336">
        <f>(Tabla13[[#This Row],[Salidas 31 Marzo-30 Junio 2023]]*Tabla13[[#This Row],[Costo Unitario]])</f>
        <v>0</v>
      </c>
      <c r="R15" s="336" t="s">
        <v>851</v>
      </c>
    </row>
    <row r="16" spans="1:18" ht="18" customHeight="1" x14ac:dyDescent="0.25">
      <c r="A16" s="2"/>
      <c r="B16" s="370">
        <v>42263</v>
      </c>
      <c r="C16" s="140" t="s">
        <v>856</v>
      </c>
      <c r="D16" s="377" t="s">
        <v>650</v>
      </c>
      <c r="E16" s="136" t="s">
        <v>684</v>
      </c>
      <c r="F16" s="131">
        <v>2</v>
      </c>
      <c r="G16" s="131">
        <v>0</v>
      </c>
      <c r="H16" s="131"/>
      <c r="I16" s="131"/>
      <c r="J16" s="131">
        <v>0</v>
      </c>
      <c r="K16" s="131">
        <f t="shared" si="0"/>
        <v>2</v>
      </c>
      <c r="L16" s="131">
        <v>2</v>
      </c>
      <c r="M16" s="131">
        <f>Tabla13[[#This Row],[Balance s/Mov. 30/06/2023]]-Tabla13[[#This Row],[Inventario al 30/06/2023]]</f>
        <v>3</v>
      </c>
      <c r="N16" s="336">
        <v>70706.25</v>
      </c>
      <c r="O16" s="134">
        <f t="shared" si="1"/>
        <v>141412.5</v>
      </c>
      <c r="P16" s="336">
        <f>(Tabla13[[#This Row],[Entradas  31 Marzo-30 Junio 2023]]*Tabla13[[#This Row],[Costo Unitario]])</f>
        <v>0</v>
      </c>
      <c r="Q16" s="336">
        <f>(Tabla13[[#This Row],[Salidas 31 Marzo-30 Junio 2023]]*Tabla13[[#This Row],[Costo Unitario]])</f>
        <v>0</v>
      </c>
      <c r="R16" s="336" t="s">
        <v>851</v>
      </c>
    </row>
    <row r="17" spans="1:18" ht="18" customHeight="1" x14ac:dyDescent="0.25">
      <c r="A17" s="2"/>
      <c r="B17" s="370">
        <v>44145</v>
      </c>
      <c r="C17" s="140" t="s">
        <v>856</v>
      </c>
      <c r="D17" s="377" t="s">
        <v>794</v>
      </c>
      <c r="E17" s="340" t="s">
        <v>770</v>
      </c>
      <c r="F17" s="131">
        <v>196</v>
      </c>
      <c r="G17" s="131">
        <v>0</v>
      </c>
      <c r="H17" s="132"/>
      <c r="I17" s="132"/>
      <c r="J17" s="131">
        <v>0</v>
      </c>
      <c r="K17" s="131">
        <f t="shared" si="0"/>
        <v>196</v>
      </c>
      <c r="L17" s="131">
        <v>196</v>
      </c>
      <c r="M17" s="131">
        <f>Tabla13[[#This Row],[Balance s/Mov. 30/06/2023]]-Tabla13[[#This Row],[Inventario al 30/06/2023]]</f>
        <v>-10</v>
      </c>
      <c r="N17" s="336">
        <v>141.30000000000001</v>
      </c>
      <c r="O17" s="134">
        <f t="shared" si="1"/>
        <v>27694.800000000003</v>
      </c>
      <c r="P17" s="336">
        <f>(Tabla13[[#This Row],[Entradas  31 Marzo-30 Junio 2023]]*Tabla13[[#This Row],[Costo Unitario]])</f>
        <v>0</v>
      </c>
      <c r="Q17" s="336">
        <f>(Tabla13[[#This Row],[Salidas 31 Marzo-30 Junio 2023]]*Tabla13[[#This Row],[Costo Unitario]])</f>
        <v>0</v>
      </c>
      <c r="R17" s="336" t="s">
        <v>851</v>
      </c>
    </row>
    <row r="18" spans="1:18" ht="18" customHeight="1" x14ac:dyDescent="0.25">
      <c r="A18" s="2"/>
      <c r="B18" s="370">
        <v>44145</v>
      </c>
      <c r="C18" s="140" t="s">
        <v>856</v>
      </c>
      <c r="D18" s="377" t="s">
        <v>795</v>
      </c>
      <c r="E18" s="340" t="s">
        <v>771</v>
      </c>
      <c r="F18" s="131">
        <v>190</v>
      </c>
      <c r="G18" s="131">
        <v>0</v>
      </c>
      <c r="H18" s="131"/>
      <c r="I18" s="131"/>
      <c r="J18" s="131">
        <v>0</v>
      </c>
      <c r="K18" s="131">
        <f t="shared" si="0"/>
        <v>190</v>
      </c>
      <c r="L18" s="131">
        <v>190</v>
      </c>
      <c r="M18" s="131">
        <f>Tabla13[[#This Row],[Balance s/Mov. 30/06/2023]]-Tabla13[[#This Row],[Inventario al 30/06/2023]]</f>
        <v>0</v>
      </c>
      <c r="N18" s="336">
        <v>123.9</v>
      </c>
      <c r="O18" s="134">
        <f t="shared" si="1"/>
        <v>23541</v>
      </c>
      <c r="P18" s="336">
        <f>(Tabla13[[#This Row],[Entradas  31 Marzo-30 Junio 2023]]*Tabla13[[#This Row],[Costo Unitario]])</f>
        <v>0</v>
      </c>
      <c r="Q18" s="336">
        <f>(Tabla13[[#This Row],[Salidas 31 Marzo-30 Junio 2023]]*Tabla13[[#This Row],[Costo Unitario]])</f>
        <v>0</v>
      </c>
      <c r="R18" s="336" t="s">
        <v>851</v>
      </c>
    </row>
    <row r="19" spans="1:18" ht="18" customHeight="1" x14ac:dyDescent="0.25">
      <c r="A19" s="2"/>
      <c r="B19" s="370">
        <v>44145</v>
      </c>
      <c r="C19" s="140" t="s">
        <v>856</v>
      </c>
      <c r="D19" s="377" t="s">
        <v>793</v>
      </c>
      <c r="E19" s="340" t="s">
        <v>769</v>
      </c>
      <c r="F19" s="131">
        <v>190</v>
      </c>
      <c r="G19" s="131">
        <v>0</v>
      </c>
      <c r="H19" s="132"/>
      <c r="I19" s="132"/>
      <c r="J19" s="131">
        <v>0</v>
      </c>
      <c r="K19" s="131">
        <f t="shared" si="0"/>
        <v>190</v>
      </c>
      <c r="L19" s="131">
        <v>190</v>
      </c>
      <c r="M19" s="131">
        <f>Tabla13[[#This Row],[Balance s/Mov. 30/06/2023]]-Tabla13[[#This Row],[Inventario al 30/06/2023]]</f>
        <v>-1</v>
      </c>
      <c r="N19" s="336">
        <v>153.4</v>
      </c>
      <c r="O19" s="134">
        <f t="shared" si="1"/>
        <v>29146</v>
      </c>
      <c r="P19" s="336">
        <f>(Tabla13[[#This Row],[Entradas  31 Marzo-30 Junio 2023]]*Tabla13[[#This Row],[Costo Unitario]])</f>
        <v>0</v>
      </c>
      <c r="Q19" s="336">
        <f>(Tabla13[[#This Row],[Salidas 31 Marzo-30 Junio 2023]]*Tabla13[[#This Row],[Costo Unitario]])</f>
        <v>0</v>
      </c>
      <c r="R19" s="336" t="s">
        <v>851</v>
      </c>
    </row>
    <row r="20" spans="1:18" ht="18" customHeight="1" x14ac:dyDescent="0.25">
      <c r="A20" s="2"/>
      <c r="B20" s="370">
        <v>43059</v>
      </c>
      <c r="C20" s="140" t="s">
        <v>859</v>
      </c>
      <c r="D20" s="377" t="s">
        <v>271</v>
      </c>
      <c r="E20" s="135" t="s">
        <v>505</v>
      </c>
      <c r="F20" s="131">
        <v>3000</v>
      </c>
      <c r="G20" s="131">
        <v>0</v>
      </c>
      <c r="H20" s="131"/>
      <c r="I20" s="131"/>
      <c r="J20" s="131">
        <v>0</v>
      </c>
      <c r="K20" s="131">
        <f t="shared" si="0"/>
        <v>3000</v>
      </c>
      <c r="L20" s="131">
        <v>3000</v>
      </c>
      <c r="M20" s="131">
        <f>Tabla13[[#This Row],[Balance s/Mov. 30/06/2023]]-Tabla13[[#This Row],[Inventario al 30/06/2023]]</f>
        <v>7</v>
      </c>
      <c r="N20" s="336">
        <v>12.41</v>
      </c>
      <c r="O20" s="134">
        <f t="shared" si="1"/>
        <v>37230</v>
      </c>
      <c r="P20" s="336">
        <f>(Tabla13[[#This Row],[Entradas  31 Marzo-30 Junio 2023]]*Tabla13[[#This Row],[Costo Unitario]])</f>
        <v>0</v>
      </c>
      <c r="Q20" s="336">
        <f>(Tabla13[[#This Row],[Salidas 31 Marzo-30 Junio 2023]]*Tabla13[[#This Row],[Costo Unitario]])</f>
        <v>0</v>
      </c>
      <c r="R20" s="336" t="s">
        <v>851</v>
      </c>
    </row>
    <row r="21" spans="1:18" ht="18" customHeight="1" x14ac:dyDescent="0.25">
      <c r="A21" s="2"/>
      <c r="B21" s="370">
        <v>42520</v>
      </c>
      <c r="C21" s="140" t="s">
        <v>859</v>
      </c>
      <c r="D21" s="377" t="s">
        <v>343</v>
      </c>
      <c r="E21" s="136" t="s">
        <v>418</v>
      </c>
      <c r="F21" s="131">
        <v>250</v>
      </c>
      <c r="G21" s="131">
        <v>0</v>
      </c>
      <c r="H21" s="131"/>
      <c r="I21" s="131"/>
      <c r="J21" s="131">
        <v>0</v>
      </c>
      <c r="K21" s="131">
        <f t="shared" si="0"/>
        <v>250</v>
      </c>
      <c r="L21" s="131">
        <v>250</v>
      </c>
      <c r="M21" s="131">
        <f>Tabla13[[#This Row],[Balance s/Mov. 30/06/2023]]-Tabla13[[#This Row],[Inventario al 30/06/2023]]</f>
        <v>3</v>
      </c>
      <c r="N21" s="336">
        <v>76.7</v>
      </c>
      <c r="O21" s="134">
        <f t="shared" si="1"/>
        <v>19175</v>
      </c>
      <c r="P21" s="336">
        <f>(Tabla13[[#This Row],[Entradas  31 Marzo-30 Junio 2023]]*Tabla13[[#This Row],[Costo Unitario]])</f>
        <v>0</v>
      </c>
      <c r="Q21" s="336">
        <f>(Tabla13[[#This Row],[Salidas 31 Marzo-30 Junio 2023]]*Tabla13[[#This Row],[Costo Unitario]])</f>
        <v>0</v>
      </c>
      <c r="R21" s="336" t="s">
        <v>851</v>
      </c>
    </row>
    <row r="22" spans="1:18" ht="18" customHeight="1" x14ac:dyDescent="0.25">
      <c r="A22" s="2"/>
      <c r="B22" s="370">
        <v>43369</v>
      </c>
      <c r="C22" s="140" t="s">
        <v>859</v>
      </c>
      <c r="D22" s="377" t="s">
        <v>170</v>
      </c>
      <c r="E22" s="136" t="s">
        <v>749</v>
      </c>
      <c r="F22" s="131">
        <v>1750</v>
      </c>
      <c r="G22" s="131">
        <v>0</v>
      </c>
      <c r="H22" s="131"/>
      <c r="I22" s="131"/>
      <c r="J22" s="131">
        <v>0</v>
      </c>
      <c r="K22" s="131">
        <f t="shared" si="0"/>
        <v>1750</v>
      </c>
      <c r="L22" s="131">
        <v>1750</v>
      </c>
      <c r="M22" s="131">
        <f>Tabla13[[#This Row],[Balance s/Mov. 30/06/2023]]-Tabla13[[#This Row],[Inventario al 30/06/2023]]</f>
        <v>0</v>
      </c>
      <c r="N22" s="336">
        <v>10.92</v>
      </c>
      <c r="O22" s="134">
        <f t="shared" si="1"/>
        <v>19110</v>
      </c>
      <c r="P22" s="336">
        <f>(Tabla13[[#This Row],[Entradas  31 Marzo-30 Junio 2023]]*Tabla13[[#This Row],[Costo Unitario]])</f>
        <v>0</v>
      </c>
      <c r="Q22" s="336">
        <f>(Tabla13[[#This Row],[Salidas 31 Marzo-30 Junio 2023]]*Tabla13[[#This Row],[Costo Unitario]])</f>
        <v>0</v>
      </c>
      <c r="R22" s="336" t="s">
        <v>851</v>
      </c>
    </row>
    <row r="23" spans="1:18" ht="18" customHeight="1" x14ac:dyDescent="0.25">
      <c r="A23" s="2"/>
      <c r="B23" s="370">
        <v>42551</v>
      </c>
      <c r="C23" s="140" t="s">
        <v>859</v>
      </c>
      <c r="D23" s="377" t="s">
        <v>347</v>
      </c>
      <c r="E23" s="136" t="s">
        <v>402</v>
      </c>
      <c r="F23" s="131">
        <v>2000</v>
      </c>
      <c r="G23" s="131">
        <v>0</v>
      </c>
      <c r="H23" s="131"/>
      <c r="I23" s="131"/>
      <c r="J23" s="131">
        <v>0</v>
      </c>
      <c r="K23" s="131">
        <f t="shared" si="0"/>
        <v>2000</v>
      </c>
      <c r="L23" s="131">
        <v>2000</v>
      </c>
      <c r="M23" s="131">
        <f>Tabla13[[#This Row],[Balance s/Mov. 30/06/2023]]-Tabla13[[#This Row],[Inventario al 30/06/2023]]</f>
        <v>0</v>
      </c>
      <c r="N23" s="336">
        <v>49.4</v>
      </c>
      <c r="O23" s="134">
        <f t="shared" si="1"/>
        <v>98800</v>
      </c>
      <c r="P23" s="336">
        <f>(Tabla13[[#This Row],[Entradas  31 Marzo-30 Junio 2023]]*Tabla13[[#This Row],[Costo Unitario]])</f>
        <v>0</v>
      </c>
      <c r="Q23" s="336">
        <f>(Tabla13[[#This Row],[Salidas 31 Marzo-30 Junio 2023]]*Tabla13[[#This Row],[Costo Unitario]])</f>
        <v>0</v>
      </c>
      <c r="R23" s="336" t="s">
        <v>851</v>
      </c>
    </row>
    <row r="24" spans="1:18" ht="18" customHeight="1" x14ac:dyDescent="0.25">
      <c r="A24" s="2"/>
      <c r="B24" s="370">
        <v>42305</v>
      </c>
      <c r="C24" s="140" t="s">
        <v>859</v>
      </c>
      <c r="D24" s="377" t="s">
        <v>341</v>
      </c>
      <c r="E24" s="135" t="s">
        <v>409</v>
      </c>
      <c r="F24" s="131">
        <v>1750</v>
      </c>
      <c r="G24" s="131">
        <v>0</v>
      </c>
      <c r="H24" s="131"/>
      <c r="I24" s="131"/>
      <c r="J24" s="131">
        <v>0</v>
      </c>
      <c r="K24" s="131">
        <f t="shared" si="0"/>
        <v>1750</v>
      </c>
      <c r="L24" s="131">
        <v>1750</v>
      </c>
      <c r="M24" s="131">
        <f>Tabla13[[#This Row],[Balance s/Mov. 30/06/2023]]-Tabla13[[#This Row],[Inventario al 30/06/2023]]</f>
        <v>0</v>
      </c>
      <c r="N24" s="336">
        <v>49.4</v>
      </c>
      <c r="O24" s="134">
        <f t="shared" si="1"/>
        <v>86450</v>
      </c>
      <c r="P24" s="336">
        <f>(Tabla13[[#This Row],[Entradas  31 Marzo-30 Junio 2023]]*Tabla13[[#This Row],[Costo Unitario]])</f>
        <v>0</v>
      </c>
      <c r="Q24" s="336">
        <f>(Tabla13[[#This Row],[Salidas 31 Marzo-30 Junio 2023]]*Tabla13[[#This Row],[Costo Unitario]])</f>
        <v>0</v>
      </c>
      <c r="R24" s="336" t="s">
        <v>851</v>
      </c>
    </row>
    <row r="25" spans="1:18" ht="18" customHeight="1" x14ac:dyDescent="0.25">
      <c r="A25" s="2"/>
      <c r="B25" s="370">
        <v>41915</v>
      </c>
      <c r="C25" s="140" t="s">
        <v>859</v>
      </c>
      <c r="D25" s="377" t="s">
        <v>339</v>
      </c>
      <c r="E25" s="135" t="s">
        <v>407</v>
      </c>
      <c r="F25" s="131">
        <v>2250</v>
      </c>
      <c r="G25" s="131">
        <v>0</v>
      </c>
      <c r="H25" s="131"/>
      <c r="I25" s="131"/>
      <c r="J25" s="131">
        <v>0</v>
      </c>
      <c r="K25" s="131">
        <f t="shared" si="0"/>
        <v>2250</v>
      </c>
      <c r="L25" s="131">
        <v>2250</v>
      </c>
      <c r="M25" s="131">
        <f>Tabla13[[#This Row],[Balance s/Mov. 30/06/2023]]-Tabla13[[#This Row],[Inventario al 30/06/2023]]</f>
        <v>0</v>
      </c>
      <c r="N25" s="336">
        <v>49.4</v>
      </c>
      <c r="O25" s="134">
        <f t="shared" si="1"/>
        <v>111150</v>
      </c>
      <c r="P25" s="336">
        <f>(Tabla13[[#This Row],[Entradas  31 Marzo-30 Junio 2023]]*Tabla13[[#This Row],[Costo Unitario]])</f>
        <v>0</v>
      </c>
      <c r="Q25" s="336">
        <f>(Tabla13[[#This Row],[Salidas 31 Marzo-30 Junio 2023]]*Tabla13[[#This Row],[Costo Unitario]])</f>
        <v>0</v>
      </c>
      <c r="R25" s="336" t="s">
        <v>851</v>
      </c>
    </row>
    <row r="26" spans="1:18" ht="18" customHeight="1" x14ac:dyDescent="0.25">
      <c r="A26" s="2"/>
      <c r="B26" s="370">
        <v>42520</v>
      </c>
      <c r="C26" s="140" t="s">
        <v>859</v>
      </c>
      <c r="D26" s="377" t="s">
        <v>340</v>
      </c>
      <c r="E26" s="135" t="s">
        <v>408</v>
      </c>
      <c r="F26" s="131">
        <v>2250</v>
      </c>
      <c r="G26" s="131">
        <v>0</v>
      </c>
      <c r="H26" s="131"/>
      <c r="I26" s="131"/>
      <c r="J26" s="131">
        <v>0</v>
      </c>
      <c r="K26" s="131">
        <f t="shared" si="0"/>
        <v>2250</v>
      </c>
      <c r="L26" s="131">
        <v>2250</v>
      </c>
      <c r="M26" s="131">
        <f>Tabla13[[#This Row],[Balance s/Mov. 30/06/2023]]-Tabla13[[#This Row],[Inventario al 30/06/2023]]</f>
        <v>0</v>
      </c>
      <c r="N26" s="336">
        <v>29.62</v>
      </c>
      <c r="O26" s="134">
        <f t="shared" si="1"/>
        <v>66645</v>
      </c>
      <c r="P26" s="336">
        <f>(Tabla13[[#This Row],[Entradas  31 Marzo-30 Junio 2023]]*Tabla13[[#This Row],[Costo Unitario]])</f>
        <v>0</v>
      </c>
      <c r="Q26" s="336">
        <f>(Tabla13[[#This Row],[Salidas 31 Marzo-30 Junio 2023]]*Tabla13[[#This Row],[Costo Unitario]])</f>
        <v>0</v>
      </c>
      <c r="R26" s="336" t="s">
        <v>851</v>
      </c>
    </row>
    <row r="27" spans="1:18" ht="18" customHeight="1" x14ac:dyDescent="0.25">
      <c r="A27" s="2"/>
      <c r="B27" s="370">
        <v>41907</v>
      </c>
      <c r="C27" s="140" t="s">
        <v>859</v>
      </c>
      <c r="D27" s="377" t="s">
        <v>330</v>
      </c>
      <c r="E27" s="135" t="s">
        <v>406</v>
      </c>
      <c r="F27" s="131">
        <v>2750</v>
      </c>
      <c r="G27" s="131">
        <v>0</v>
      </c>
      <c r="H27" s="131"/>
      <c r="I27" s="131"/>
      <c r="J27" s="131">
        <v>0</v>
      </c>
      <c r="K27" s="131">
        <f t="shared" si="0"/>
        <v>2750</v>
      </c>
      <c r="L27" s="131">
        <v>2750</v>
      </c>
      <c r="M27" s="131">
        <f>Tabla13[[#This Row],[Balance s/Mov. 30/06/2023]]-Tabla13[[#This Row],[Inventario al 30/06/2023]]</f>
        <v>0</v>
      </c>
      <c r="N27" s="336">
        <v>29.62</v>
      </c>
      <c r="O27" s="134">
        <f t="shared" si="1"/>
        <v>81455</v>
      </c>
      <c r="P27" s="336">
        <f>(Tabla13[[#This Row],[Entradas  31 Marzo-30 Junio 2023]]*Tabla13[[#This Row],[Costo Unitario]])</f>
        <v>0</v>
      </c>
      <c r="Q27" s="336">
        <f>(Tabla13[[#This Row],[Salidas 31 Marzo-30 Junio 2023]]*Tabla13[[#This Row],[Costo Unitario]])</f>
        <v>0</v>
      </c>
      <c r="R27" s="336" t="s">
        <v>851</v>
      </c>
    </row>
    <row r="28" spans="1:18" ht="18" customHeight="1" x14ac:dyDescent="0.25">
      <c r="A28" s="2"/>
      <c r="B28" s="370">
        <v>42520</v>
      </c>
      <c r="C28" s="140" t="s">
        <v>859</v>
      </c>
      <c r="D28" s="377" t="s">
        <v>342</v>
      </c>
      <c r="E28" s="135" t="s">
        <v>410</v>
      </c>
      <c r="F28" s="131">
        <v>2750</v>
      </c>
      <c r="G28" s="131">
        <v>0</v>
      </c>
      <c r="H28" s="131"/>
      <c r="I28" s="131"/>
      <c r="J28" s="131">
        <v>0</v>
      </c>
      <c r="K28" s="131">
        <f t="shared" si="0"/>
        <v>2750</v>
      </c>
      <c r="L28" s="131">
        <v>2750</v>
      </c>
      <c r="M28" s="131">
        <f>Tabla13[[#This Row],[Balance s/Mov. 30/06/2023]]-Tabla13[[#This Row],[Inventario al 30/06/2023]]</f>
        <v>0</v>
      </c>
      <c r="N28" s="336">
        <v>29.62</v>
      </c>
      <c r="O28" s="134">
        <f t="shared" si="1"/>
        <v>81455</v>
      </c>
      <c r="P28" s="336">
        <f>(Tabla13[[#This Row],[Entradas  31 Marzo-30 Junio 2023]]*Tabla13[[#This Row],[Costo Unitario]])</f>
        <v>0</v>
      </c>
      <c r="Q28" s="336">
        <f>(Tabla13[[#This Row],[Salidas 31 Marzo-30 Junio 2023]]*Tabla13[[#This Row],[Costo Unitario]])</f>
        <v>0</v>
      </c>
      <c r="R28" s="336" t="s">
        <v>851</v>
      </c>
    </row>
    <row r="29" spans="1:18" ht="18" customHeight="1" x14ac:dyDescent="0.25">
      <c r="A29" s="2"/>
      <c r="B29" s="371">
        <v>42621</v>
      </c>
      <c r="C29" s="140" t="s">
        <v>859</v>
      </c>
      <c r="D29" s="378" t="s">
        <v>46</v>
      </c>
      <c r="E29" s="130" t="s">
        <v>47</v>
      </c>
      <c r="F29" s="131">
        <v>2</v>
      </c>
      <c r="G29" s="131">
        <v>0</v>
      </c>
      <c r="H29" s="131"/>
      <c r="I29" s="131"/>
      <c r="J29" s="131">
        <v>0</v>
      </c>
      <c r="K29" s="131">
        <f t="shared" si="0"/>
        <v>2</v>
      </c>
      <c r="L29" s="131">
        <v>2</v>
      </c>
      <c r="M29" s="131">
        <f>Tabla13[[#This Row],[Balance s/Mov. 30/06/2023]]-Tabla13[[#This Row],[Inventario al 30/06/2023]]</f>
        <v>0</v>
      </c>
      <c r="N29" s="336">
        <v>370</v>
      </c>
      <c r="O29" s="134">
        <f t="shared" si="1"/>
        <v>740</v>
      </c>
      <c r="P29" s="336">
        <f>(Tabla13[[#This Row],[Entradas  31 Marzo-30 Junio 2023]]*Tabla13[[#This Row],[Costo Unitario]])</f>
        <v>0</v>
      </c>
      <c r="Q29" s="336">
        <f>(Tabla13[[#This Row],[Salidas 31 Marzo-30 Junio 2023]]*Tabla13[[#This Row],[Costo Unitario]])</f>
        <v>0</v>
      </c>
      <c r="R29" s="336" t="s">
        <v>851</v>
      </c>
    </row>
    <row r="30" spans="1:18" ht="18" customHeight="1" x14ac:dyDescent="0.25">
      <c r="A30" s="2"/>
      <c r="B30" s="370">
        <v>38968</v>
      </c>
      <c r="C30" s="140" t="s">
        <v>859</v>
      </c>
      <c r="D30" s="377" t="s">
        <v>313</v>
      </c>
      <c r="E30" s="136" t="s">
        <v>724</v>
      </c>
      <c r="F30" s="131">
        <v>4000</v>
      </c>
      <c r="G30" s="131">
        <v>0</v>
      </c>
      <c r="H30" s="131"/>
      <c r="I30" s="131"/>
      <c r="J30" s="131">
        <v>0</v>
      </c>
      <c r="K30" s="131">
        <f t="shared" si="0"/>
        <v>4000</v>
      </c>
      <c r="L30" s="131">
        <v>4000</v>
      </c>
      <c r="M30" s="131">
        <f>Tabla13[[#This Row],[Balance s/Mov. 30/06/2023]]-Tabla13[[#This Row],[Inventario al 30/06/2023]]</f>
        <v>0</v>
      </c>
      <c r="N30" s="133">
        <v>354</v>
      </c>
      <c r="O30" s="134">
        <f t="shared" si="1"/>
        <v>1416000</v>
      </c>
      <c r="P30" s="133">
        <f>(Tabla13[[#This Row],[Entradas  31 Marzo-30 Junio 2023]]*Tabla13[[#This Row],[Costo Unitario]])</f>
        <v>0</v>
      </c>
      <c r="Q30" s="133">
        <f>(Tabla13[[#This Row],[Salidas 31 Marzo-30 Junio 2023]]*Tabla13[[#This Row],[Costo Unitario]])</f>
        <v>0</v>
      </c>
      <c r="R30" s="336" t="s">
        <v>851</v>
      </c>
    </row>
    <row r="31" spans="1:18" ht="18" customHeight="1" x14ac:dyDescent="0.25">
      <c r="A31" s="2"/>
      <c r="B31" s="370">
        <v>43752</v>
      </c>
      <c r="C31" s="140" t="s">
        <v>856</v>
      </c>
      <c r="D31" s="377" t="s">
        <v>798</v>
      </c>
      <c r="E31" s="130" t="s">
        <v>797</v>
      </c>
      <c r="F31" s="131">
        <v>1</v>
      </c>
      <c r="G31" s="131">
        <v>0</v>
      </c>
      <c r="H31" s="131"/>
      <c r="I31" s="131"/>
      <c r="J31" s="131">
        <v>0</v>
      </c>
      <c r="K31" s="131">
        <f t="shared" si="0"/>
        <v>1</v>
      </c>
      <c r="L31" s="131">
        <v>1</v>
      </c>
      <c r="M31" s="131">
        <f>Tabla13[[#This Row],[Balance s/Mov. 30/06/2023]]-Tabla13[[#This Row],[Inventario al 30/06/2023]]</f>
        <v>0</v>
      </c>
      <c r="N31" s="336">
        <v>2478</v>
      </c>
      <c r="O31" s="134">
        <f t="shared" si="1"/>
        <v>2478</v>
      </c>
      <c r="P31" s="336">
        <f>(Tabla13[[#This Row],[Entradas  31 Marzo-30 Junio 2023]]*Tabla13[[#This Row],[Costo Unitario]])</f>
        <v>0</v>
      </c>
      <c r="Q31" s="336">
        <f>(Tabla13[[#This Row],[Salidas 31 Marzo-30 Junio 2023]]*Tabla13[[#This Row],[Costo Unitario]])</f>
        <v>0</v>
      </c>
      <c r="R31" s="336" t="s">
        <v>851</v>
      </c>
    </row>
    <row r="32" spans="1:18" ht="18" customHeight="1" x14ac:dyDescent="0.25">
      <c r="A32" s="2"/>
      <c r="B32" s="370">
        <v>43412</v>
      </c>
      <c r="C32" s="140" t="s">
        <v>860</v>
      </c>
      <c r="D32" s="377" t="s">
        <v>63</v>
      </c>
      <c r="E32" s="136" t="s">
        <v>64</v>
      </c>
      <c r="F32" s="131">
        <v>9</v>
      </c>
      <c r="G32" s="131">
        <v>0</v>
      </c>
      <c r="H32" s="131"/>
      <c r="I32" s="131"/>
      <c r="J32" s="131">
        <v>0</v>
      </c>
      <c r="K32" s="131">
        <f t="shared" si="0"/>
        <v>9</v>
      </c>
      <c r="L32" s="131">
        <v>9</v>
      </c>
      <c r="M32" s="131">
        <f>Tabla13[[#This Row],[Balance s/Mov. 30/06/2023]]-Tabla13[[#This Row],[Inventario al 30/06/2023]]</f>
        <v>0</v>
      </c>
      <c r="N32" s="336">
        <v>77.72</v>
      </c>
      <c r="O32" s="134">
        <f t="shared" si="1"/>
        <v>699.48</v>
      </c>
      <c r="P32" s="336">
        <f>(Tabla13[[#This Row],[Entradas  31 Marzo-30 Junio 2023]]*Tabla13[[#This Row],[Costo Unitario]])</f>
        <v>0</v>
      </c>
      <c r="Q32" s="336">
        <f>(Tabla13[[#This Row],[Salidas 31 Marzo-30 Junio 2023]]*Tabla13[[#This Row],[Costo Unitario]])</f>
        <v>0</v>
      </c>
      <c r="R32" s="336" t="s">
        <v>851</v>
      </c>
    </row>
    <row r="33" spans="1:18" ht="18" customHeight="1" x14ac:dyDescent="0.25">
      <c r="A33" s="2"/>
      <c r="B33" s="370">
        <v>43412</v>
      </c>
      <c r="C33" s="140" t="s">
        <v>857</v>
      </c>
      <c r="D33" s="377" t="s">
        <v>65</v>
      </c>
      <c r="E33" s="136" t="s">
        <v>66</v>
      </c>
      <c r="F33" s="131">
        <v>3</v>
      </c>
      <c r="G33" s="131">
        <v>0</v>
      </c>
      <c r="H33" s="131"/>
      <c r="I33" s="131"/>
      <c r="J33" s="131">
        <v>0</v>
      </c>
      <c r="K33" s="131">
        <f t="shared" si="0"/>
        <v>3</v>
      </c>
      <c r="L33" s="131">
        <v>3</v>
      </c>
      <c r="M33" s="131">
        <f>Tabla13[[#This Row],[Balance s/Mov. 30/06/2023]]-Tabla13[[#This Row],[Inventario al 30/06/2023]]</f>
        <v>0</v>
      </c>
      <c r="N33" s="336">
        <v>77.72</v>
      </c>
      <c r="O33" s="134">
        <f t="shared" si="1"/>
        <v>233.16</v>
      </c>
      <c r="P33" s="336">
        <f>(Tabla13[[#This Row],[Entradas  31 Marzo-30 Junio 2023]]*Tabla13[[#This Row],[Costo Unitario]])</f>
        <v>0</v>
      </c>
      <c r="Q33" s="336">
        <f>(Tabla13[[#This Row],[Salidas 31 Marzo-30 Junio 2023]]*Tabla13[[#This Row],[Costo Unitario]])</f>
        <v>0</v>
      </c>
      <c r="R33" s="336" t="s">
        <v>851</v>
      </c>
    </row>
    <row r="34" spans="1:18" ht="18" customHeight="1" x14ac:dyDescent="0.25">
      <c r="A34" s="2"/>
      <c r="B34" s="370">
        <v>43809</v>
      </c>
      <c r="C34" s="140" t="s">
        <v>856</v>
      </c>
      <c r="D34" s="377" t="s">
        <v>777</v>
      </c>
      <c r="E34" s="136" t="s">
        <v>755</v>
      </c>
      <c r="F34" s="131">
        <v>13</v>
      </c>
      <c r="G34" s="131">
        <v>0</v>
      </c>
      <c r="H34" s="131"/>
      <c r="I34" s="131"/>
      <c r="J34" s="131">
        <v>0</v>
      </c>
      <c r="K34" s="131">
        <f t="shared" si="0"/>
        <v>13</v>
      </c>
      <c r="L34" s="131">
        <v>13</v>
      </c>
      <c r="M34" s="131">
        <f>Tabla13[[#This Row],[Balance s/Mov. 30/06/2023]]-Tabla13[[#This Row],[Inventario al 30/06/2023]]</f>
        <v>0</v>
      </c>
      <c r="N34" s="336">
        <v>11210</v>
      </c>
      <c r="O34" s="134">
        <f t="shared" si="1"/>
        <v>145730</v>
      </c>
      <c r="P34" s="336">
        <f>(Tabla13[[#This Row],[Entradas  31 Marzo-30 Junio 2023]]*Tabla13[[#This Row],[Costo Unitario]])</f>
        <v>0</v>
      </c>
      <c r="Q34" s="336">
        <f>(Tabla13[[#This Row],[Salidas 31 Marzo-30 Junio 2023]]*Tabla13[[#This Row],[Costo Unitario]])</f>
        <v>0</v>
      </c>
      <c r="R34" s="336" t="s">
        <v>851</v>
      </c>
    </row>
    <row r="35" spans="1:18" ht="18" customHeight="1" x14ac:dyDescent="0.25">
      <c r="A35" s="2"/>
      <c r="B35" s="370">
        <v>43779</v>
      </c>
      <c r="C35" s="140" t="s">
        <v>856</v>
      </c>
      <c r="D35" s="377" t="s">
        <v>773</v>
      </c>
      <c r="E35" s="136" t="s">
        <v>137</v>
      </c>
      <c r="F35" s="131">
        <v>2</v>
      </c>
      <c r="G35" s="131">
        <v>0</v>
      </c>
      <c r="H35" s="131"/>
      <c r="I35" s="131"/>
      <c r="J35" s="131">
        <v>0</v>
      </c>
      <c r="K35" s="131">
        <f t="shared" si="0"/>
        <v>2</v>
      </c>
      <c r="L35" s="131">
        <v>2</v>
      </c>
      <c r="M35" s="131">
        <f>Tabla13[[#This Row],[Balance s/Mov. 30/06/2023]]-Tabla13[[#This Row],[Inventario al 30/06/2023]]</f>
        <v>110</v>
      </c>
      <c r="N35" s="336">
        <v>15517</v>
      </c>
      <c r="O35" s="134">
        <f t="shared" si="1"/>
        <v>31034</v>
      </c>
      <c r="P35" s="336">
        <f>(Tabla13[[#This Row],[Entradas  31 Marzo-30 Junio 2023]]*Tabla13[[#This Row],[Costo Unitario]])</f>
        <v>0</v>
      </c>
      <c r="Q35" s="336">
        <f>(Tabla13[[#This Row],[Salidas 31 Marzo-30 Junio 2023]]*Tabla13[[#This Row],[Costo Unitario]])</f>
        <v>0</v>
      </c>
      <c r="R35" s="336" t="s">
        <v>851</v>
      </c>
    </row>
    <row r="36" spans="1:18" ht="18" customHeight="1" x14ac:dyDescent="0.25">
      <c r="A36" s="2"/>
      <c r="B36" s="370">
        <v>40816</v>
      </c>
      <c r="C36" s="140" t="s">
        <v>857</v>
      </c>
      <c r="D36" s="377" t="s">
        <v>171</v>
      </c>
      <c r="E36" s="139" t="s">
        <v>181</v>
      </c>
      <c r="F36" s="131">
        <v>25</v>
      </c>
      <c r="G36" s="131">
        <v>0</v>
      </c>
      <c r="H36" s="131"/>
      <c r="I36" s="131"/>
      <c r="J36" s="131">
        <v>0</v>
      </c>
      <c r="K36" s="131">
        <f t="shared" si="0"/>
        <v>25</v>
      </c>
      <c r="L36" s="131">
        <v>25</v>
      </c>
      <c r="M36" s="131">
        <f>Tabla13[[#This Row],[Balance s/Mov. 30/06/2023]]-Tabla13[[#This Row],[Inventario al 30/06/2023]]</f>
        <v>-1</v>
      </c>
      <c r="N36" s="336">
        <v>112.1</v>
      </c>
      <c r="O36" s="134">
        <f t="shared" si="1"/>
        <v>2802.5</v>
      </c>
      <c r="P36" s="336">
        <f>(Tabla13[[#This Row],[Entradas  31 Marzo-30 Junio 2023]]*Tabla13[[#This Row],[Costo Unitario]])</f>
        <v>0</v>
      </c>
      <c r="Q36" s="336">
        <f>(Tabla13[[#This Row],[Salidas 31 Marzo-30 Junio 2023]]*Tabla13[[#This Row],[Costo Unitario]])</f>
        <v>0</v>
      </c>
      <c r="R36" s="336" t="s">
        <v>851</v>
      </c>
    </row>
    <row r="37" spans="1:18" ht="18" customHeight="1" x14ac:dyDescent="0.25">
      <c r="A37" s="2"/>
      <c r="B37" s="370">
        <v>43809</v>
      </c>
      <c r="C37" s="140" t="s">
        <v>859</v>
      </c>
      <c r="D37" s="377" t="s">
        <v>778</v>
      </c>
      <c r="E37" s="136" t="s">
        <v>758</v>
      </c>
      <c r="F37" s="131">
        <v>4</v>
      </c>
      <c r="G37" s="131">
        <v>0</v>
      </c>
      <c r="H37" s="131"/>
      <c r="I37" s="131"/>
      <c r="J37" s="131">
        <v>0</v>
      </c>
      <c r="K37" s="131">
        <f t="shared" si="0"/>
        <v>4</v>
      </c>
      <c r="L37" s="131">
        <v>4</v>
      </c>
      <c r="M37" s="131">
        <f>Tabla13[[#This Row],[Balance s/Mov. 30/06/2023]]-Tabla13[[#This Row],[Inventario al 30/06/2023]]</f>
        <v>0</v>
      </c>
      <c r="N37" s="336">
        <v>7640.5</v>
      </c>
      <c r="O37" s="134">
        <f t="shared" si="1"/>
        <v>30562</v>
      </c>
      <c r="P37" s="336">
        <f>(Tabla13[[#This Row],[Entradas  31 Marzo-30 Junio 2023]]*Tabla13[[#This Row],[Costo Unitario]])</f>
        <v>0</v>
      </c>
      <c r="Q37" s="336">
        <f>(Tabla13[[#This Row],[Salidas 31 Marzo-30 Junio 2023]]*Tabla13[[#This Row],[Costo Unitario]])</f>
        <v>0</v>
      </c>
      <c r="R37" s="336" t="s">
        <v>851</v>
      </c>
    </row>
    <row r="38" spans="1:18" ht="18" customHeight="1" x14ac:dyDescent="0.25">
      <c r="A38" s="2"/>
      <c r="B38" s="370">
        <v>42250</v>
      </c>
      <c r="C38" s="140" t="s">
        <v>859</v>
      </c>
      <c r="D38" s="377" t="s">
        <v>193</v>
      </c>
      <c r="E38" s="136" t="s">
        <v>194</v>
      </c>
      <c r="F38" s="131">
        <v>160</v>
      </c>
      <c r="G38" s="131">
        <v>0</v>
      </c>
      <c r="H38" s="131"/>
      <c r="I38" s="131"/>
      <c r="J38" s="131">
        <v>0</v>
      </c>
      <c r="K38" s="131">
        <f t="shared" si="0"/>
        <v>160</v>
      </c>
      <c r="L38" s="131">
        <v>160</v>
      </c>
      <c r="M38" s="131">
        <f>Tabla13[[#This Row],[Balance s/Mov. 30/06/2023]]-Tabla13[[#This Row],[Inventario al 30/06/2023]]</f>
        <v>0</v>
      </c>
      <c r="N38" s="336">
        <v>450</v>
      </c>
      <c r="O38" s="134">
        <f t="shared" si="1"/>
        <v>72000</v>
      </c>
      <c r="P38" s="336">
        <f>(Tabla13[[#This Row],[Entradas  31 Marzo-30 Junio 2023]]*Tabla13[[#This Row],[Costo Unitario]])</f>
        <v>0</v>
      </c>
      <c r="Q38" s="336">
        <f>(Tabla13[[#This Row],[Salidas 31 Marzo-30 Junio 2023]]*Tabla13[[#This Row],[Costo Unitario]])</f>
        <v>0</v>
      </c>
      <c r="R38" s="336" t="s">
        <v>851</v>
      </c>
    </row>
    <row r="39" spans="1:18" ht="18" customHeight="1" x14ac:dyDescent="0.25">
      <c r="A39" s="2"/>
      <c r="B39" s="370">
        <v>41429</v>
      </c>
      <c r="C39" s="140" t="s">
        <v>859</v>
      </c>
      <c r="D39" s="377" t="s">
        <v>422</v>
      </c>
      <c r="E39" s="136" t="s">
        <v>426</v>
      </c>
      <c r="F39" s="131">
        <v>39</v>
      </c>
      <c r="G39" s="131">
        <v>0</v>
      </c>
      <c r="H39" s="131"/>
      <c r="I39" s="131"/>
      <c r="J39" s="131">
        <v>0</v>
      </c>
      <c r="K39" s="131">
        <f t="shared" si="0"/>
        <v>39</v>
      </c>
      <c r="L39" s="131">
        <v>39</v>
      </c>
      <c r="M39" s="131">
        <f>Tabla13[[#This Row],[Balance s/Mov. 30/06/2023]]-Tabla13[[#This Row],[Inventario al 30/06/2023]]</f>
        <v>25</v>
      </c>
      <c r="N39" s="336">
        <v>857.86</v>
      </c>
      <c r="O39" s="134">
        <f t="shared" si="1"/>
        <v>33456.54</v>
      </c>
      <c r="P39" s="336">
        <f>(Tabla13[[#This Row],[Entradas  31 Marzo-30 Junio 2023]]*Tabla13[[#This Row],[Costo Unitario]])</f>
        <v>0</v>
      </c>
      <c r="Q39" s="336">
        <f>(Tabla13[[#This Row],[Salidas 31 Marzo-30 Junio 2023]]*Tabla13[[#This Row],[Costo Unitario]])</f>
        <v>0</v>
      </c>
      <c r="R39" s="336" t="s">
        <v>851</v>
      </c>
    </row>
    <row r="40" spans="1:18" ht="18" customHeight="1" x14ac:dyDescent="0.25">
      <c r="A40" s="2"/>
      <c r="B40" s="370">
        <v>44049</v>
      </c>
      <c r="C40" s="140" t="s">
        <v>860</v>
      </c>
      <c r="D40" s="377" t="s">
        <v>627</v>
      </c>
      <c r="E40" s="136" t="s">
        <v>818</v>
      </c>
      <c r="F40" s="132">
        <v>140</v>
      </c>
      <c r="G40" s="131">
        <v>0</v>
      </c>
      <c r="H40" s="132"/>
      <c r="I40" s="132"/>
      <c r="J40" s="131">
        <v>0</v>
      </c>
      <c r="K40" s="131">
        <f t="shared" si="0"/>
        <v>140</v>
      </c>
      <c r="L40" s="132">
        <v>140</v>
      </c>
      <c r="M40" s="131">
        <f>Tabla13[[#This Row],[Balance s/Mov. 30/06/2023]]-Tabla13[[#This Row],[Inventario al 30/06/2023]]</f>
        <v>0</v>
      </c>
      <c r="N40" s="336">
        <v>1062</v>
      </c>
      <c r="O40" s="134">
        <f t="shared" si="1"/>
        <v>148680</v>
      </c>
      <c r="P40" s="336">
        <f>(Tabla13[[#This Row],[Entradas  31 Marzo-30 Junio 2023]]*Tabla13[[#This Row],[Costo Unitario]])</f>
        <v>0</v>
      </c>
      <c r="Q40" s="336">
        <f>(Tabla13[[#This Row],[Salidas 31 Marzo-30 Junio 2023]]*Tabla13[[#This Row],[Costo Unitario]])</f>
        <v>0</v>
      </c>
      <c r="R40" s="336" t="s">
        <v>851</v>
      </c>
    </row>
    <row r="41" spans="1:18" ht="18" customHeight="1" x14ac:dyDescent="0.25">
      <c r="A41" s="2"/>
      <c r="B41" s="370">
        <v>44049</v>
      </c>
      <c r="C41" s="140" t="s">
        <v>860</v>
      </c>
      <c r="D41" s="377" t="s">
        <v>625</v>
      </c>
      <c r="E41" s="136" t="s">
        <v>817</v>
      </c>
      <c r="F41" s="131">
        <v>196</v>
      </c>
      <c r="G41" s="131">
        <v>0</v>
      </c>
      <c r="H41" s="131"/>
      <c r="I41" s="131"/>
      <c r="J41" s="131">
        <v>0</v>
      </c>
      <c r="K41" s="131">
        <f t="shared" si="0"/>
        <v>196</v>
      </c>
      <c r="L41" s="131">
        <v>196</v>
      </c>
      <c r="M41" s="131">
        <f>Tabla13[[#This Row],[Balance s/Mov. 30/06/2023]]-Tabla13[[#This Row],[Inventario al 30/06/2023]]</f>
        <v>0</v>
      </c>
      <c r="N41" s="336">
        <v>1180</v>
      </c>
      <c r="O41" s="134">
        <f t="shared" si="1"/>
        <v>231280</v>
      </c>
      <c r="P41" s="336">
        <f>(Tabla13[[#This Row],[Entradas  31 Marzo-30 Junio 2023]]*Tabla13[[#This Row],[Costo Unitario]])</f>
        <v>0</v>
      </c>
      <c r="Q41" s="336">
        <f>(Tabla13[[#This Row],[Salidas 31 Marzo-30 Junio 2023]]*Tabla13[[#This Row],[Costo Unitario]])</f>
        <v>0</v>
      </c>
      <c r="R41" s="336" t="s">
        <v>851</v>
      </c>
    </row>
    <row r="42" spans="1:18" ht="18" customHeight="1" x14ac:dyDescent="0.25">
      <c r="A42" s="2"/>
      <c r="B42" s="371">
        <v>42250</v>
      </c>
      <c r="C42" s="262" t="s">
        <v>861</v>
      </c>
      <c r="D42" s="378" t="s">
        <v>718</v>
      </c>
      <c r="E42" s="135" t="s">
        <v>719</v>
      </c>
      <c r="F42" s="131">
        <v>92</v>
      </c>
      <c r="G42" s="131">
        <v>0</v>
      </c>
      <c r="H42" s="131"/>
      <c r="I42" s="131"/>
      <c r="J42" s="131">
        <v>0</v>
      </c>
      <c r="K42" s="131">
        <f t="shared" si="0"/>
        <v>92</v>
      </c>
      <c r="L42" s="131">
        <v>92</v>
      </c>
      <c r="M42" s="131">
        <f>Tabla13[[#This Row],[Balance s/Mov. 30/06/2023]]-Tabla13[[#This Row],[Inventario al 30/06/2023]]</f>
        <v>0</v>
      </c>
      <c r="N42" s="133">
        <v>260</v>
      </c>
      <c r="O42" s="134">
        <f t="shared" si="1"/>
        <v>23920</v>
      </c>
      <c r="P42" s="133">
        <f>(Tabla13[[#This Row],[Entradas  31 Marzo-30 Junio 2023]]*Tabla13[[#This Row],[Costo Unitario]])</f>
        <v>0</v>
      </c>
      <c r="Q42" s="133">
        <f>(Tabla13[[#This Row],[Salidas 31 Marzo-30 Junio 2023]]*Tabla13[[#This Row],[Costo Unitario]])</f>
        <v>0</v>
      </c>
      <c r="R42" s="336" t="s">
        <v>851</v>
      </c>
    </row>
    <row r="43" spans="1:18" ht="18" customHeight="1" x14ac:dyDescent="0.25">
      <c r="A43" s="2"/>
      <c r="B43" s="371">
        <v>40254</v>
      </c>
      <c r="C43" s="262" t="s">
        <v>861</v>
      </c>
      <c r="D43" s="378" t="s">
        <v>722</v>
      </c>
      <c r="E43" s="135" t="s">
        <v>799</v>
      </c>
      <c r="F43" s="131">
        <v>185</v>
      </c>
      <c r="G43" s="131">
        <v>0</v>
      </c>
      <c r="H43" s="131"/>
      <c r="I43" s="131"/>
      <c r="J43" s="131">
        <v>0</v>
      </c>
      <c r="K43" s="131">
        <f t="shared" si="0"/>
        <v>185</v>
      </c>
      <c r="L43" s="131">
        <v>185</v>
      </c>
      <c r="M43" s="131">
        <f>Tabla13[[#This Row],[Balance s/Mov. 30/06/2023]]-Tabla13[[#This Row],[Inventario al 30/06/2023]]</f>
        <v>1</v>
      </c>
      <c r="N43" s="133">
        <v>778.8</v>
      </c>
      <c r="O43" s="134">
        <f t="shared" si="1"/>
        <v>144078</v>
      </c>
      <c r="P43" s="133">
        <f>(Tabla13[[#This Row],[Entradas  31 Marzo-30 Junio 2023]]*Tabla13[[#This Row],[Costo Unitario]])</f>
        <v>0</v>
      </c>
      <c r="Q43" s="133">
        <f>(Tabla13[[#This Row],[Salidas 31 Marzo-30 Junio 2023]]*Tabla13[[#This Row],[Costo Unitario]])</f>
        <v>0</v>
      </c>
      <c r="R43" s="336" t="s">
        <v>851</v>
      </c>
    </row>
    <row r="44" spans="1:18" ht="18" customHeight="1" x14ac:dyDescent="0.25">
      <c r="A44" s="4"/>
      <c r="B44" s="371">
        <v>42496</v>
      </c>
      <c r="C44" s="262" t="s">
        <v>861</v>
      </c>
      <c r="D44" s="378" t="s">
        <v>720</v>
      </c>
      <c r="E44" s="135" t="s">
        <v>800</v>
      </c>
      <c r="F44" s="131">
        <v>151</v>
      </c>
      <c r="G44" s="131">
        <v>0</v>
      </c>
      <c r="H44" s="131"/>
      <c r="I44" s="131"/>
      <c r="J44" s="131">
        <v>0</v>
      </c>
      <c r="K44" s="131">
        <f t="shared" si="0"/>
        <v>151</v>
      </c>
      <c r="L44" s="131">
        <v>151</v>
      </c>
      <c r="M44" s="131">
        <f>Tabla13[[#This Row],[Balance s/Mov. 30/06/2023]]-Tabla13[[#This Row],[Inventario al 30/06/2023]]</f>
        <v>0</v>
      </c>
      <c r="N44" s="338">
        <v>380</v>
      </c>
      <c r="O44" s="134">
        <f t="shared" si="1"/>
        <v>57380</v>
      </c>
      <c r="P44" s="338">
        <f>(Tabla13[[#This Row],[Entradas  31 Marzo-30 Junio 2023]]*Tabla13[[#This Row],[Costo Unitario]])</f>
        <v>0</v>
      </c>
      <c r="Q44" s="338">
        <f>(Tabla13[[#This Row],[Salidas 31 Marzo-30 Junio 2023]]*Tabla13[[#This Row],[Costo Unitario]])</f>
        <v>0</v>
      </c>
      <c r="R44" s="336" t="s">
        <v>851</v>
      </c>
    </row>
    <row r="45" spans="1:18" ht="18" customHeight="1" x14ac:dyDescent="0.25">
      <c r="A45" s="2"/>
      <c r="B45" s="370">
        <v>43402</v>
      </c>
      <c r="C45" s="140" t="s">
        <v>861</v>
      </c>
      <c r="D45" s="377" t="s">
        <v>116</v>
      </c>
      <c r="E45" s="139" t="s">
        <v>155</v>
      </c>
      <c r="F45" s="131">
        <v>10</v>
      </c>
      <c r="G45" s="131">
        <v>0</v>
      </c>
      <c r="H45" s="131"/>
      <c r="I45" s="131"/>
      <c r="J45" s="131">
        <v>0</v>
      </c>
      <c r="K45" s="131">
        <f t="shared" si="0"/>
        <v>10</v>
      </c>
      <c r="L45" s="131">
        <v>10</v>
      </c>
      <c r="M45" s="131">
        <f>Tabla13[[#This Row],[Balance s/Mov. 30/06/2023]]-Tabla13[[#This Row],[Inventario al 30/06/2023]]</f>
        <v>0</v>
      </c>
      <c r="N45" s="336">
        <v>95.88</v>
      </c>
      <c r="O45" s="134">
        <f t="shared" si="1"/>
        <v>958.8</v>
      </c>
      <c r="P45" s="336">
        <f>(Tabla13[[#This Row],[Entradas  31 Marzo-30 Junio 2023]]*Tabla13[[#This Row],[Costo Unitario]])</f>
        <v>0</v>
      </c>
      <c r="Q45" s="336">
        <f>(Tabla13[[#This Row],[Salidas 31 Marzo-30 Junio 2023]]*Tabla13[[#This Row],[Costo Unitario]])</f>
        <v>0</v>
      </c>
      <c r="R45" s="336" t="s">
        <v>851</v>
      </c>
    </row>
    <row r="46" spans="1:18" ht="18" customHeight="1" x14ac:dyDescent="0.25">
      <c r="A46" s="2"/>
      <c r="B46" s="370">
        <v>40548</v>
      </c>
      <c r="C46" s="140" t="s">
        <v>861</v>
      </c>
      <c r="D46" s="377" t="s">
        <v>138</v>
      </c>
      <c r="E46" s="139" t="s">
        <v>159</v>
      </c>
      <c r="F46" s="131">
        <v>2</v>
      </c>
      <c r="G46" s="131">
        <v>0</v>
      </c>
      <c r="H46" s="131"/>
      <c r="I46" s="131"/>
      <c r="J46" s="131">
        <v>0</v>
      </c>
      <c r="K46" s="131">
        <f t="shared" si="0"/>
        <v>2</v>
      </c>
      <c r="L46" s="131">
        <v>2</v>
      </c>
      <c r="M46" s="131">
        <f>Tabla13[[#This Row],[Balance s/Mov. 30/06/2023]]-Tabla13[[#This Row],[Inventario al 30/06/2023]]</f>
        <v>0</v>
      </c>
      <c r="N46" s="336">
        <v>1108.02</v>
      </c>
      <c r="O46" s="134">
        <f t="shared" si="1"/>
        <v>2216.04</v>
      </c>
      <c r="P46" s="336">
        <f>(Tabla13[[#This Row],[Entradas  31 Marzo-30 Junio 2023]]*Tabla13[[#This Row],[Costo Unitario]])</f>
        <v>0</v>
      </c>
      <c r="Q46" s="336">
        <f>(Tabla13[[#This Row],[Salidas 31 Marzo-30 Junio 2023]]*Tabla13[[#This Row],[Costo Unitario]])</f>
        <v>0</v>
      </c>
      <c r="R46" s="336" t="s">
        <v>851</v>
      </c>
    </row>
    <row r="47" spans="1:18" ht="18" customHeight="1" x14ac:dyDescent="0.25">
      <c r="A47" s="2"/>
      <c r="B47" s="370">
        <v>44145</v>
      </c>
      <c r="C47" s="140" t="s">
        <v>859</v>
      </c>
      <c r="D47" s="377" t="s">
        <v>623</v>
      </c>
      <c r="E47" s="139" t="s">
        <v>624</v>
      </c>
      <c r="F47" s="131">
        <v>30</v>
      </c>
      <c r="G47" s="131">
        <v>0</v>
      </c>
      <c r="H47" s="131"/>
      <c r="I47" s="131"/>
      <c r="J47" s="131">
        <v>0</v>
      </c>
      <c r="K47" s="131">
        <f t="shared" si="0"/>
        <v>30</v>
      </c>
      <c r="L47" s="131">
        <v>30</v>
      </c>
      <c r="M47" s="131">
        <f>Tabla13[[#This Row],[Balance s/Mov. 30/06/2023]]-Tabla13[[#This Row],[Inventario al 30/06/2023]]</f>
        <v>48</v>
      </c>
      <c r="N47" s="336">
        <v>6400</v>
      </c>
      <c r="O47" s="134">
        <f t="shared" si="1"/>
        <v>192000</v>
      </c>
      <c r="P47" s="336">
        <f>(Tabla13[[#This Row],[Entradas  31 Marzo-30 Junio 2023]]*Tabla13[[#This Row],[Costo Unitario]])</f>
        <v>0</v>
      </c>
      <c r="Q47" s="336">
        <f>(Tabla13[[#This Row],[Salidas 31 Marzo-30 Junio 2023]]*Tabla13[[#This Row],[Costo Unitario]])</f>
        <v>0</v>
      </c>
      <c r="R47" s="336" t="s">
        <v>851</v>
      </c>
    </row>
    <row r="48" spans="1:18" ht="18" customHeight="1" x14ac:dyDescent="0.25">
      <c r="A48" s="2"/>
      <c r="B48" s="370">
        <v>42520</v>
      </c>
      <c r="C48" s="140" t="s">
        <v>857</v>
      </c>
      <c r="D48" s="377" t="s">
        <v>103</v>
      </c>
      <c r="E48" s="136" t="s">
        <v>105</v>
      </c>
      <c r="F48" s="131">
        <v>5</v>
      </c>
      <c r="G48" s="131">
        <v>0</v>
      </c>
      <c r="H48" s="131"/>
      <c r="I48" s="131"/>
      <c r="J48" s="131">
        <v>0</v>
      </c>
      <c r="K48" s="131">
        <f t="shared" si="0"/>
        <v>5</v>
      </c>
      <c r="L48" s="131">
        <v>5</v>
      </c>
      <c r="M48" s="131">
        <f>Tabla13[[#This Row],[Balance s/Mov. 30/06/2023]]-Tabla13[[#This Row],[Inventario al 30/06/2023]]</f>
        <v>128</v>
      </c>
      <c r="N48" s="336">
        <v>44.25</v>
      </c>
      <c r="O48" s="134">
        <f t="shared" si="1"/>
        <v>221.25</v>
      </c>
      <c r="P48" s="336">
        <f>(Tabla13[[#This Row],[Entradas  31 Marzo-30 Junio 2023]]*Tabla13[[#This Row],[Costo Unitario]])</f>
        <v>0</v>
      </c>
      <c r="Q48" s="336">
        <f>(Tabla13[[#This Row],[Salidas 31 Marzo-30 Junio 2023]]*Tabla13[[#This Row],[Costo Unitario]])</f>
        <v>0</v>
      </c>
      <c r="R48" s="336" t="s">
        <v>851</v>
      </c>
    </row>
    <row r="49" spans="1:18" ht="18" customHeight="1" x14ac:dyDescent="0.25">
      <c r="A49" s="2"/>
      <c r="B49" s="370">
        <v>42496</v>
      </c>
      <c r="C49" s="140" t="s">
        <v>857</v>
      </c>
      <c r="D49" s="377" t="s">
        <v>99</v>
      </c>
      <c r="E49" s="136" t="s">
        <v>100</v>
      </c>
      <c r="F49" s="131">
        <v>3</v>
      </c>
      <c r="G49" s="131">
        <v>0</v>
      </c>
      <c r="H49" s="131"/>
      <c r="I49" s="131"/>
      <c r="J49" s="131">
        <v>0</v>
      </c>
      <c r="K49" s="131">
        <f t="shared" si="0"/>
        <v>3</v>
      </c>
      <c r="L49" s="131">
        <v>3</v>
      </c>
      <c r="M49" s="131">
        <f>Tabla13[[#This Row],[Balance s/Mov. 30/06/2023]]-Tabla13[[#This Row],[Inventario al 30/06/2023]]</f>
        <v>20</v>
      </c>
      <c r="N49" s="336">
        <v>59</v>
      </c>
      <c r="O49" s="134">
        <f t="shared" si="1"/>
        <v>177</v>
      </c>
      <c r="P49" s="336">
        <f>(Tabla13[[#This Row],[Entradas  31 Marzo-30 Junio 2023]]*Tabla13[[#This Row],[Costo Unitario]])</f>
        <v>0</v>
      </c>
      <c r="Q49" s="336">
        <f>(Tabla13[[#This Row],[Salidas 31 Marzo-30 Junio 2023]]*Tabla13[[#This Row],[Costo Unitario]])</f>
        <v>0</v>
      </c>
      <c r="R49" s="336" t="s">
        <v>851</v>
      </c>
    </row>
    <row r="50" spans="1:18" ht="18" customHeight="1" x14ac:dyDescent="0.25">
      <c r="A50" s="2"/>
      <c r="B50" s="370">
        <v>43258</v>
      </c>
      <c r="C50" s="140" t="s">
        <v>857</v>
      </c>
      <c r="D50" s="377" t="s">
        <v>139</v>
      </c>
      <c r="E50" s="139" t="s">
        <v>157</v>
      </c>
      <c r="F50" s="131">
        <v>3</v>
      </c>
      <c r="G50" s="131">
        <v>0</v>
      </c>
      <c r="H50" s="131"/>
      <c r="I50" s="131"/>
      <c r="J50" s="131">
        <v>0</v>
      </c>
      <c r="K50" s="131">
        <f t="shared" si="0"/>
        <v>3</v>
      </c>
      <c r="L50" s="131">
        <v>3</v>
      </c>
      <c r="M50" s="131">
        <f>Tabla13[[#This Row],[Balance s/Mov. 30/06/2023]]-Tabla13[[#This Row],[Inventario al 30/06/2023]]</f>
        <v>0</v>
      </c>
      <c r="N50" s="336">
        <v>73.75</v>
      </c>
      <c r="O50" s="134">
        <f t="shared" si="1"/>
        <v>221.25</v>
      </c>
      <c r="P50" s="336">
        <f>(Tabla13[[#This Row],[Entradas  31 Marzo-30 Junio 2023]]*Tabla13[[#This Row],[Costo Unitario]])</f>
        <v>0</v>
      </c>
      <c r="Q50" s="336">
        <f>(Tabla13[[#This Row],[Salidas 31 Marzo-30 Junio 2023]]*Tabla13[[#This Row],[Costo Unitario]])</f>
        <v>0</v>
      </c>
      <c r="R50" s="336" t="s">
        <v>851</v>
      </c>
    </row>
    <row r="51" spans="1:18" ht="18" customHeight="1" x14ac:dyDescent="0.25">
      <c r="A51" s="2"/>
      <c r="B51" s="370">
        <v>43797</v>
      </c>
      <c r="C51" s="140" t="s">
        <v>857</v>
      </c>
      <c r="D51" s="377" t="s">
        <v>733</v>
      </c>
      <c r="E51" s="136" t="s">
        <v>739</v>
      </c>
      <c r="F51" s="131">
        <v>26</v>
      </c>
      <c r="G51" s="131">
        <v>0</v>
      </c>
      <c r="H51" s="131"/>
      <c r="I51" s="131"/>
      <c r="J51" s="131">
        <v>0</v>
      </c>
      <c r="K51" s="131">
        <f t="shared" si="0"/>
        <v>26</v>
      </c>
      <c r="L51" s="131">
        <v>26</v>
      </c>
      <c r="M51" s="131">
        <f>Tabla13[[#This Row],[Balance s/Mov. 30/06/2023]]-Tabla13[[#This Row],[Inventario al 30/06/2023]]</f>
        <v>21</v>
      </c>
      <c r="N51" s="336">
        <v>0</v>
      </c>
      <c r="O51" s="134">
        <f t="shared" si="1"/>
        <v>0</v>
      </c>
      <c r="P51" s="336">
        <f>(Tabla13[[#This Row],[Entradas  31 Marzo-30 Junio 2023]]*Tabla13[[#This Row],[Costo Unitario]])</f>
        <v>0</v>
      </c>
      <c r="Q51" s="336">
        <f>(Tabla13[[#This Row],[Salidas 31 Marzo-30 Junio 2023]]*Tabla13[[#This Row],[Costo Unitario]])</f>
        <v>0</v>
      </c>
      <c r="R51" s="336" t="s">
        <v>851</v>
      </c>
    </row>
    <row r="52" spans="1:18" s="4" customFormat="1" ht="18" customHeight="1" x14ac:dyDescent="0.25">
      <c r="A52" s="2"/>
      <c r="B52" s="370">
        <v>42641</v>
      </c>
      <c r="C52" s="140" t="s">
        <v>857</v>
      </c>
      <c r="D52" s="377" t="s">
        <v>140</v>
      </c>
      <c r="E52" s="136" t="s">
        <v>156</v>
      </c>
      <c r="F52" s="131">
        <v>3</v>
      </c>
      <c r="G52" s="131">
        <v>0</v>
      </c>
      <c r="H52" s="131"/>
      <c r="I52" s="131"/>
      <c r="J52" s="131">
        <v>0</v>
      </c>
      <c r="K52" s="131">
        <f t="shared" si="0"/>
        <v>3</v>
      </c>
      <c r="L52" s="131">
        <v>3</v>
      </c>
      <c r="M52" s="131">
        <f>Tabla13[[#This Row],[Balance s/Mov. 30/06/2023]]-Tabla13[[#This Row],[Inventario al 30/06/2023]]</f>
        <v>43</v>
      </c>
      <c r="N52" s="336">
        <v>91.45</v>
      </c>
      <c r="O52" s="134">
        <f t="shared" si="1"/>
        <v>274.35000000000002</v>
      </c>
      <c r="P52" s="336">
        <f>(Tabla13[[#This Row],[Entradas  31 Marzo-30 Junio 2023]]*Tabla13[[#This Row],[Costo Unitario]])</f>
        <v>0</v>
      </c>
      <c r="Q52" s="336">
        <f>(Tabla13[[#This Row],[Salidas 31 Marzo-30 Junio 2023]]*Tabla13[[#This Row],[Costo Unitario]])</f>
        <v>0</v>
      </c>
      <c r="R52" s="336" t="s">
        <v>851</v>
      </c>
    </row>
    <row r="53" spans="1:18" ht="18" customHeight="1" x14ac:dyDescent="0.25">
      <c r="A53" s="2"/>
      <c r="B53" s="370">
        <v>41268</v>
      </c>
      <c r="C53" s="140" t="s">
        <v>859</v>
      </c>
      <c r="D53" s="377" t="s">
        <v>163</v>
      </c>
      <c r="E53" s="136" t="s">
        <v>168</v>
      </c>
      <c r="F53" s="131">
        <v>3</v>
      </c>
      <c r="G53" s="131">
        <v>0</v>
      </c>
      <c r="H53" s="131"/>
      <c r="I53" s="131"/>
      <c r="J53" s="131">
        <v>0</v>
      </c>
      <c r="K53" s="131">
        <f t="shared" si="0"/>
        <v>3</v>
      </c>
      <c r="L53" s="131">
        <v>3</v>
      </c>
      <c r="M53" s="131">
        <f>Tabla13[[#This Row],[Balance s/Mov. 30/06/2023]]-Tabla13[[#This Row],[Inventario al 30/06/2023]]</f>
        <v>0</v>
      </c>
      <c r="N53" s="336">
        <v>4409.5</v>
      </c>
      <c r="O53" s="134">
        <f t="shared" si="1"/>
        <v>13228.5</v>
      </c>
      <c r="P53" s="336">
        <f>(Tabla13[[#This Row],[Entradas  31 Marzo-30 Junio 2023]]*Tabla13[[#This Row],[Costo Unitario]])</f>
        <v>0</v>
      </c>
      <c r="Q53" s="336">
        <f>(Tabla13[[#This Row],[Salidas 31 Marzo-30 Junio 2023]]*Tabla13[[#This Row],[Costo Unitario]])</f>
        <v>0</v>
      </c>
      <c r="R53" s="336" t="s">
        <v>851</v>
      </c>
    </row>
    <row r="54" spans="1:18" ht="18" customHeight="1" x14ac:dyDescent="0.25">
      <c r="A54" s="2"/>
      <c r="B54" s="370">
        <v>43402</v>
      </c>
      <c r="C54" s="140" t="s">
        <v>859</v>
      </c>
      <c r="D54" s="377" t="s">
        <v>559</v>
      </c>
      <c r="E54" s="139" t="s">
        <v>560</v>
      </c>
      <c r="F54" s="131">
        <v>106</v>
      </c>
      <c r="G54" s="131">
        <v>0</v>
      </c>
      <c r="H54" s="131"/>
      <c r="I54" s="131"/>
      <c r="J54" s="131">
        <v>0</v>
      </c>
      <c r="K54" s="131">
        <f t="shared" si="0"/>
        <v>106</v>
      </c>
      <c r="L54" s="131">
        <v>106</v>
      </c>
      <c r="M54" s="131">
        <f>Tabla13[[#This Row],[Balance s/Mov. 30/06/2023]]-Tabla13[[#This Row],[Inventario al 30/06/2023]]</f>
        <v>0</v>
      </c>
      <c r="N54" s="336">
        <v>94.4</v>
      </c>
      <c r="O54" s="134">
        <f t="shared" si="1"/>
        <v>10006.400000000001</v>
      </c>
      <c r="P54" s="336">
        <f>(Tabla13[[#This Row],[Entradas  31 Marzo-30 Junio 2023]]*Tabla13[[#This Row],[Costo Unitario]])</f>
        <v>0</v>
      </c>
      <c r="Q54" s="336">
        <f>(Tabla13[[#This Row],[Salidas 31 Marzo-30 Junio 2023]]*Tabla13[[#This Row],[Costo Unitario]])</f>
        <v>0</v>
      </c>
      <c r="R54" s="336" t="s">
        <v>851</v>
      </c>
    </row>
    <row r="55" spans="1:18" ht="18" customHeight="1" x14ac:dyDescent="0.25">
      <c r="A55" s="2"/>
      <c r="B55" s="370">
        <v>42496</v>
      </c>
      <c r="C55" s="140" t="s">
        <v>860</v>
      </c>
      <c r="D55" s="377" t="s">
        <v>270</v>
      </c>
      <c r="E55" s="136" t="s">
        <v>395</v>
      </c>
      <c r="F55" s="131">
        <v>16</v>
      </c>
      <c r="G55" s="131">
        <v>0</v>
      </c>
      <c r="H55" s="131"/>
      <c r="I55" s="131"/>
      <c r="J55" s="131">
        <v>0</v>
      </c>
      <c r="K55" s="131">
        <f t="shared" si="0"/>
        <v>16</v>
      </c>
      <c r="L55" s="131">
        <v>16</v>
      </c>
      <c r="M55" s="131">
        <f>Tabla13[[#This Row],[Balance s/Mov. 30/06/2023]]-Tabla13[[#This Row],[Inventario al 30/06/2023]]</f>
        <v>20</v>
      </c>
      <c r="N55" s="336">
        <v>73.87</v>
      </c>
      <c r="O55" s="134">
        <f t="shared" si="1"/>
        <v>1181.92</v>
      </c>
      <c r="P55" s="336">
        <f>(Tabla13[[#This Row],[Entradas  31 Marzo-30 Junio 2023]]*Tabla13[[#This Row],[Costo Unitario]])</f>
        <v>0</v>
      </c>
      <c r="Q55" s="336">
        <f>(Tabla13[[#This Row],[Salidas 31 Marzo-30 Junio 2023]]*Tabla13[[#This Row],[Costo Unitario]])</f>
        <v>0</v>
      </c>
      <c r="R55" s="336" t="s">
        <v>851</v>
      </c>
    </row>
    <row r="56" spans="1:18" ht="18" customHeight="1" x14ac:dyDescent="0.25">
      <c r="A56" s="2"/>
      <c r="B56" s="370">
        <v>40393</v>
      </c>
      <c r="C56" s="140" t="s">
        <v>860</v>
      </c>
      <c r="D56" s="377" t="s">
        <v>117</v>
      </c>
      <c r="E56" s="136" t="s">
        <v>150</v>
      </c>
      <c r="F56" s="131">
        <v>46</v>
      </c>
      <c r="G56" s="131">
        <v>0</v>
      </c>
      <c r="H56" s="131"/>
      <c r="I56" s="131"/>
      <c r="J56" s="131">
        <v>0</v>
      </c>
      <c r="K56" s="131">
        <f t="shared" si="0"/>
        <v>46</v>
      </c>
      <c r="L56" s="131">
        <v>46</v>
      </c>
      <c r="M56" s="131">
        <f>Tabla13[[#This Row],[Balance s/Mov. 30/06/2023]]-Tabla13[[#This Row],[Inventario al 30/06/2023]]</f>
        <v>-4</v>
      </c>
      <c r="N56" s="336">
        <v>81.59</v>
      </c>
      <c r="O56" s="134">
        <f t="shared" si="1"/>
        <v>3753.1400000000003</v>
      </c>
      <c r="P56" s="336">
        <f>(Tabla13[[#This Row],[Entradas  31 Marzo-30 Junio 2023]]*Tabla13[[#This Row],[Costo Unitario]])</f>
        <v>0</v>
      </c>
      <c r="Q56" s="336">
        <f>(Tabla13[[#This Row],[Salidas 31 Marzo-30 Junio 2023]]*Tabla13[[#This Row],[Costo Unitario]])</f>
        <v>0</v>
      </c>
      <c r="R56" s="336" t="s">
        <v>851</v>
      </c>
    </row>
    <row r="57" spans="1:18" ht="18" customHeight="1" x14ac:dyDescent="0.25">
      <c r="A57" s="2"/>
      <c r="B57" s="370">
        <v>42496</v>
      </c>
      <c r="C57" s="140" t="s">
        <v>862</v>
      </c>
      <c r="D57" s="377" t="s">
        <v>207</v>
      </c>
      <c r="E57" s="139" t="s">
        <v>255</v>
      </c>
      <c r="F57" s="131">
        <v>192</v>
      </c>
      <c r="G57" s="131">
        <v>0</v>
      </c>
      <c r="H57" s="131"/>
      <c r="I57" s="131"/>
      <c r="J57" s="131">
        <v>0</v>
      </c>
      <c r="K57" s="131">
        <f t="shared" si="0"/>
        <v>192</v>
      </c>
      <c r="L57" s="131">
        <v>192</v>
      </c>
      <c r="M57" s="131">
        <f>Tabla13[[#This Row],[Balance s/Mov. 30/06/2023]]-Tabla13[[#This Row],[Inventario al 30/06/2023]]</f>
        <v>-1</v>
      </c>
      <c r="N57" s="336">
        <v>1626.21</v>
      </c>
      <c r="O57" s="134">
        <f t="shared" si="1"/>
        <v>312232.32000000001</v>
      </c>
      <c r="P57" s="336">
        <f>(Tabla13[[#This Row],[Entradas  31 Marzo-30 Junio 2023]]*Tabla13[[#This Row],[Costo Unitario]])</f>
        <v>0</v>
      </c>
      <c r="Q57" s="336">
        <f>(Tabla13[[#This Row],[Salidas 31 Marzo-30 Junio 2023]]*Tabla13[[#This Row],[Costo Unitario]])</f>
        <v>0</v>
      </c>
      <c r="R57" s="336" t="s">
        <v>851</v>
      </c>
    </row>
    <row r="58" spans="1:18" ht="18" customHeight="1" x14ac:dyDescent="0.25">
      <c r="A58" s="2"/>
      <c r="B58" s="370">
        <v>42520</v>
      </c>
      <c r="C58" s="140" t="s">
        <v>862</v>
      </c>
      <c r="D58" s="377" t="s">
        <v>581</v>
      </c>
      <c r="E58" s="139" t="s">
        <v>582</v>
      </c>
      <c r="F58" s="131">
        <v>30</v>
      </c>
      <c r="G58" s="131">
        <v>0</v>
      </c>
      <c r="H58" s="131"/>
      <c r="I58" s="131"/>
      <c r="J58" s="131">
        <v>0</v>
      </c>
      <c r="K58" s="131">
        <f t="shared" si="0"/>
        <v>30</v>
      </c>
      <c r="L58" s="131">
        <v>30</v>
      </c>
      <c r="M58" s="131">
        <f>Tabla13[[#This Row],[Balance s/Mov. 30/06/2023]]-Tabla13[[#This Row],[Inventario al 30/06/2023]]</f>
        <v>-8</v>
      </c>
      <c r="N58" s="336">
        <v>2360</v>
      </c>
      <c r="O58" s="134">
        <f t="shared" si="1"/>
        <v>70800</v>
      </c>
      <c r="P58" s="336">
        <f>(Tabla13[[#This Row],[Entradas  31 Marzo-30 Junio 2023]]*Tabla13[[#This Row],[Costo Unitario]])</f>
        <v>0</v>
      </c>
      <c r="Q58" s="336">
        <f>(Tabla13[[#This Row],[Salidas 31 Marzo-30 Junio 2023]]*Tabla13[[#This Row],[Costo Unitario]])</f>
        <v>0</v>
      </c>
      <c r="R58" s="336" t="s">
        <v>851</v>
      </c>
    </row>
    <row r="59" spans="1:18" ht="18" customHeight="1" x14ac:dyDescent="0.25">
      <c r="A59" s="2"/>
      <c r="B59" s="371">
        <v>42496</v>
      </c>
      <c r="C59" s="262" t="s">
        <v>859</v>
      </c>
      <c r="D59" s="378" t="s">
        <v>48</v>
      </c>
      <c r="E59" s="130" t="s">
        <v>49</v>
      </c>
      <c r="F59" s="131">
        <v>1</v>
      </c>
      <c r="G59" s="131">
        <v>0</v>
      </c>
      <c r="H59" s="131"/>
      <c r="I59" s="131"/>
      <c r="J59" s="131">
        <v>0</v>
      </c>
      <c r="K59" s="131">
        <f t="shared" si="0"/>
        <v>1</v>
      </c>
      <c r="L59" s="131">
        <v>1</v>
      </c>
      <c r="M59" s="131">
        <f>Tabla13[[#This Row],[Balance s/Mov. 30/06/2023]]-Tabla13[[#This Row],[Inventario al 30/06/2023]]</f>
        <v>3</v>
      </c>
      <c r="N59" s="336">
        <v>95.75</v>
      </c>
      <c r="O59" s="134">
        <f t="shared" si="1"/>
        <v>95.75</v>
      </c>
      <c r="P59" s="336">
        <f>(Tabla13[[#This Row],[Entradas  31 Marzo-30 Junio 2023]]*Tabla13[[#This Row],[Costo Unitario]])</f>
        <v>0</v>
      </c>
      <c r="Q59" s="336">
        <f>(Tabla13[[#This Row],[Salidas 31 Marzo-30 Junio 2023]]*Tabla13[[#This Row],[Costo Unitario]])</f>
        <v>0</v>
      </c>
      <c r="R59" s="336" t="s">
        <v>851</v>
      </c>
    </row>
    <row r="60" spans="1:18" ht="18" customHeight="1" x14ac:dyDescent="0.25">
      <c r="A60" s="2"/>
      <c r="B60" s="371">
        <v>42496</v>
      </c>
      <c r="C60" s="262" t="s">
        <v>859</v>
      </c>
      <c r="D60" s="378" t="s">
        <v>216</v>
      </c>
      <c r="E60" s="135" t="s">
        <v>705</v>
      </c>
      <c r="F60" s="131">
        <v>10</v>
      </c>
      <c r="G60" s="131">
        <v>0</v>
      </c>
      <c r="H60" s="131"/>
      <c r="I60" s="131"/>
      <c r="J60" s="131">
        <v>0</v>
      </c>
      <c r="K60" s="131">
        <f t="shared" si="0"/>
        <v>10</v>
      </c>
      <c r="L60" s="131">
        <v>10</v>
      </c>
      <c r="M60" s="131">
        <f>Tabla13[[#This Row],[Balance s/Mov. 30/06/2023]]-Tabla13[[#This Row],[Inventario al 30/06/2023]]</f>
        <v>-2</v>
      </c>
      <c r="N60" s="336">
        <v>652.54</v>
      </c>
      <c r="O60" s="134">
        <f t="shared" si="1"/>
        <v>6525.4</v>
      </c>
      <c r="P60" s="336">
        <f>(Tabla13[[#This Row],[Entradas  31 Marzo-30 Junio 2023]]*Tabla13[[#This Row],[Costo Unitario]])</f>
        <v>0</v>
      </c>
      <c r="Q60" s="336">
        <f>(Tabla13[[#This Row],[Salidas 31 Marzo-30 Junio 2023]]*Tabla13[[#This Row],[Costo Unitario]])</f>
        <v>0</v>
      </c>
      <c r="R60" s="336" t="s">
        <v>851</v>
      </c>
    </row>
    <row r="61" spans="1:18" ht="18" customHeight="1" x14ac:dyDescent="0.25">
      <c r="A61" s="1"/>
      <c r="B61" s="370">
        <v>40816</v>
      </c>
      <c r="C61" s="140" t="s">
        <v>859</v>
      </c>
      <c r="D61" s="377" t="s">
        <v>326</v>
      </c>
      <c r="E61" s="135" t="s">
        <v>411</v>
      </c>
      <c r="F61" s="131">
        <v>23</v>
      </c>
      <c r="G61" s="131">
        <v>0</v>
      </c>
      <c r="H61" s="131"/>
      <c r="I61" s="131"/>
      <c r="J61" s="131">
        <v>0</v>
      </c>
      <c r="K61" s="131">
        <f t="shared" si="0"/>
        <v>23</v>
      </c>
      <c r="L61" s="131">
        <v>23</v>
      </c>
      <c r="M61" s="131">
        <f>Tabla13[[#This Row],[Balance s/Mov. 30/06/2023]]-Tabla13[[#This Row],[Inventario al 30/06/2023]]</f>
        <v>0</v>
      </c>
      <c r="N61" s="336">
        <v>214.76</v>
      </c>
      <c r="O61" s="134">
        <f t="shared" si="1"/>
        <v>4939.4799999999996</v>
      </c>
      <c r="P61" s="336">
        <f>(Tabla13[[#This Row],[Entradas  31 Marzo-30 Junio 2023]]*Tabla13[[#This Row],[Costo Unitario]])</f>
        <v>0</v>
      </c>
      <c r="Q61" s="336">
        <f>(Tabla13[[#This Row],[Salidas 31 Marzo-30 Junio 2023]]*Tabla13[[#This Row],[Costo Unitario]])</f>
        <v>0</v>
      </c>
      <c r="R61" s="336" t="s">
        <v>851</v>
      </c>
    </row>
    <row r="62" spans="1:18" ht="18" customHeight="1" x14ac:dyDescent="0.25">
      <c r="A62" s="1"/>
      <c r="B62" s="370">
        <v>41429</v>
      </c>
      <c r="C62" s="140" t="s">
        <v>859</v>
      </c>
      <c r="D62" s="377" t="s">
        <v>328</v>
      </c>
      <c r="E62" s="135" t="s">
        <v>412</v>
      </c>
      <c r="F62" s="131">
        <v>8</v>
      </c>
      <c r="G62" s="131">
        <v>0</v>
      </c>
      <c r="H62" s="131"/>
      <c r="I62" s="131"/>
      <c r="J62" s="131">
        <v>0</v>
      </c>
      <c r="K62" s="131">
        <f t="shared" si="0"/>
        <v>8</v>
      </c>
      <c r="L62" s="131">
        <v>8</v>
      </c>
      <c r="M62" s="131">
        <f>Tabla13[[#This Row],[Balance s/Mov. 30/06/2023]]-Tabla13[[#This Row],[Inventario al 30/06/2023]]</f>
        <v>0</v>
      </c>
      <c r="N62" s="336">
        <v>814.2</v>
      </c>
      <c r="O62" s="134">
        <f t="shared" si="1"/>
        <v>6513.6</v>
      </c>
      <c r="P62" s="336">
        <f>(Tabla13[[#This Row],[Entradas  31 Marzo-30 Junio 2023]]*Tabla13[[#This Row],[Costo Unitario]])</f>
        <v>0</v>
      </c>
      <c r="Q62" s="336">
        <f>(Tabla13[[#This Row],[Salidas 31 Marzo-30 Junio 2023]]*Tabla13[[#This Row],[Costo Unitario]])</f>
        <v>0</v>
      </c>
      <c r="R62" s="336" t="s">
        <v>851</v>
      </c>
    </row>
    <row r="63" spans="1:18" ht="18" customHeight="1" x14ac:dyDescent="0.25">
      <c r="A63" s="2"/>
      <c r="B63" s="370">
        <v>38968</v>
      </c>
      <c r="C63" s="140" t="s">
        <v>859</v>
      </c>
      <c r="D63" s="377" t="s">
        <v>356</v>
      </c>
      <c r="E63" s="136" t="s">
        <v>396</v>
      </c>
      <c r="F63" s="131">
        <v>3</v>
      </c>
      <c r="G63" s="131">
        <v>0</v>
      </c>
      <c r="H63" s="131"/>
      <c r="I63" s="131"/>
      <c r="J63" s="131">
        <v>0</v>
      </c>
      <c r="K63" s="131">
        <f t="shared" si="0"/>
        <v>3</v>
      </c>
      <c r="L63" s="131">
        <v>3</v>
      </c>
      <c r="M63" s="131">
        <f>Tabla13[[#This Row],[Balance s/Mov. 30/06/2023]]-Tabla13[[#This Row],[Inventario al 30/06/2023]]</f>
        <v>0</v>
      </c>
      <c r="N63" s="336">
        <v>214.76</v>
      </c>
      <c r="O63" s="134">
        <f t="shared" si="1"/>
        <v>644.28</v>
      </c>
      <c r="P63" s="336">
        <f>(Tabla13[[#This Row],[Entradas  31 Marzo-30 Junio 2023]]*Tabla13[[#This Row],[Costo Unitario]])</f>
        <v>0</v>
      </c>
      <c r="Q63" s="336">
        <f>(Tabla13[[#This Row],[Salidas 31 Marzo-30 Junio 2023]]*Tabla13[[#This Row],[Costo Unitario]])</f>
        <v>0</v>
      </c>
      <c r="R63" s="336" t="s">
        <v>851</v>
      </c>
    </row>
    <row r="64" spans="1:18" ht="18" customHeight="1" x14ac:dyDescent="0.25">
      <c r="A64" s="2"/>
      <c r="B64" s="370">
        <v>42496</v>
      </c>
      <c r="C64" s="140" t="s">
        <v>859</v>
      </c>
      <c r="D64" s="377" t="s">
        <v>274</v>
      </c>
      <c r="E64" s="135" t="s">
        <v>275</v>
      </c>
      <c r="F64" s="131">
        <v>38</v>
      </c>
      <c r="G64" s="131">
        <v>0</v>
      </c>
      <c r="H64" s="131"/>
      <c r="I64" s="131"/>
      <c r="J64" s="131">
        <v>0</v>
      </c>
      <c r="K64" s="131">
        <f t="shared" si="0"/>
        <v>38</v>
      </c>
      <c r="L64" s="131">
        <v>38</v>
      </c>
      <c r="M64" s="131">
        <f>Tabla13[[#This Row],[Balance s/Mov. 30/06/2023]]-Tabla13[[#This Row],[Inventario al 30/06/2023]]</f>
        <v>11</v>
      </c>
      <c r="N64" s="336">
        <v>713.91</v>
      </c>
      <c r="O64" s="134">
        <f t="shared" si="1"/>
        <v>27128.579999999998</v>
      </c>
      <c r="P64" s="336">
        <f>(Tabla13[[#This Row],[Entradas  31 Marzo-30 Junio 2023]]*Tabla13[[#This Row],[Costo Unitario]])</f>
        <v>0</v>
      </c>
      <c r="Q64" s="336">
        <f>(Tabla13[[#This Row],[Salidas 31 Marzo-30 Junio 2023]]*Tabla13[[#This Row],[Costo Unitario]])</f>
        <v>0</v>
      </c>
      <c r="R64" s="336" t="s">
        <v>851</v>
      </c>
    </row>
    <row r="65" spans="1:18" ht="18" customHeight="1" x14ac:dyDescent="0.25">
      <c r="A65" s="2"/>
      <c r="B65" s="370">
        <v>38968</v>
      </c>
      <c r="C65" s="140" t="s">
        <v>859</v>
      </c>
      <c r="D65" s="377" t="s">
        <v>176</v>
      </c>
      <c r="E65" s="136" t="s">
        <v>215</v>
      </c>
      <c r="F65" s="131">
        <v>3</v>
      </c>
      <c r="G65" s="131">
        <v>0</v>
      </c>
      <c r="H65" s="131"/>
      <c r="I65" s="131"/>
      <c r="J65" s="131">
        <v>0</v>
      </c>
      <c r="K65" s="131">
        <f t="shared" si="0"/>
        <v>3</v>
      </c>
      <c r="L65" s="131">
        <v>3</v>
      </c>
      <c r="M65" s="131">
        <f>Tabla13[[#This Row],[Balance s/Mov. 30/06/2023]]-Tabla13[[#This Row],[Inventario al 30/06/2023]]</f>
        <v>0</v>
      </c>
      <c r="N65" s="336">
        <v>214.76</v>
      </c>
      <c r="O65" s="134">
        <f t="shared" si="1"/>
        <v>644.28</v>
      </c>
      <c r="P65" s="336">
        <f>(Tabla13[[#This Row],[Entradas  31 Marzo-30 Junio 2023]]*Tabla13[[#This Row],[Costo Unitario]])</f>
        <v>0</v>
      </c>
      <c r="Q65" s="336">
        <f>(Tabla13[[#This Row],[Salidas 31 Marzo-30 Junio 2023]]*Tabla13[[#This Row],[Costo Unitario]])</f>
        <v>0</v>
      </c>
      <c r="R65" s="336" t="s">
        <v>851</v>
      </c>
    </row>
    <row r="66" spans="1:18" s="1" customFormat="1" ht="18" customHeight="1" x14ac:dyDescent="0.25">
      <c r="A66" s="2"/>
      <c r="B66" s="370">
        <v>44145</v>
      </c>
      <c r="C66" s="140" t="s">
        <v>859</v>
      </c>
      <c r="D66" s="377" t="s">
        <v>733</v>
      </c>
      <c r="E66" s="136" t="s">
        <v>830</v>
      </c>
      <c r="F66" s="131">
        <v>17</v>
      </c>
      <c r="G66" s="131">
        <v>0</v>
      </c>
      <c r="H66" s="131"/>
      <c r="I66" s="131"/>
      <c r="J66" s="131">
        <v>0</v>
      </c>
      <c r="K66" s="131">
        <f t="shared" si="0"/>
        <v>17</v>
      </c>
      <c r="L66" s="131">
        <v>17</v>
      </c>
      <c r="M66" s="131">
        <f>Tabla13[[#This Row],[Balance s/Mov. 30/06/2023]]-Tabla13[[#This Row],[Inventario al 30/06/2023]]</f>
        <v>0</v>
      </c>
      <c r="N66" s="336">
        <v>214.76</v>
      </c>
      <c r="O66" s="134">
        <f t="shared" si="1"/>
        <v>3650.92</v>
      </c>
      <c r="P66" s="336">
        <f>(Tabla13[[#This Row],[Entradas  31 Marzo-30 Junio 2023]]*Tabla13[[#This Row],[Costo Unitario]])</f>
        <v>0</v>
      </c>
      <c r="Q66" s="336">
        <f>(Tabla13[[#This Row],[Salidas 31 Marzo-30 Junio 2023]]*Tabla13[[#This Row],[Costo Unitario]])</f>
        <v>0</v>
      </c>
      <c r="R66" s="336" t="s">
        <v>851</v>
      </c>
    </row>
    <row r="67" spans="1:18" ht="18" customHeight="1" x14ac:dyDescent="0.25">
      <c r="A67" s="1"/>
      <c r="B67" s="370">
        <v>39020</v>
      </c>
      <c r="C67" s="140" t="s">
        <v>859</v>
      </c>
      <c r="D67" s="377" t="s">
        <v>327</v>
      </c>
      <c r="E67" s="136" t="s">
        <v>380</v>
      </c>
      <c r="F67" s="131">
        <v>5</v>
      </c>
      <c r="G67" s="131">
        <v>0</v>
      </c>
      <c r="H67" s="131"/>
      <c r="I67" s="131"/>
      <c r="J67" s="131">
        <v>0</v>
      </c>
      <c r="K67" s="131">
        <f t="shared" si="0"/>
        <v>5</v>
      </c>
      <c r="L67" s="131">
        <v>5</v>
      </c>
      <c r="M67" s="131">
        <f>Tabla13[[#This Row],[Balance s/Mov. 30/06/2023]]-Tabla13[[#This Row],[Inventario al 30/06/2023]]</f>
        <v>0</v>
      </c>
      <c r="N67" s="336">
        <v>214.76</v>
      </c>
      <c r="O67" s="134">
        <f t="shared" si="1"/>
        <v>1073.8</v>
      </c>
      <c r="P67" s="336">
        <f>(Tabla13[[#This Row],[Entradas  31 Marzo-30 Junio 2023]]*Tabla13[[#This Row],[Costo Unitario]])</f>
        <v>0</v>
      </c>
      <c r="Q67" s="336">
        <f>(Tabla13[[#This Row],[Salidas 31 Marzo-30 Junio 2023]]*Tabla13[[#This Row],[Costo Unitario]])</f>
        <v>0</v>
      </c>
      <c r="R67" s="336" t="s">
        <v>851</v>
      </c>
    </row>
    <row r="68" spans="1:18" ht="18" customHeight="1" x14ac:dyDescent="0.25">
      <c r="A68" s="1"/>
      <c r="B68" s="370">
        <v>41915</v>
      </c>
      <c r="C68" s="140" t="s">
        <v>859</v>
      </c>
      <c r="D68" s="377" t="s">
        <v>474</v>
      </c>
      <c r="E68" s="135" t="s">
        <v>475</v>
      </c>
      <c r="F68" s="131">
        <v>2</v>
      </c>
      <c r="G68" s="131">
        <v>0</v>
      </c>
      <c r="H68" s="131"/>
      <c r="I68" s="131"/>
      <c r="J68" s="131">
        <v>0</v>
      </c>
      <c r="K68" s="131">
        <f t="shared" si="0"/>
        <v>2</v>
      </c>
      <c r="L68" s="131">
        <v>2</v>
      </c>
      <c r="M68" s="131">
        <f>Tabla13[[#This Row],[Balance s/Mov. 30/06/2023]]-Tabla13[[#This Row],[Inventario al 30/06/2023]]</f>
        <v>2</v>
      </c>
      <c r="N68" s="336">
        <v>16335.92</v>
      </c>
      <c r="O68" s="134">
        <f t="shared" si="1"/>
        <v>32671.84</v>
      </c>
      <c r="P68" s="336">
        <f>(Tabla13[[#This Row],[Entradas  31 Marzo-30 Junio 2023]]*Tabla13[[#This Row],[Costo Unitario]])</f>
        <v>0</v>
      </c>
      <c r="Q68" s="336">
        <f>(Tabla13[[#This Row],[Salidas 31 Marzo-30 Junio 2023]]*Tabla13[[#This Row],[Costo Unitario]])</f>
        <v>0</v>
      </c>
      <c r="R68" s="336" t="s">
        <v>851</v>
      </c>
    </row>
    <row r="69" spans="1:18" ht="18" customHeight="1" x14ac:dyDescent="0.25">
      <c r="A69" s="1"/>
      <c r="B69" s="370">
        <v>42250</v>
      </c>
      <c r="C69" s="140" t="s">
        <v>857</v>
      </c>
      <c r="D69" s="377" t="s">
        <v>655</v>
      </c>
      <c r="E69" s="136" t="s">
        <v>656</v>
      </c>
      <c r="F69" s="131">
        <v>100</v>
      </c>
      <c r="G69" s="131">
        <v>0</v>
      </c>
      <c r="H69" s="131"/>
      <c r="I69" s="131"/>
      <c r="J69" s="131">
        <v>0</v>
      </c>
      <c r="K69" s="131">
        <f t="shared" si="0"/>
        <v>100</v>
      </c>
      <c r="L69" s="131">
        <v>100</v>
      </c>
      <c r="M69" s="131">
        <f>Tabla13[[#This Row],[Balance s/Mov. 30/06/2023]]-Tabla13[[#This Row],[Inventario al 30/06/2023]]</f>
        <v>0</v>
      </c>
      <c r="N69" s="336">
        <v>20.059999999999999</v>
      </c>
      <c r="O69" s="134">
        <f t="shared" si="1"/>
        <v>2005.9999999999998</v>
      </c>
      <c r="P69" s="336">
        <f>(Tabla13[[#This Row],[Entradas  31 Marzo-30 Junio 2023]]*Tabla13[[#This Row],[Costo Unitario]])</f>
        <v>0</v>
      </c>
      <c r="Q69" s="336">
        <f>(Tabla13[[#This Row],[Salidas 31 Marzo-30 Junio 2023]]*Tabla13[[#This Row],[Costo Unitario]])</f>
        <v>0</v>
      </c>
      <c r="R69" s="336" t="s">
        <v>851</v>
      </c>
    </row>
    <row r="70" spans="1:18" ht="18" customHeight="1" x14ac:dyDescent="0.25">
      <c r="A70" s="1"/>
      <c r="B70" s="371">
        <v>42520</v>
      </c>
      <c r="C70" s="262" t="s">
        <v>859</v>
      </c>
      <c r="D70" s="378" t="s">
        <v>355</v>
      </c>
      <c r="E70" s="135" t="s">
        <v>405</v>
      </c>
      <c r="F70" s="131">
        <v>8</v>
      </c>
      <c r="G70" s="131">
        <v>0</v>
      </c>
      <c r="H70" s="131"/>
      <c r="I70" s="131"/>
      <c r="J70" s="131">
        <v>0</v>
      </c>
      <c r="K70" s="131">
        <f t="shared" si="0"/>
        <v>8</v>
      </c>
      <c r="L70" s="131">
        <v>8</v>
      </c>
      <c r="M70" s="131">
        <f>Tabla13[[#This Row],[Balance s/Mov. 30/06/2023]]-Tabla13[[#This Row],[Inventario al 30/06/2023]]</f>
        <v>-5</v>
      </c>
      <c r="N70" s="336">
        <v>629.62</v>
      </c>
      <c r="O70" s="134">
        <f t="shared" si="1"/>
        <v>5036.96</v>
      </c>
      <c r="P70" s="336">
        <f>(Tabla13[[#This Row],[Entradas  31 Marzo-30 Junio 2023]]*Tabla13[[#This Row],[Costo Unitario]])</f>
        <v>0</v>
      </c>
      <c r="Q70" s="336">
        <f>(Tabla13[[#This Row],[Salidas 31 Marzo-30 Junio 2023]]*Tabla13[[#This Row],[Costo Unitario]])</f>
        <v>0</v>
      </c>
      <c r="R70" s="336" t="s">
        <v>851</v>
      </c>
    </row>
    <row r="71" spans="1:18" s="1" customFormat="1" ht="18" customHeight="1" x14ac:dyDescent="0.25">
      <c r="B71" s="370">
        <v>42263</v>
      </c>
      <c r="C71" s="140" t="s">
        <v>859</v>
      </c>
      <c r="D71" s="377" t="s">
        <v>476</v>
      </c>
      <c r="E71" s="135" t="s">
        <v>497</v>
      </c>
      <c r="F71" s="131">
        <v>3</v>
      </c>
      <c r="G71" s="131">
        <v>0</v>
      </c>
      <c r="H71" s="131"/>
      <c r="I71" s="131"/>
      <c r="J71" s="131">
        <v>0</v>
      </c>
      <c r="K71" s="131">
        <f t="shared" ref="K71:K134" si="2">F71+G71+H71+I71-J71</f>
        <v>3</v>
      </c>
      <c r="L71" s="131">
        <v>3</v>
      </c>
      <c r="M71" s="131">
        <f>Tabla13[[#This Row],[Balance s/Mov. 30/06/2023]]-Tabla13[[#This Row],[Inventario al 30/06/2023]]</f>
        <v>74</v>
      </c>
      <c r="N71" s="336">
        <v>1261.42</v>
      </c>
      <c r="O71" s="134">
        <f t="shared" ref="O71:O134" si="3">L71*N71</f>
        <v>3784.26</v>
      </c>
      <c r="P71" s="336">
        <f>(Tabla13[[#This Row],[Entradas  31 Marzo-30 Junio 2023]]*Tabla13[[#This Row],[Costo Unitario]])</f>
        <v>0</v>
      </c>
      <c r="Q71" s="336">
        <f>(Tabla13[[#This Row],[Salidas 31 Marzo-30 Junio 2023]]*Tabla13[[#This Row],[Costo Unitario]])</f>
        <v>0</v>
      </c>
      <c r="R71" s="336" t="s">
        <v>851</v>
      </c>
    </row>
    <row r="72" spans="1:18" s="1" customFormat="1" ht="18" customHeight="1" x14ac:dyDescent="0.25">
      <c r="B72" s="371">
        <v>43032</v>
      </c>
      <c r="C72" s="262" t="s">
        <v>863</v>
      </c>
      <c r="D72" s="378" t="s">
        <v>694</v>
      </c>
      <c r="E72" s="135" t="s">
        <v>695</v>
      </c>
      <c r="F72" s="131">
        <v>6725</v>
      </c>
      <c r="G72" s="131">
        <v>0</v>
      </c>
      <c r="H72" s="131"/>
      <c r="I72" s="131"/>
      <c r="J72" s="131">
        <v>0</v>
      </c>
      <c r="K72" s="131">
        <f t="shared" si="2"/>
        <v>6725</v>
      </c>
      <c r="L72" s="131">
        <v>6725</v>
      </c>
      <c r="M72" s="131">
        <f>Tabla13[[#This Row],[Balance s/Mov. 30/06/2023]]-Tabla13[[#This Row],[Inventario al 30/06/2023]]</f>
        <v>12</v>
      </c>
      <c r="N72" s="336">
        <v>220.66</v>
      </c>
      <c r="O72" s="134">
        <f t="shared" si="3"/>
        <v>1483938.5</v>
      </c>
      <c r="P72" s="336">
        <f>(Tabla13[[#This Row],[Entradas  31 Marzo-30 Junio 2023]]*Tabla13[[#This Row],[Costo Unitario]])</f>
        <v>0</v>
      </c>
      <c r="Q72" s="336">
        <f>(Tabla13[[#This Row],[Salidas 31 Marzo-30 Junio 2023]]*Tabla13[[#This Row],[Costo Unitario]])</f>
        <v>0</v>
      </c>
      <c r="R72" s="336" t="s">
        <v>851</v>
      </c>
    </row>
    <row r="73" spans="1:18" s="1" customFormat="1" ht="18" customHeight="1" x14ac:dyDescent="0.25">
      <c r="B73" s="370">
        <v>44145</v>
      </c>
      <c r="C73" s="140" t="s">
        <v>863</v>
      </c>
      <c r="D73" s="377">
        <v>2980</v>
      </c>
      <c r="E73" s="136" t="s">
        <v>842</v>
      </c>
      <c r="F73" s="131">
        <v>1300</v>
      </c>
      <c r="G73" s="131">
        <v>0</v>
      </c>
      <c r="H73" s="131"/>
      <c r="I73" s="131"/>
      <c r="J73" s="131">
        <v>0</v>
      </c>
      <c r="K73" s="131">
        <f t="shared" si="2"/>
        <v>1300</v>
      </c>
      <c r="L73" s="131">
        <v>1300</v>
      </c>
      <c r="M73" s="131">
        <f>Tabla13[[#This Row],[Balance s/Mov. 30/06/2023]]-Tabla13[[#This Row],[Inventario al 30/06/2023]]</f>
        <v>0</v>
      </c>
      <c r="N73" s="336">
        <v>157</v>
      </c>
      <c r="O73" s="134">
        <f t="shared" si="3"/>
        <v>204100</v>
      </c>
      <c r="P73" s="336">
        <f>(Tabla13[[#This Row],[Entradas  31 Marzo-30 Junio 2023]]*Tabla13[[#This Row],[Costo Unitario]])</f>
        <v>0</v>
      </c>
      <c r="Q73" s="336">
        <f>(Tabla13[[#This Row],[Salidas 31 Marzo-30 Junio 2023]]*Tabla13[[#This Row],[Costo Unitario]])</f>
        <v>0</v>
      </c>
      <c r="R73" s="336" t="s">
        <v>851</v>
      </c>
    </row>
    <row r="74" spans="1:18" s="1" customFormat="1" ht="18" customHeight="1" x14ac:dyDescent="0.25">
      <c r="B74" s="371">
        <v>42520</v>
      </c>
      <c r="C74" s="262" t="s">
        <v>862</v>
      </c>
      <c r="D74" s="378" t="s">
        <v>657</v>
      </c>
      <c r="E74" s="136" t="s">
        <v>658</v>
      </c>
      <c r="F74" s="131">
        <v>12</v>
      </c>
      <c r="G74" s="131">
        <v>0</v>
      </c>
      <c r="H74" s="131"/>
      <c r="I74" s="131"/>
      <c r="J74" s="131">
        <v>0</v>
      </c>
      <c r="K74" s="131">
        <f t="shared" si="2"/>
        <v>12</v>
      </c>
      <c r="L74" s="131">
        <v>12</v>
      </c>
      <c r="M74" s="131">
        <f>Tabla13[[#This Row],[Balance s/Mov. 30/06/2023]]-Tabla13[[#This Row],[Inventario al 30/06/2023]]</f>
        <v>0</v>
      </c>
      <c r="N74" s="336">
        <v>708</v>
      </c>
      <c r="O74" s="134">
        <f t="shared" si="3"/>
        <v>8496</v>
      </c>
      <c r="P74" s="336">
        <f>(Tabla13[[#This Row],[Entradas  31 Marzo-30 Junio 2023]]*Tabla13[[#This Row],[Costo Unitario]])</f>
        <v>0</v>
      </c>
      <c r="Q74" s="336">
        <f>(Tabla13[[#This Row],[Salidas 31 Marzo-30 Junio 2023]]*Tabla13[[#This Row],[Costo Unitario]])</f>
        <v>0</v>
      </c>
      <c r="R74" s="336" t="s">
        <v>851</v>
      </c>
    </row>
    <row r="75" spans="1:18" s="1" customFormat="1" ht="18" customHeight="1" x14ac:dyDescent="0.25">
      <c r="B75" s="370">
        <v>43957</v>
      </c>
      <c r="C75" s="140" t="s">
        <v>859</v>
      </c>
      <c r="D75" s="377" t="s">
        <v>814</v>
      </c>
      <c r="E75" s="135" t="s">
        <v>805</v>
      </c>
      <c r="F75" s="131">
        <v>98</v>
      </c>
      <c r="G75" s="131">
        <v>0</v>
      </c>
      <c r="H75" s="131"/>
      <c r="I75" s="131"/>
      <c r="J75" s="131">
        <v>0</v>
      </c>
      <c r="K75" s="131">
        <f t="shared" si="2"/>
        <v>98</v>
      </c>
      <c r="L75" s="131">
        <v>98</v>
      </c>
      <c r="M75" s="131">
        <f>Tabla13[[#This Row],[Balance s/Mov. 30/06/2023]]-Tabla13[[#This Row],[Inventario al 30/06/2023]]</f>
        <v>4</v>
      </c>
      <c r="N75" s="336">
        <v>27627.05</v>
      </c>
      <c r="O75" s="134">
        <f t="shared" si="3"/>
        <v>2707450.9</v>
      </c>
      <c r="P75" s="336">
        <f>(Tabla13[[#This Row],[Entradas  31 Marzo-30 Junio 2023]]*Tabla13[[#This Row],[Costo Unitario]])</f>
        <v>0</v>
      </c>
      <c r="Q75" s="336">
        <f>(Tabla13[[#This Row],[Salidas 31 Marzo-30 Junio 2023]]*Tabla13[[#This Row],[Costo Unitario]])</f>
        <v>0</v>
      </c>
      <c r="R75" s="336" t="s">
        <v>851</v>
      </c>
    </row>
    <row r="76" spans="1:18" s="1" customFormat="1" ht="18" customHeight="1" x14ac:dyDescent="0.25">
      <c r="B76" s="370">
        <v>42425</v>
      </c>
      <c r="C76" s="140" t="s">
        <v>859</v>
      </c>
      <c r="D76" s="377" t="s">
        <v>177</v>
      </c>
      <c r="E76" s="136" t="s">
        <v>184</v>
      </c>
      <c r="F76" s="131">
        <v>31</v>
      </c>
      <c r="G76" s="131">
        <v>0</v>
      </c>
      <c r="H76" s="131"/>
      <c r="I76" s="131"/>
      <c r="J76" s="131">
        <v>0</v>
      </c>
      <c r="K76" s="131">
        <f t="shared" si="2"/>
        <v>31</v>
      </c>
      <c r="L76" s="131">
        <v>31</v>
      </c>
      <c r="M76" s="131">
        <f>Tabla13[[#This Row],[Balance s/Mov. 30/06/2023]]-Tabla13[[#This Row],[Inventario al 30/06/2023]]</f>
        <v>18</v>
      </c>
      <c r="N76" s="336">
        <v>1121</v>
      </c>
      <c r="O76" s="134">
        <f t="shared" si="3"/>
        <v>34751</v>
      </c>
      <c r="P76" s="336">
        <f>(Tabla13[[#This Row],[Entradas  31 Marzo-30 Junio 2023]]*Tabla13[[#This Row],[Costo Unitario]])</f>
        <v>0</v>
      </c>
      <c r="Q76" s="336">
        <f>(Tabla13[[#This Row],[Salidas 31 Marzo-30 Junio 2023]]*Tabla13[[#This Row],[Costo Unitario]])</f>
        <v>0</v>
      </c>
      <c r="R76" s="336" t="s">
        <v>851</v>
      </c>
    </row>
    <row r="77" spans="1:18" s="1" customFormat="1" ht="18" customHeight="1" x14ac:dyDescent="0.25">
      <c r="B77" s="370">
        <v>43412</v>
      </c>
      <c r="C77" s="140" t="s">
        <v>859</v>
      </c>
      <c r="D77" s="377" t="s">
        <v>172</v>
      </c>
      <c r="E77" s="136" t="s">
        <v>182</v>
      </c>
      <c r="F77" s="131">
        <v>12</v>
      </c>
      <c r="G77" s="131">
        <v>0</v>
      </c>
      <c r="H77" s="131"/>
      <c r="I77" s="131"/>
      <c r="J77" s="131">
        <v>0</v>
      </c>
      <c r="K77" s="131">
        <f t="shared" si="2"/>
        <v>12</v>
      </c>
      <c r="L77" s="131">
        <v>12</v>
      </c>
      <c r="M77" s="131">
        <f>Tabla13[[#This Row],[Balance s/Mov. 30/06/2023]]-Tabla13[[#This Row],[Inventario al 30/06/2023]]</f>
        <v>18</v>
      </c>
      <c r="N77" s="336">
        <v>236</v>
      </c>
      <c r="O77" s="134">
        <f t="shared" si="3"/>
        <v>2832</v>
      </c>
      <c r="P77" s="336">
        <f>(Tabla13[[#This Row],[Entradas  31 Marzo-30 Junio 2023]]*Tabla13[[#This Row],[Costo Unitario]])</f>
        <v>0</v>
      </c>
      <c r="Q77" s="336">
        <f>(Tabla13[[#This Row],[Salidas 31 Marzo-30 Junio 2023]]*Tabla13[[#This Row],[Costo Unitario]])</f>
        <v>0</v>
      </c>
      <c r="R77" s="336" t="s">
        <v>851</v>
      </c>
    </row>
    <row r="78" spans="1:18" s="1" customFormat="1" ht="18" customHeight="1" x14ac:dyDescent="0.25">
      <c r="B78" s="371">
        <v>43752</v>
      </c>
      <c r="C78" s="262" t="s">
        <v>863</v>
      </c>
      <c r="D78" s="378" t="s">
        <v>588</v>
      </c>
      <c r="E78" s="130" t="s">
        <v>589</v>
      </c>
      <c r="F78" s="131">
        <v>1300</v>
      </c>
      <c r="G78" s="131">
        <v>0</v>
      </c>
      <c r="H78" s="131"/>
      <c r="I78" s="131"/>
      <c r="J78" s="131">
        <v>0</v>
      </c>
      <c r="K78" s="131">
        <f t="shared" si="2"/>
        <v>1300</v>
      </c>
      <c r="L78" s="131">
        <v>1300</v>
      </c>
      <c r="M78" s="131">
        <f>Tabla13[[#This Row],[Balance s/Mov. 30/06/2023]]-Tabla13[[#This Row],[Inventario al 30/06/2023]]</f>
        <v>0</v>
      </c>
      <c r="N78" s="337">
        <v>53.1</v>
      </c>
      <c r="O78" s="134">
        <f t="shared" si="3"/>
        <v>69030</v>
      </c>
      <c r="P78" s="337">
        <f>(Tabla13[[#This Row],[Entradas  31 Marzo-30 Junio 2023]]*Tabla13[[#This Row],[Costo Unitario]])</f>
        <v>0</v>
      </c>
      <c r="Q78" s="337">
        <f>(Tabla13[[#This Row],[Salidas 31 Marzo-30 Junio 2023]]*Tabla13[[#This Row],[Costo Unitario]])</f>
        <v>0</v>
      </c>
      <c r="R78" s="336" t="s">
        <v>851</v>
      </c>
    </row>
    <row r="79" spans="1:18" s="1" customFormat="1" ht="18" customHeight="1" x14ac:dyDescent="0.25">
      <c r="B79" s="370">
        <v>42250</v>
      </c>
      <c r="C79" s="140" t="s">
        <v>860</v>
      </c>
      <c r="D79" s="377" t="s">
        <v>178</v>
      </c>
      <c r="E79" s="136" t="s">
        <v>740</v>
      </c>
      <c r="F79" s="131">
        <v>69</v>
      </c>
      <c r="G79" s="131">
        <v>0</v>
      </c>
      <c r="H79" s="131"/>
      <c r="I79" s="131"/>
      <c r="J79" s="131">
        <v>0</v>
      </c>
      <c r="K79" s="131">
        <f t="shared" si="2"/>
        <v>69</v>
      </c>
      <c r="L79" s="131">
        <v>69</v>
      </c>
      <c r="M79" s="131">
        <f>Tabla13[[#This Row],[Balance s/Mov. 30/06/2023]]-Tabla13[[#This Row],[Inventario al 30/06/2023]]</f>
        <v>-2</v>
      </c>
      <c r="N79" s="133">
        <v>236.31</v>
      </c>
      <c r="O79" s="134">
        <f t="shared" si="3"/>
        <v>16305.39</v>
      </c>
      <c r="P79" s="133">
        <f>(Tabla13[[#This Row],[Entradas  31 Marzo-30 Junio 2023]]*Tabla13[[#This Row],[Costo Unitario]])</f>
        <v>0</v>
      </c>
      <c r="Q79" s="133">
        <f>(Tabla13[[#This Row],[Salidas 31 Marzo-30 Junio 2023]]*Tabla13[[#This Row],[Costo Unitario]])</f>
        <v>0</v>
      </c>
      <c r="R79" s="336" t="s">
        <v>851</v>
      </c>
    </row>
    <row r="80" spans="1:18" s="1" customFormat="1" ht="18" customHeight="1" x14ac:dyDescent="0.25">
      <c r="B80" s="370">
        <v>42520</v>
      </c>
      <c r="C80" s="140" t="s">
        <v>860</v>
      </c>
      <c r="D80" s="377" t="s">
        <v>351</v>
      </c>
      <c r="E80" s="137" t="s">
        <v>413</v>
      </c>
      <c r="F80" s="131">
        <v>42</v>
      </c>
      <c r="G80" s="131">
        <v>0</v>
      </c>
      <c r="H80" s="131"/>
      <c r="I80" s="131"/>
      <c r="J80" s="131">
        <v>0</v>
      </c>
      <c r="K80" s="131">
        <f t="shared" si="2"/>
        <v>42</v>
      </c>
      <c r="L80" s="131">
        <v>42</v>
      </c>
      <c r="M80" s="131">
        <f>Tabla13[[#This Row],[Balance s/Mov. 30/06/2023]]-Tabla13[[#This Row],[Inventario al 30/06/2023]]</f>
        <v>1118</v>
      </c>
      <c r="N80" s="336">
        <v>497.96</v>
      </c>
      <c r="O80" s="134">
        <f t="shared" si="3"/>
        <v>20914.32</v>
      </c>
      <c r="P80" s="336">
        <f>(Tabla13[[#This Row],[Entradas  31 Marzo-30 Junio 2023]]*Tabla13[[#This Row],[Costo Unitario]])</f>
        <v>0</v>
      </c>
      <c r="Q80" s="336">
        <f>(Tabla13[[#This Row],[Salidas 31 Marzo-30 Junio 2023]]*Tabla13[[#This Row],[Costo Unitario]])</f>
        <v>0</v>
      </c>
      <c r="R80" s="336" t="s">
        <v>851</v>
      </c>
    </row>
    <row r="81" spans="2:18" s="1" customFormat="1" ht="18" customHeight="1" x14ac:dyDescent="0.25">
      <c r="B81" s="371">
        <v>41915</v>
      </c>
      <c r="C81" s="262" t="s">
        <v>861</v>
      </c>
      <c r="D81" s="378" t="s">
        <v>264</v>
      </c>
      <c r="E81" s="135" t="s">
        <v>265</v>
      </c>
      <c r="F81" s="131">
        <v>75</v>
      </c>
      <c r="G81" s="131">
        <v>0</v>
      </c>
      <c r="H81" s="131"/>
      <c r="I81" s="131"/>
      <c r="J81" s="131">
        <v>0</v>
      </c>
      <c r="K81" s="131">
        <f t="shared" si="2"/>
        <v>75</v>
      </c>
      <c r="L81" s="131">
        <v>75</v>
      </c>
      <c r="M81" s="131">
        <f>Tabla13[[#This Row],[Balance s/Mov. 30/06/2023]]-Tabla13[[#This Row],[Inventario al 30/06/2023]]</f>
        <v>-1050</v>
      </c>
      <c r="N81" s="336">
        <v>27.44</v>
      </c>
      <c r="O81" s="134">
        <f t="shared" si="3"/>
        <v>2058</v>
      </c>
      <c r="P81" s="336">
        <f>(Tabla13[[#This Row],[Entradas  31 Marzo-30 Junio 2023]]*Tabla13[[#This Row],[Costo Unitario]])</f>
        <v>0</v>
      </c>
      <c r="Q81" s="336">
        <f>(Tabla13[[#This Row],[Salidas 31 Marzo-30 Junio 2023]]*Tabla13[[#This Row],[Costo Unitario]])</f>
        <v>0</v>
      </c>
      <c r="R81" s="336" t="s">
        <v>851</v>
      </c>
    </row>
    <row r="82" spans="2:18" s="1" customFormat="1" ht="18" customHeight="1" x14ac:dyDescent="0.25">
      <c r="B82" s="370">
        <v>44145</v>
      </c>
      <c r="C82" s="140" t="s">
        <v>859</v>
      </c>
      <c r="D82" s="377" t="s">
        <v>234</v>
      </c>
      <c r="E82" s="139" t="s">
        <v>235</v>
      </c>
      <c r="F82" s="131">
        <v>28</v>
      </c>
      <c r="G82" s="131">
        <v>0</v>
      </c>
      <c r="H82" s="131"/>
      <c r="I82" s="131"/>
      <c r="J82" s="131">
        <v>0</v>
      </c>
      <c r="K82" s="131">
        <f t="shared" si="2"/>
        <v>28</v>
      </c>
      <c r="L82" s="131">
        <v>28</v>
      </c>
      <c r="M82" s="131">
        <f>Tabla13[[#This Row],[Balance s/Mov. 30/06/2023]]-Tabla13[[#This Row],[Inventario al 30/06/2023]]</f>
        <v>-1</v>
      </c>
      <c r="N82" s="336">
        <v>207.68</v>
      </c>
      <c r="O82" s="134">
        <f t="shared" si="3"/>
        <v>5815.04</v>
      </c>
      <c r="P82" s="336">
        <f>(Tabla13[[#This Row],[Entradas  31 Marzo-30 Junio 2023]]*Tabla13[[#This Row],[Costo Unitario]])</f>
        <v>0</v>
      </c>
      <c r="Q82" s="336">
        <f>(Tabla13[[#This Row],[Salidas 31 Marzo-30 Junio 2023]]*Tabla13[[#This Row],[Costo Unitario]])</f>
        <v>0</v>
      </c>
      <c r="R82" s="336" t="s">
        <v>851</v>
      </c>
    </row>
    <row r="83" spans="2:18" s="1" customFormat="1" ht="18" customHeight="1" x14ac:dyDescent="0.25">
      <c r="B83" s="370">
        <v>44145</v>
      </c>
      <c r="C83" s="140" t="s">
        <v>859</v>
      </c>
      <c r="D83" s="377" t="s">
        <v>236</v>
      </c>
      <c r="E83" s="135" t="s">
        <v>237</v>
      </c>
      <c r="F83" s="131">
        <v>3</v>
      </c>
      <c r="G83" s="131">
        <v>0</v>
      </c>
      <c r="H83" s="131"/>
      <c r="I83" s="131"/>
      <c r="J83" s="131">
        <v>0</v>
      </c>
      <c r="K83" s="131">
        <f t="shared" si="2"/>
        <v>3</v>
      </c>
      <c r="L83" s="131">
        <v>3</v>
      </c>
      <c r="M83" s="131">
        <f>Tabla13[[#This Row],[Balance s/Mov. 30/06/2023]]-Tabla13[[#This Row],[Inventario al 30/06/2023]]</f>
        <v>0</v>
      </c>
      <c r="N83" s="336">
        <v>300.89999999999998</v>
      </c>
      <c r="O83" s="134">
        <f t="shared" si="3"/>
        <v>902.69999999999993</v>
      </c>
      <c r="P83" s="336">
        <f>(Tabla13[[#This Row],[Entradas  31 Marzo-30 Junio 2023]]*Tabla13[[#This Row],[Costo Unitario]])</f>
        <v>0</v>
      </c>
      <c r="Q83" s="336">
        <f>(Tabla13[[#This Row],[Salidas 31 Marzo-30 Junio 2023]]*Tabla13[[#This Row],[Costo Unitario]])</f>
        <v>0</v>
      </c>
      <c r="R83" s="336" t="s">
        <v>851</v>
      </c>
    </row>
    <row r="84" spans="2:18" s="1" customFormat="1" ht="18" customHeight="1" x14ac:dyDescent="0.25">
      <c r="B84" s="370">
        <v>43034</v>
      </c>
      <c r="C84" s="140" t="s">
        <v>859</v>
      </c>
      <c r="D84" s="377" t="s">
        <v>240</v>
      </c>
      <c r="E84" s="135" t="s">
        <v>241</v>
      </c>
      <c r="F84" s="131">
        <v>5</v>
      </c>
      <c r="G84" s="131">
        <v>0</v>
      </c>
      <c r="H84" s="131"/>
      <c r="I84" s="131"/>
      <c r="J84" s="131">
        <v>0</v>
      </c>
      <c r="K84" s="131">
        <f t="shared" si="2"/>
        <v>5</v>
      </c>
      <c r="L84" s="131">
        <v>5</v>
      </c>
      <c r="M84" s="131">
        <f>Tabla13[[#This Row],[Balance s/Mov. 30/06/2023]]-Tabla13[[#This Row],[Inventario al 30/06/2023]]</f>
        <v>0</v>
      </c>
      <c r="N84" s="336">
        <v>247.8</v>
      </c>
      <c r="O84" s="134">
        <f t="shared" si="3"/>
        <v>1239</v>
      </c>
      <c r="P84" s="336">
        <f>(Tabla13[[#This Row],[Entradas  31 Marzo-30 Junio 2023]]*Tabla13[[#This Row],[Costo Unitario]])</f>
        <v>0</v>
      </c>
      <c r="Q84" s="336">
        <f>(Tabla13[[#This Row],[Salidas 31 Marzo-30 Junio 2023]]*Tabla13[[#This Row],[Costo Unitario]])</f>
        <v>0</v>
      </c>
      <c r="R84" s="336" t="s">
        <v>851</v>
      </c>
    </row>
    <row r="85" spans="2:18" s="1" customFormat="1" ht="18" customHeight="1" x14ac:dyDescent="0.25">
      <c r="B85" s="371">
        <v>43029</v>
      </c>
      <c r="C85" s="262" t="s">
        <v>856</v>
      </c>
      <c r="D85" s="378" t="s">
        <v>296</v>
      </c>
      <c r="E85" s="135" t="s">
        <v>297</v>
      </c>
      <c r="F85" s="131">
        <v>1</v>
      </c>
      <c r="G85" s="131">
        <v>0</v>
      </c>
      <c r="H85" s="131"/>
      <c r="I85" s="131"/>
      <c r="J85" s="131">
        <v>0</v>
      </c>
      <c r="K85" s="131">
        <f t="shared" si="2"/>
        <v>1</v>
      </c>
      <c r="L85" s="131">
        <v>1</v>
      </c>
      <c r="M85" s="131">
        <f>Tabla13[[#This Row],[Balance s/Mov. 30/06/2023]]-Tabla13[[#This Row],[Inventario al 30/06/2023]]</f>
        <v>0</v>
      </c>
      <c r="N85" s="336">
        <v>9750</v>
      </c>
      <c r="O85" s="134">
        <f t="shared" si="3"/>
        <v>9750</v>
      </c>
      <c r="P85" s="336">
        <f>(Tabla13[[#This Row],[Entradas  31 Marzo-30 Junio 2023]]*Tabla13[[#This Row],[Costo Unitario]])</f>
        <v>0</v>
      </c>
      <c r="Q85" s="336">
        <f>(Tabla13[[#This Row],[Salidas 31 Marzo-30 Junio 2023]]*Tabla13[[#This Row],[Costo Unitario]])</f>
        <v>0</v>
      </c>
      <c r="R85" s="336" t="s">
        <v>851</v>
      </c>
    </row>
    <row r="86" spans="2:18" s="1" customFormat="1" ht="18" customHeight="1" x14ac:dyDescent="0.25">
      <c r="B86" s="370">
        <v>44145</v>
      </c>
      <c r="C86" s="140" t="s">
        <v>859</v>
      </c>
      <c r="D86" s="377" t="s">
        <v>232</v>
      </c>
      <c r="E86" s="139" t="s">
        <v>233</v>
      </c>
      <c r="F86" s="131">
        <v>4</v>
      </c>
      <c r="G86" s="131">
        <v>0</v>
      </c>
      <c r="H86" s="131"/>
      <c r="I86" s="131"/>
      <c r="J86" s="131">
        <v>0</v>
      </c>
      <c r="K86" s="131">
        <f t="shared" si="2"/>
        <v>4</v>
      </c>
      <c r="L86" s="131">
        <v>4</v>
      </c>
      <c r="M86" s="131">
        <f>Tabla13[[#This Row],[Balance s/Mov. 30/06/2023]]-Tabla13[[#This Row],[Inventario al 30/06/2023]]</f>
        <v>0</v>
      </c>
      <c r="N86" s="336">
        <v>273.76</v>
      </c>
      <c r="O86" s="134">
        <f t="shared" si="3"/>
        <v>1095.04</v>
      </c>
      <c r="P86" s="336">
        <f>(Tabla13[[#This Row],[Entradas  31 Marzo-30 Junio 2023]]*Tabla13[[#This Row],[Costo Unitario]])</f>
        <v>0</v>
      </c>
      <c r="Q86" s="336">
        <f>(Tabla13[[#This Row],[Salidas 31 Marzo-30 Junio 2023]]*Tabla13[[#This Row],[Costo Unitario]])</f>
        <v>0</v>
      </c>
      <c r="R86" s="336" t="s">
        <v>851</v>
      </c>
    </row>
    <row r="87" spans="2:18" s="1" customFormat="1" ht="18" customHeight="1" x14ac:dyDescent="0.25">
      <c r="B87" s="370">
        <v>43273</v>
      </c>
      <c r="C87" s="140" t="s">
        <v>858</v>
      </c>
      <c r="D87" s="377" t="s">
        <v>200</v>
      </c>
      <c r="E87" s="139" t="s">
        <v>201</v>
      </c>
      <c r="F87" s="131">
        <v>3</v>
      </c>
      <c r="G87" s="131">
        <v>0</v>
      </c>
      <c r="H87" s="131"/>
      <c r="I87" s="131"/>
      <c r="J87" s="131">
        <v>0</v>
      </c>
      <c r="K87" s="131">
        <f t="shared" si="2"/>
        <v>3</v>
      </c>
      <c r="L87" s="131">
        <v>3</v>
      </c>
      <c r="M87" s="131">
        <f>Tabla13[[#This Row],[Balance s/Mov. 30/06/2023]]-Tabla13[[#This Row],[Inventario al 30/06/2023]]</f>
        <v>0</v>
      </c>
      <c r="N87" s="336">
        <v>14844.4</v>
      </c>
      <c r="O87" s="134">
        <f t="shared" si="3"/>
        <v>44533.2</v>
      </c>
      <c r="P87" s="336">
        <f>(Tabla13[[#This Row],[Entradas  31 Marzo-30 Junio 2023]]*Tabla13[[#This Row],[Costo Unitario]])</f>
        <v>0</v>
      </c>
      <c r="Q87" s="336">
        <f>(Tabla13[[#This Row],[Salidas 31 Marzo-30 Junio 2023]]*Tabla13[[#This Row],[Costo Unitario]])</f>
        <v>0</v>
      </c>
      <c r="R87" s="336" t="s">
        <v>851</v>
      </c>
    </row>
    <row r="88" spans="2:18" s="1" customFormat="1" ht="18" customHeight="1" x14ac:dyDescent="0.25">
      <c r="B88" s="371">
        <v>42520</v>
      </c>
      <c r="C88" s="262" t="s">
        <v>864</v>
      </c>
      <c r="D88" s="378" t="s">
        <v>44</v>
      </c>
      <c r="E88" s="130" t="s">
        <v>45</v>
      </c>
      <c r="F88" s="131">
        <v>28</v>
      </c>
      <c r="G88" s="131">
        <v>0</v>
      </c>
      <c r="H88" s="131"/>
      <c r="I88" s="131"/>
      <c r="J88" s="131">
        <v>0</v>
      </c>
      <c r="K88" s="131">
        <f t="shared" si="2"/>
        <v>28</v>
      </c>
      <c r="L88" s="131">
        <v>28</v>
      </c>
      <c r="M88" s="131">
        <f>Tabla13[[#This Row],[Balance s/Mov. 30/06/2023]]-Tabla13[[#This Row],[Inventario al 30/06/2023]]</f>
        <v>0</v>
      </c>
      <c r="N88" s="336">
        <v>943.55</v>
      </c>
      <c r="O88" s="134">
        <f t="shared" si="3"/>
        <v>26419.399999999998</v>
      </c>
      <c r="P88" s="336">
        <f>(Tabla13[[#This Row],[Entradas  31 Marzo-30 Junio 2023]]*Tabla13[[#This Row],[Costo Unitario]])</f>
        <v>0</v>
      </c>
      <c r="Q88" s="336">
        <f>(Tabla13[[#This Row],[Salidas 31 Marzo-30 Junio 2023]]*Tabla13[[#This Row],[Costo Unitario]])</f>
        <v>0</v>
      </c>
      <c r="R88" s="336" t="s">
        <v>851</v>
      </c>
    </row>
    <row r="89" spans="2:18" s="1" customFormat="1" ht="18" customHeight="1" x14ac:dyDescent="0.25">
      <c r="B89" s="371">
        <v>43034</v>
      </c>
      <c r="C89" s="262" t="s">
        <v>864</v>
      </c>
      <c r="D89" s="378" t="s">
        <v>118</v>
      </c>
      <c r="E89" s="130" t="s">
        <v>149</v>
      </c>
      <c r="F89" s="131">
        <v>26</v>
      </c>
      <c r="G89" s="131">
        <v>0</v>
      </c>
      <c r="H89" s="131"/>
      <c r="I89" s="131"/>
      <c r="J89" s="131">
        <v>0</v>
      </c>
      <c r="K89" s="131">
        <f t="shared" si="2"/>
        <v>26</v>
      </c>
      <c r="L89" s="131">
        <v>26</v>
      </c>
      <c r="M89" s="131">
        <f>Tabla13[[#This Row],[Balance s/Mov. 30/06/2023]]-Tabla13[[#This Row],[Inventario al 30/06/2023]]</f>
        <v>0</v>
      </c>
      <c r="N89" s="336">
        <v>390.58</v>
      </c>
      <c r="O89" s="134">
        <f t="shared" si="3"/>
        <v>10155.08</v>
      </c>
      <c r="P89" s="336">
        <f>(Tabla13[[#This Row],[Entradas  31 Marzo-30 Junio 2023]]*Tabla13[[#This Row],[Costo Unitario]])</f>
        <v>0</v>
      </c>
      <c r="Q89" s="336">
        <f>(Tabla13[[#This Row],[Salidas 31 Marzo-30 Junio 2023]]*Tabla13[[#This Row],[Costo Unitario]])</f>
        <v>0</v>
      </c>
      <c r="R89" s="336" t="s">
        <v>851</v>
      </c>
    </row>
    <row r="90" spans="2:18" s="1" customFormat="1" ht="18" customHeight="1" x14ac:dyDescent="0.25">
      <c r="B90" s="371" t="s">
        <v>865</v>
      </c>
      <c r="C90" s="262" t="s">
        <v>866</v>
      </c>
      <c r="D90" s="378" t="s">
        <v>42</v>
      </c>
      <c r="E90" s="130" t="s">
        <v>43</v>
      </c>
      <c r="F90" s="131">
        <v>7</v>
      </c>
      <c r="G90" s="131">
        <v>0</v>
      </c>
      <c r="H90" s="131"/>
      <c r="I90" s="131"/>
      <c r="J90" s="131">
        <v>0</v>
      </c>
      <c r="K90" s="131">
        <f t="shared" si="2"/>
        <v>7</v>
      </c>
      <c r="L90" s="131">
        <v>7</v>
      </c>
      <c r="M90" s="131">
        <f>Tabla13[[#This Row],[Balance s/Mov. 30/06/2023]]-Tabla13[[#This Row],[Inventario al 30/06/2023]]</f>
        <v>0</v>
      </c>
      <c r="N90" s="336">
        <v>522</v>
      </c>
      <c r="O90" s="134">
        <f t="shared" si="3"/>
        <v>3654</v>
      </c>
      <c r="P90" s="336">
        <f>(Tabla13[[#This Row],[Entradas  31 Marzo-30 Junio 2023]]*Tabla13[[#This Row],[Costo Unitario]])</f>
        <v>0</v>
      </c>
      <c r="Q90" s="336">
        <f>(Tabla13[[#This Row],[Salidas 31 Marzo-30 Junio 2023]]*Tabla13[[#This Row],[Costo Unitario]])</f>
        <v>0</v>
      </c>
      <c r="R90" s="336" t="s">
        <v>851</v>
      </c>
    </row>
    <row r="91" spans="2:18" s="1" customFormat="1" ht="18" customHeight="1" x14ac:dyDescent="0.25">
      <c r="B91" s="370">
        <v>41432</v>
      </c>
      <c r="C91" s="140" t="s">
        <v>862</v>
      </c>
      <c r="D91" s="377" t="s">
        <v>363</v>
      </c>
      <c r="E91" s="135" t="s">
        <v>416</v>
      </c>
      <c r="F91" s="131">
        <v>57</v>
      </c>
      <c r="G91" s="131">
        <v>0</v>
      </c>
      <c r="H91" s="131"/>
      <c r="I91" s="131"/>
      <c r="J91" s="131">
        <v>0</v>
      </c>
      <c r="K91" s="131">
        <f t="shared" si="2"/>
        <v>57</v>
      </c>
      <c r="L91" s="131">
        <v>57</v>
      </c>
      <c r="M91" s="131">
        <f>Tabla13[[#This Row],[Balance s/Mov. 30/06/2023]]-Tabla13[[#This Row],[Inventario al 30/06/2023]]</f>
        <v>0</v>
      </c>
      <c r="N91" s="336">
        <v>187.49</v>
      </c>
      <c r="O91" s="134">
        <f t="shared" si="3"/>
        <v>10686.93</v>
      </c>
      <c r="P91" s="336">
        <f>(Tabla13[[#This Row],[Entradas  31 Marzo-30 Junio 2023]]*Tabla13[[#This Row],[Costo Unitario]])</f>
        <v>0</v>
      </c>
      <c r="Q91" s="336">
        <f>(Tabla13[[#This Row],[Salidas 31 Marzo-30 Junio 2023]]*Tabla13[[#This Row],[Costo Unitario]])</f>
        <v>0</v>
      </c>
      <c r="R91" s="336" t="s">
        <v>851</v>
      </c>
    </row>
    <row r="92" spans="2:18" s="1" customFormat="1" ht="18" customHeight="1" x14ac:dyDescent="0.25">
      <c r="B92" s="370">
        <v>39877</v>
      </c>
      <c r="C92" s="140" t="s">
        <v>862</v>
      </c>
      <c r="D92" s="377" t="s">
        <v>362</v>
      </c>
      <c r="E92" s="136" t="s">
        <v>391</v>
      </c>
      <c r="F92" s="131">
        <v>58</v>
      </c>
      <c r="G92" s="131">
        <v>0</v>
      </c>
      <c r="H92" s="131"/>
      <c r="I92" s="131"/>
      <c r="J92" s="131">
        <v>0</v>
      </c>
      <c r="K92" s="131">
        <f t="shared" si="2"/>
        <v>58</v>
      </c>
      <c r="L92" s="131">
        <v>58</v>
      </c>
      <c r="M92" s="131">
        <f>Tabla13[[#This Row],[Balance s/Mov. 30/06/2023]]-Tabla13[[#This Row],[Inventario al 30/06/2023]]</f>
        <v>0</v>
      </c>
      <c r="N92" s="336">
        <v>283.81</v>
      </c>
      <c r="O92" s="134">
        <f t="shared" si="3"/>
        <v>16460.98</v>
      </c>
      <c r="P92" s="336">
        <f>(Tabla13[[#This Row],[Entradas  31 Marzo-30 Junio 2023]]*Tabla13[[#This Row],[Costo Unitario]])</f>
        <v>0</v>
      </c>
      <c r="Q92" s="336">
        <f>(Tabla13[[#This Row],[Salidas 31 Marzo-30 Junio 2023]]*Tabla13[[#This Row],[Costo Unitario]])</f>
        <v>0</v>
      </c>
      <c r="R92" s="336" t="s">
        <v>851</v>
      </c>
    </row>
    <row r="93" spans="2:18" s="1" customFormat="1" ht="18" customHeight="1" x14ac:dyDescent="0.25">
      <c r="B93" s="370">
        <v>40816</v>
      </c>
      <c r="C93" s="140" t="s">
        <v>862</v>
      </c>
      <c r="D93" s="377" t="s">
        <v>556</v>
      </c>
      <c r="E93" s="135" t="s">
        <v>570</v>
      </c>
      <c r="F93" s="131">
        <v>93</v>
      </c>
      <c r="G93" s="131">
        <v>0</v>
      </c>
      <c r="H93" s="131"/>
      <c r="I93" s="131"/>
      <c r="J93" s="131">
        <v>0</v>
      </c>
      <c r="K93" s="131">
        <f t="shared" si="2"/>
        <v>93</v>
      </c>
      <c r="L93" s="131">
        <v>93</v>
      </c>
      <c r="M93" s="131">
        <f>Tabla13[[#This Row],[Balance s/Mov. 30/06/2023]]-Tabla13[[#This Row],[Inventario al 30/06/2023]]</f>
        <v>15</v>
      </c>
      <c r="N93" s="336">
        <v>187.49</v>
      </c>
      <c r="O93" s="134">
        <f t="shared" si="3"/>
        <v>17436.57</v>
      </c>
      <c r="P93" s="336">
        <f>(Tabla13[[#This Row],[Entradas  31 Marzo-30 Junio 2023]]*Tabla13[[#This Row],[Costo Unitario]])</f>
        <v>0</v>
      </c>
      <c r="Q93" s="336">
        <f>(Tabla13[[#This Row],[Salidas 31 Marzo-30 Junio 2023]]*Tabla13[[#This Row],[Costo Unitario]])</f>
        <v>0</v>
      </c>
      <c r="R93" s="336" t="s">
        <v>851</v>
      </c>
    </row>
    <row r="94" spans="2:18" s="1" customFormat="1" ht="18" customHeight="1" x14ac:dyDescent="0.25">
      <c r="B94" s="370">
        <v>43412</v>
      </c>
      <c r="C94" s="140" t="s">
        <v>857</v>
      </c>
      <c r="D94" s="377" t="s">
        <v>119</v>
      </c>
      <c r="E94" s="136" t="s">
        <v>154</v>
      </c>
      <c r="F94" s="131">
        <v>62</v>
      </c>
      <c r="G94" s="131">
        <v>0</v>
      </c>
      <c r="H94" s="131"/>
      <c r="I94" s="131"/>
      <c r="J94" s="131">
        <v>0</v>
      </c>
      <c r="K94" s="131">
        <f t="shared" si="2"/>
        <v>62</v>
      </c>
      <c r="L94" s="131">
        <v>62</v>
      </c>
      <c r="M94" s="131">
        <f>Tabla13[[#This Row],[Balance s/Mov. 30/06/2023]]-Tabla13[[#This Row],[Inventario al 30/06/2023]]</f>
        <v>0</v>
      </c>
      <c r="N94" s="336">
        <v>294.44</v>
      </c>
      <c r="O94" s="134">
        <f t="shared" si="3"/>
        <v>18255.28</v>
      </c>
      <c r="P94" s="336">
        <f>(Tabla13[[#This Row],[Entradas  31 Marzo-30 Junio 2023]]*Tabla13[[#This Row],[Costo Unitario]])</f>
        <v>0</v>
      </c>
      <c r="Q94" s="336">
        <f>(Tabla13[[#This Row],[Salidas 31 Marzo-30 Junio 2023]]*Tabla13[[#This Row],[Costo Unitario]])</f>
        <v>0</v>
      </c>
      <c r="R94" s="336" t="s">
        <v>851</v>
      </c>
    </row>
    <row r="95" spans="2:18" s="1" customFormat="1" ht="18" customHeight="1" x14ac:dyDescent="0.25">
      <c r="B95" s="370">
        <v>41603</v>
      </c>
      <c r="C95" s="140" t="s">
        <v>857</v>
      </c>
      <c r="D95" s="377" t="s">
        <v>69</v>
      </c>
      <c r="E95" s="136" t="s">
        <v>70</v>
      </c>
      <c r="F95" s="131">
        <v>7</v>
      </c>
      <c r="G95" s="131">
        <v>0</v>
      </c>
      <c r="H95" s="131"/>
      <c r="I95" s="131"/>
      <c r="J95" s="131">
        <v>0</v>
      </c>
      <c r="K95" s="131">
        <f t="shared" si="2"/>
        <v>7</v>
      </c>
      <c r="L95" s="131">
        <v>7</v>
      </c>
      <c r="M95" s="131">
        <f>Tabla13[[#This Row],[Balance s/Mov. 30/06/2023]]-Tabla13[[#This Row],[Inventario al 30/06/2023]]</f>
        <v>0</v>
      </c>
      <c r="N95" s="336">
        <v>494.16</v>
      </c>
      <c r="O95" s="134">
        <f t="shared" si="3"/>
        <v>3459.1200000000003</v>
      </c>
      <c r="P95" s="336">
        <f>(Tabla13[[#This Row],[Entradas  31 Marzo-30 Junio 2023]]*Tabla13[[#This Row],[Costo Unitario]])</f>
        <v>0</v>
      </c>
      <c r="Q95" s="336">
        <f>(Tabla13[[#This Row],[Salidas 31 Marzo-30 Junio 2023]]*Tabla13[[#This Row],[Costo Unitario]])</f>
        <v>0</v>
      </c>
      <c r="R95" s="336" t="s">
        <v>851</v>
      </c>
    </row>
    <row r="96" spans="2:18" s="1" customFormat="1" ht="18" customHeight="1" x14ac:dyDescent="0.25">
      <c r="B96" s="370">
        <v>44145</v>
      </c>
      <c r="C96" s="140" t="s">
        <v>856</v>
      </c>
      <c r="D96" s="377" t="s">
        <v>790</v>
      </c>
      <c r="E96" s="340" t="s">
        <v>786</v>
      </c>
      <c r="F96" s="131">
        <v>26</v>
      </c>
      <c r="G96" s="131">
        <v>0</v>
      </c>
      <c r="H96" s="132"/>
      <c r="I96" s="132"/>
      <c r="J96" s="131">
        <v>0</v>
      </c>
      <c r="K96" s="131">
        <f t="shared" si="2"/>
        <v>26</v>
      </c>
      <c r="L96" s="131">
        <v>26</v>
      </c>
      <c r="M96" s="131">
        <f>Tabla13[[#This Row],[Balance s/Mov. 30/06/2023]]-Tabla13[[#This Row],[Inventario al 30/06/2023]]</f>
        <v>0</v>
      </c>
      <c r="N96" s="336">
        <v>2124</v>
      </c>
      <c r="O96" s="134">
        <f t="shared" si="3"/>
        <v>55224</v>
      </c>
      <c r="P96" s="336">
        <f>(Tabla13[[#This Row],[Entradas  31 Marzo-30 Junio 2023]]*Tabla13[[#This Row],[Costo Unitario]])</f>
        <v>0</v>
      </c>
      <c r="Q96" s="336">
        <f>(Tabla13[[#This Row],[Salidas 31 Marzo-30 Junio 2023]]*Tabla13[[#This Row],[Costo Unitario]])</f>
        <v>0</v>
      </c>
      <c r="R96" s="336" t="s">
        <v>851</v>
      </c>
    </row>
    <row r="97" spans="2:18" s="1" customFormat="1" ht="18" customHeight="1" x14ac:dyDescent="0.25">
      <c r="B97" s="370">
        <v>43752</v>
      </c>
      <c r="C97" s="140" t="s">
        <v>867</v>
      </c>
      <c r="D97" s="377" t="s">
        <v>782</v>
      </c>
      <c r="E97" s="130" t="s">
        <v>819</v>
      </c>
      <c r="F97" s="131">
        <v>72</v>
      </c>
      <c r="G97" s="131">
        <v>0</v>
      </c>
      <c r="H97" s="131"/>
      <c r="I97" s="131"/>
      <c r="J97" s="131">
        <v>0</v>
      </c>
      <c r="K97" s="131">
        <f t="shared" si="2"/>
        <v>72</v>
      </c>
      <c r="L97" s="131">
        <v>72</v>
      </c>
      <c r="M97" s="131">
        <f>Tabla13[[#This Row],[Balance s/Mov. 30/06/2023]]-Tabla13[[#This Row],[Inventario al 30/06/2023]]</f>
        <v>0</v>
      </c>
      <c r="N97" s="336">
        <v>826</v>
      </c>
      <c r="O97" s="134">
        <f t="shared" si="3"/>
        <v>59472</v>
      </c>
      <c r="P97" s="336">
        <f>(Tabla13[[#This Row],[Entradas  31 Marzo-30 Junio 2023]]*Tabla13[[#This Row],[Costo Unitario]])</f>
        <v>0</v>
      </c>
      <c r="Q97" s="336">
        <f>(Tabla13[[#This Row],[Salidas 31 Marzo-30 Junio 2023]]*Tabla13[[#This Row],[Costo Unitario]])</f>
        <v>0</v>
      </c>
      <c r="R97" s="336" t="s">
        <v>851</v>
      </c>
    </row>
    <row r="98" spans="2:18" s="1" customFormat="1" ht="18" customHeight="1" x14ac:dyDescent="0.25">
      <c r="B98" s="370">
        <v>44145</v>
      </c>
      <c r="C98" s="140" t="s">
        <v>858</v>
      </c>
      <c r="D98" s="377" t="s">
        <v>813</v>
      </c>
      <c r="E98" s="136" t="s">
        <v>759</v>
      </c>
      <c r="F98" s="131">
        <v>24109</v>
      </c>
      <c r="G98" s="131">
        <v>0</v>
      </c>
      <c r="H98" s="131"/>
      <c r="I98" s="131"/>
      <c r="J98" s="131">
        <v>0</v>
      </c>
      <c r="K98" s="131">
        <f t="shared" si="2"/>
        <v>24109</v>
      </c>
      <c r="L98" s="131">
        <v>24109</v>
      </c>
      <c r="M98" s="131">
        <f>Tabla13[[#This Row],[Balance s/Mov. 30/06/2023]]-Tabla13[[#This Row],[Inventario al 30/06/2023]]</f>
        <v>1</v>
      </c>
      <c r="N98" s="336">
        <v>43.49</v>
      </c>
      <c r="O98" s="134">
        <f t="shared" si="3"/>
        <v>1048500.41</v>
      </c>
      <c r="P98" s="336">
        <f>(Tabla13[[#This Row],[Entradas  31 Marzo-30 Junio 2023]]*Tabla13[[#This Row],[Costo Unitario]])</f>
        <v>0</v>
      </c>
      <c r="Q98" s="336">
        <f>(Tabla13[[#This Row],[Salidas 31 Marzo-30 Junio 2023]]*Tabla13[[#This Row],[Costo Unitario]])</f>
        <v>0</v>
      </c>
      <c r="R98" s="336" t="s">
        <v>851</v>
      </c>
    </row>
    <row r="99" spans="2:18" s="1" customFormat="1" ht="18" customHeight="1" x14ac:dyDescent="0.25">
      <c r="B99" s="370">
        <v>43402</v>
      </c>
      <c r="C99" s="140" t="s">
        <v>858</v>
      </c>
      <c r="D99" s="377" t="s">
        <v>292</v>
      </c>
      <c r="E99" s="137" t="s">
        <v>293</v>
      </c>
      <c r="F99" s="131">
        <v>2033</v>
      </c>
      <c r="G99" s="131">
        <v>0</v>
      </c>
      <c r="H99" s="131"/>
      <c r="I99" s="131"/>
      <c r="J99" s="131">
        <v>0</v>
      </c>
      <c r="K99" s="131">
        <f t="shared" si="2"/>
        <v>2033</v>
      </c>
      <c r="L99" s="131">
        <v>2033</v>
      </c>
      <c r="M99" s="131">
        <f>Tabla13[[#This Row],[Balance s/Mov. 30/06/2023]]-Tabla13[[#This Row],[Inventario al 30/06/2023]]</f>
        <v>0</v>
      </c>
      <c r="N99" s="336">
        <v>236.61</v>
      </c>
      <c r="O99" s="134">
        <f t="shared" si="3"/>
        <v>481028.13</v>
      </c>
      <c r="P99" s="336">
        <f>(Tabla13[[#This Row],[Entradas  31 Marzo-30 Junio 2023]]*Tabla13[[#This Row],[Costo Unitario]])</f>
        <v>0</v>
      </c>
      <c r="Q99" s="336">
        <f>(Tabla13[[#This Row],[Salidas 31 Marzo-30 Junio 2023]]*Tabla13[[#This Row],[Costo Unitario]])</f>
        <v>0</v>
      </c>
      <c r="R99" s="336" t="s">
        <v>851</v>
      </c>
    </row>
    <row r="100" spans="2:18" s="1" customFormat="1" ht="18" customHeight="1" x14ac:dyDescent="0.25">
      <c r="B100" s="370">
        <v>41848</v>
      </c>
      <c r="C100" s="140" t="s">
        <v>858</v>
      </c>
      <c r="D100" s="377" t="s">
        <v>290</v>
      </c>
      <c r="E100" s="137" t="s">
        <v>291</v>
      </c>
      <c r="F100" s="131">
        <v>604</v>
      </c>
      <c r="G100" s="131">
        <v>0</v>
      </c>
      <c r="H100" s="131"/>
      <c r="I100" s="131"/>
      <c r="J100" s="131">
        <v>0</v>
      </c>
      <c r="K100" s="131">
        <f t="shared" si="2"/>
        <v>604</v>
      </c>
      <c r="L100" s="131">
        <v>604</v>
      </c>
      <c r="M100" s="131">
        <f>Tabla13[[#This Row],[Balance s/Mov. 30/06/2023]]-Tabla13[[#This Row],[Inventario al 30/06/2023]]</f>
        <v>0</v>
      </c>
      <c r="N100" s="336">
        <v>447.59</v>
      </c>
      <c r="O100" s="134">
        <f t="shared" si="3"/>
        <v>270344.36</v>
      </c>
      <c r="P100" s="336">
        <f>(Tabla13[[#This Row],[Entradas  31 Marzo-30 Junio 2023]]*Tabla13[[#This Row],[Costo Unitario]])</f>
        <v>0</v>
      </c>
      <c r="Q100" s="336">
        <f>(Tabla13[[#This Row],[Salidas 31 Marzo-30 Junio 2023]]*Tabla13[[#This Row],[Costo Unitario]])</f>
        <v>0</v>
      </c>
      <c r="R100" s="336" t="s">
        <v>851</v>
      </c>
    </row>
    <row r="101" spans="2:18" s="1" customFormat="1" ht="18" customHeight="1" x14ac:dyDescent="0.25">
      <c r="B101" s="370">
        <v>43752</v>
      </c>
      <c r="C101" s="140" t="s">
        <v>858</v>
      </c>
      <c r="D101" s="377" t="s">
        <v>354</v>
      </c>
      <c r="E101" s="135" t="s">
        <v>398</v>
      </c>
      <c r="F101" s="131">
        <v>98</v>
      </c>
      <c r="G101" s="131">
        <v>0</v>
      </c>
      <c r="H101" s="131"/>
      <c r="I101" s="131"/>
      <c r="J101" s="131">
        <v>0</v>
      </c>
      <c r="K101" s="131">
        <f t="shared" si="2"/>
        <v>98</v>
      </c>
      <c r="L101" s="131">
        <v>98</v>
      </c>
      <c r="M101" s="131">
        <f>Tabla13[[#This Row],[Balance s/Mov. 30/06/2023]]-Tabla13[[#This Row],[Inventario al 30/06/2023]]</f>
        <v>0</v>
      </c>
      <c r="N101" s="336">
        <v>330.4</v>
      </c>
      <c r="O101" s="134">
        <f t="shared" si="3"/>
        <v>32379.199999999997</v>
      </c>
      <c r="P101" s="336">
        <f>(Tabla13[[#This Row],[Entradas  31 Marzo-30 Junio 2023]]*Tabla13[[#This Row],[Costo Unitario]])</f>
        <v>0</v>
      </c>
      <c r="Q101" s="336">
        <f>(Tabla13[[#This Row],[Salidas 31 Marzo-30 Junio 2023]]*Tabla13[[#This Row],[Costo Unitario]])</f>
        <v>0</v>
      </c>
      <c r="R101" s="336" t="s">
        <v>851</v>
      </c>
    </row>
    <row r="102" spans="2:18" s="1" customFormat="1" ht="18" customHeight="1" x14ac:dyDescent="0.25">
      <c r="B102" s="371">
        <v>41443</v>
      </c>
      <c r="C102" s="262" t="s">
        <v>861</v>
      </c>
      <c r="D102" s="378" t="s">
        <v>629</v>
      </c>
      <c r="E102" s="130" t="s">
        <v>741</v>
      </c>
      <c r="F102" s="131">
        <v>100</v>
      </c>
      <c r="G102" s="131">
        <v>0</v>
      </c>
      <c r="H102" s="131"/>
      <c r="I102" s="131"/>
      <c r="J102" s="131">
        <v>0</v>
      </c>
      <c r="K102" s="131">
        <f t="shared" si="2"/>
        <v>100</v>
      </c>
      <c r="L102" s="131">
        <v>100</v>
      </c>
      <c r="M102" s="131">
        <f>Tabla13[[#This Row],[Balance s/Mov. 30/06/2023]]-Tabla13[[#This Row],[Inventario al 30/06/2023]]</f>
        <v>1</v>
      </c>
      <c r="N102" s="336">
        <v>61.36</v>
      </c>
      <c r="O102" s="134">
        <f t="shared" si="3"/>
        <v>6136</v>
      </c>
      <c r="P102" s="336">
        <f>(Tabla13[[#This Row],[Entradas  31 Marzo-30 Junio 2023]]*Tabla13[[#This Row],[Costo Unitario]])</f>
        <v>0</v>
      </c>
      <c r="Q102" s="336">
        <f>(Tabla13[[#This Row],[Salidas 31 Marzo-30 Junio 2023]]*Tabla13[[#This Row],[Costo Unitario]])</f>
        <v>0</v>
      </c>
      <c r="R102" s="336" t="s">
        <v>851</v>
      </c>
    </row>
    <row r="103" spans="2:18" s="1" customFormat="1" ht="18" customHeight="1" x14ac:dyDescent="0.25">
      <c r="B103" s="370">
        <v>42641</v>
      </c>
      <c r="C103" s="140" t="s">
        <v>861</v>
      </c>
      <c r="D103" s="377" t="s">
        <v>630</v>
      </c>
      <c r="E103" s="139" t="s">
        <v>742</v>
      </c>
      <c r="F103" s="131">
        <v>100</v>
      </c>
      <c r="G103" s="131">
        <v>0</v>
      </c>
      <c r="H103" s="131"/>
      <c r="I103" s="131"/>
      <c r="J103" s="131">
        <v>0</v>
      </c>
      <c r="K103" s="131">
        <f t="shared" si="2"/>
        <v>100</v>
      </c>
      <c r="L103" s="131">
        <v>100</v>
      </c>
      <c r="M103" s="131">
        <f>Tabla13[[#This Row],[Balance s/Mov. 30/06/2023]]-Tabla13[[#This Row],[Inventario al 30/06/2023]]</f>
        <v>2</v>
      </c>
      <c r="N103" s="336">
        <v>59</v>
      </c>
      <c r="O103" s="134">
        <f t="shared" si="3"/>
        <v>5900</v>
      </c>
      <c r="P103" s="336">
        <f>(Tabla13[[#This Row],[Entradas  31 Marzo-30 Junio 2023]]*Tabla13[[#This Row],[Costo Unitario]])</f>
        <v>0</v>
      </c>
      <c r="Q103" s="336">
        <f>(Tabla13[[#This Row],[Salidas 31 Marzo-30 Junio 2023]]*Tabla13[[#This Row],[Costo Unitario]])</f>
        <v>0</v>
      </c>
      <c r="R103" s="336" t="s">
        <v>851</v>
      </c>
    </row>
    <row r="104" spans="2:18" s="1" customFormat="1" ht="18" customHeight="1" x14ac:dyDescent="0.25">
      <c r="B104" s="370">
        <v>40878</v>
      </c>
      <c r="C104" s="140" t="s">
        <v>860</v>
      </c>
      <c r="D104" s="377" t="s">
        <v>71</v>
      </c>
      <c r="E104" s="136" t="s">
        <v>72</v>
      </c>
      <c r="F104" s="131">
        <v>11</v>
      </c>
      <c r="G104" s="131">
        <v>0</v>
      </c>
      <c r="H104" s="131"/>
      <c r="I104" s="131"/>
      <c r="J104" s="131">
        <v>0</v>
      </c>
      <c r="K104" s="131">
        <f t="shared" si="2"/>
        <v>11</v>
      </c>
      <c r="L104" s="131">
        <v>11</v>
      </c>
      <c r="M104" s="131">
        <f>Tabla13[[#This Row],[Balance s/Mov. 30/06/2023]]-Tabla13[[#This Row],[Inventario al 30/06/2023]]</f>
        <v>0</v>
      </c>
      <c r="N104" s="336">
        <v>67.28</v>
      </c>
      <c r="O104" s="134">
        <f t="shared" si="3"/>
        <v>740.08</v>
      </c>
      <c r="P104" s="336">
        <f>(Tabla13[[#This Row],[Entradas  31 Marzo-30 Junio 2023]]*Tabla13[[#This Row],[Costo Unitario]])</f>
        <v>0</v>
      </c>
      <c r="Q104" s="336">
        <f>(Tabla13[[#This Row],[Salidas 31 Marzo-30 Junio 2023]]*Tabla13[[#This Row],[Costo Unitario]])</f>
        <v>0</v>
      </c>
      <c r="R104" s="336" t="s">
        <v>851</v>
      </c>
    </row>
    <row r="105" spans="2:18" s="1" customFormat="1" ht="18" customHeight="1" x14ac:dyDescent="0.25">
      <c r="B105" s="371">
        <v>41907</v>
      </c>
      <c r="C105" s="262" t="s">
        <v>860</v>
      </c>
      <c r="D105" s="378" t="s">
        <v>120</v>
      </c>
      <c r="E105" s="136" t="s">
        <v>151</v>
      </c>
      <c r="F105" s="131">
        <v>3</v>
      </c>
      <c r="G105" s="131">
        <v>0</v>
      </c>
      <c r="H105" s="131"/>
      <c r="I105" s="131"/>
      <c r="J105" s="131">
        <v>0</v>
      </c>
      <c r="K105" s="131">
        <f t="shared" si="2"/>
        <v>3</v>
      </c>
      <c r="L105" s="131">
        <v>3</v>
      </c>
      <c r="M105" s="131">
        <f>Tabla13[[#This Row],[Balance s/Mov. 30/06/2023]]-Tabla13[[#This Row],[Inventario al 30/06/2023]]</f>
        <v>0</v>
      </c>
      <c r="N105" s="336">
        <v>7080</v>
      </c>
      <c r="O105" s="134">
        <f t="shared" si="3"/>
        <v>21240</v>
      </c>
      <c r="P105" s="336">
        <f>(Tabla13[[#This Row],[Entradas  31 Marzo-30 Junio 2023]]*Tabla13[[#This Row],[Costo Unitario]])</f>
        <v>0</v>
      </c>
      <c r="Q105" s="336">
        <f>(Tabla13[[#This Row],[Salidas 31 Marzo-30 Junio 2023]]*Tabla13[[#This Row],[Costo Unitario]])</f>
        <v>0</v>
      </c>
      <c r="R105" s="336" t="s">
        <v>851</v>
      </c>
    </row>
    <row r="106" spans="2:18" s="1" customFormat="1" ht="18" customHeight="1" x14ac:dyDescent="0.25">
      <c r="B106" s="371">
        <v>42520</v>
      </c>
      <c r="C106" s="262" t="s">
        <v>864</v>
      </c>
      <c r="D106" s="378" t="s">
        <v>601</v>
      </c>
      <c r="E106" s="136" t="s">
        <v>606</v>
      </c>
      <c r="F106" s="131">
        <v>26</v>
      </c>
      <c r="G106" s="131">
        <v>0</v>
      </c>
      <c r="H106" s="131"/>
      <c r="I106" s="131"/>
      <c r="J106" s="131">
        <v>0</v>
      </c>
      <c r="K106" s="131">
        <f t="shared" si="2"/>
        <v>26</v>
      </c>
      <c r="L106" s="131">
        <v>26</v>
      </c>
      <c r="M106" s="131">
        <f>Tabla13[[#This Row],[Balance s/Mov. 30/06/2023]]-Tabla13[[#This Row],[Inventario al 30/06/2023]]</f>
        <v>0</v>
      </c>
      <c r="N106" s="336">
        <v>611.24</v>
      </c>
      <c r="O106" s="134">
        <f t="shared" si="3"/>
        <v>15892.24</v>
      </c>
      <c r="P106" s="336">
        <f>(Tabla13[[#This Row],[Entradas  31 Marzo-30 Junio 2023]]*Tabla13[[#This Row],[Costo Unitario]])</f>
        <v>0</v>
      </c>
      <c r="Q106" s="336">
        <f>(Tabla13[[#This Row],[Salidas 31 Marzo-30 Junio 2023]]*Tabla13[[#This Row],[Costo Unitario]])</f>
        <v>0</v>
      </c>
      <c r="R106" s="336" t="s">
        <v>851</v>
      </c>
    </row>
    <row r="107" spans="2:18" s="1" customFormat="1" ht="18" customHeight="1" x14ac:dyDescent="0.25">
      <c r="B107" s="370">
        <v>42520</v>
      </c>
      <c r="C107" s="140" t="s">
        <v>856</v>
      </c>
      <c r="D107" s="377" t="s">
        <v>660</v>
      </c>
      <c r="E107" s="137" t="s">
        <v>688</v>
      </c>
      <c r="F107" s="131">
        <v>4</v>
      </c>
      <c r="G107" s="131">
        <v>0</v>
      </c>
      <c r="H107" s="131"/>
      <c r="I107" s="131"/>
      <c r="J107" s="131">
        <v>0</v>
      </c>
      <c r="K107" s="131">
        <f t="shared" si="2"/>
        <v>4</v>
      </c>
      <c r="L107" s="131">
        <v>4</v>
      </c>
      <c r="M107" s="131">
        <f>Tabla13[[#This Row],[Balance s/Mov. 30/06/2023]]-Tabla13[[#This Row],[Inventario al 30/06/2023]]</f>
        <v>-6350</v>
      </c>
      <c r="N107" s="336">
        <v>5879.94</v>
      </c>
      <c r="O107" s="134">
        <f t="shared" si="3"/>
        <v>23519.759999999998</v>
      </c>
      <c r="P107" s="336">
        <f>(Tabla13[[#This Row],[Entradas  31 Marzo-30 Junio 2023]]*Tabla13[[#This Row],[Costo Unitario]])</f>
        <v>0</v>
      </c>
      <c r="Q107" s="336">
        <f>(Tabla13[[#This Row],[Salidas 31 Marzo-30 Junio 2023]]*Tabla13[[#This Row],[Costo Unitario]])</f>
        <v>0</v>
      </c>
      <c r="R107" s="336" t="s">
        <v>851</v>
      </c>
    </row>
    <row r="108" spans="2:18" s="1" customFormat="1" ht="18" customHeight="1" x14ac:dyDescent="0.25">
      <c r="B108" s="370">
        <v>43059</v>
      </c>
      <c r="C108" s="140" t="s">
        <v>856</v>
      </c>
      <c r="D108" s="377" t="s">
        <v>659</v>
      </c>
      <c r="E108" s="136" t="s">
        <v>687</v>
      </c>
      <c r="F108" s="131">
        <v>4</v>
      </c>
      <c r="G108" s="131">
        <v>0</v>
      </c>
      <c r="H108" s="131"/>
      <c r="I108" s="131"/>
      <c r="J108" s="131">
        <v>0</v>
      </c>
      <c r="K108" s="131">
        <f t="shared" si="2"/>
        <v>4</v>
      </c>
      <c r="L108" s="131">
        <v>4</v>
      </c>
      <c r="M108" s="131">
        <f>Tabla13[[#This Row],[Balance s/Mov. 30/06/2023]]-Tabla13[[#This Row],[Inventario al 30/06/2023]]</f>
        <v>85</v>
      </c>
      <c r="N108" s="336">
        <v>8399.24</v>
      </c>
      <c r="O108" s="134">
        <f t="shared" si="3"/>
        <v>33596.959999999999</v>
      </c>
      <c r="P108" s="336">
        <f>(Tabla13[[#This Row],[Entradas  31 Marzo-30 Junio 2023]]*Tabla13[[#This Row],[Costo Unitario]])</f>
        <v>0</v>
      </c>
      <c r="Q108" s="336">
        <f>(Tabla13[[#This Row],[Salidas 31 Marzo-30 Junio 2023]]*Tabla13[[#This Row],[Costo Unitario]])</f>
        <v>0</v>
      </c>
      <c r="R108" s="336" t="s">
        <v>851</v>
      </c>
    </row>
    <row r="109" spans="2:18" s="1" customFormat="1" ht="18" customHeight="1" x14ac:dyDescent="0.25">
      <c r="B109" s="370">
        <v>41990</v>
      </c>
      <c r="C109" s="140" t="s">
        <v>856</v>
      </c>
      <c r="D109" s="377" t="s">
        <v>320</v>
      </c>
      <c r="E109" s="136" t="s">
        <v>324</v>
      </c>
      <c r="F109" s="131">
        <v>4</v>
      </c>
      <c r="G109" s="131">
        <v>0</v>
      </c>
      <c r="H109" s="131"/>
      <c r="I109" s="131"/>
      <c r="J109" s="131">
        <v>0</v>
      </c>
      <c r="K109" s="131">
        <f t="shared" si="2"/>
        <v>4</v>
      </c>
      <c r="L109" s="131">
        <v>4</v>
      </c>
      <c r="M109" s="131">
        <f>Tabla13[[#This Row],[Balance s/Mov. 30/06/2023]]-Tabla13[[#This Row],[Inventario al 30/06/2023]]</f>
        <v>29</v>
      </c>
      <c r="N109" s="336">
        <v>2360</v>
      </c>
      <c r="O109" s="134">
        <f t="shared" si="3"/>
        <v>9440</v>
      </c>
      <c r="P109" s="336">
        <f>(Tabla13[[#This Row],[Entradas  31 Marzo-30 Junio 2023]]*Tabla13[[#This Row],[Costo Unitario]])</f>
        <v>0</v>
      </c>
      <c r="Q109" s="336">
        <f>(Tabla13[[#This Row],[Salidas 31 Marzo-30 Junio 2023]]*Tabla13[[#This Row],[Costo Unitario]])</f>
        <v>0</v>
      </c>
      <c r="R109" s="336" t="s">
        <v>851</v>
      </c>
    </row>
    <row r="110" spans="2:18" s="1" customFormat="1" ht="18" customHeight="1" x14ac:dyDescent="0.25">
      <c r="B110" s="370">
        <v>42496</v>
      </c>
      <c r="C110" s="140" t="s">
        <v>856</v>
      </c>
      <c r="D110" s="377" t="s">
        <v>323</v>
      </c>
      <c r="E110" s="136" t="s">
        <v>325</v>
      </c>
      <c r="F110" s="131">
        <v>2</v>
      </c>
      <c r="G110" s="131">
        <v>0</v>
      </c>
      <c r="H110" s="131"/>
      <c r="I110" s="131"/>
      <c r="J110" s="131">
        <v>0</v>
      </c>
      <c r="K110" s="131">
        <f t="shared" si="2"/>
        <v>2</v>
      </c>
      <c r="L110" s="131">
        <v>2</v>
      </c>
      <c r="M110" s="131">
        <f>Tabla13[[#This Row],[Balance s/Mov. 30/06/2023]]-Tabla13[[#This Row],[Inventario al 30/06/2023]]</f>
        <v>0</v>
      </c>
      <c r="N110" s="336">
        <v>18500</v>
      </c>
      <c r="O110" s="134">
        <f t="shared" si="3"/>
        <v>37000</v>
      </c>
      <c r="P110" s="336">
        <f>(Tabla13[[#This Row],[Entradas  31 Marzo-30 Junio 2023]]*Tabla13[[#This Row],[Costo Unitario]])</f>
        <v>0</v>
      </c>
      <c r="Q110" s="336">
        <f>(Tabla13[[#This Row],[Salidas 31 Marzo-30 Junio 2023]]*Tabla13[[#This Row],[Costo Unitario]])</f>
        <v>0</v>
      </c>
      <c r="R110" s="336" t="s">
        <v>851</v>
      </c>
    </row>
    <row r="111" spans="2:18" s="1" customFormat="1" ht="18" customHeight="1" x14ac:dyDescent="0.25">
      <c r="B111" s="370">
        <v>43412</v>
      </c>
      <c r="C111" s="140" t="s">
        <v>857</v>
      </c>
      <c r="D111" s="377" t="s">
        <v>424</v>
      </c>
      <c r="E111" s="136" t="s">
        <v>743</v>
      </c>
      <c r="F111" s="131">
        <v>40</v>
      </c>
      <c r="G111" s="131">
        <v>0</v>
      </c>
      <c r="H111" s="131"/>
      <c r="I111" s="131"/>
      <c r="J111" s="131">
        <v>0</v>
      </c>
      <c r="K111" s="131">
        <f t="shared" si="2"/>
        <v>40</v>
      </c>
      <c r="L111" s="131">
        <v>40</v>
      </c>
      <c r="M111" s="131">
        <f>Tabla13[[#This Row],[Balance s/Mov. 30/06/2023]]-Tabla13[[#This Row],[Inventario al 30/06/2023]]</f>
        <v>0</v>
      </c>
      <c r="N111" s="336">
        <v>79.53</v>
      </c>
      <c r="O111" s="134">
        <f t="shared" si="3"/>
        <v>3181.2</v>
      </c>
      <c r="P111" s="336">
        <f>(Tabla13[[#This Row],[Entradas  31 Marzo-30 Junio 2023]]*Tabla13[[#This Row],[Costo Unitario]])</f>
        <v>0</v>
      </c>
      <c r="Q111" s="336">
        <f>(Tabla13[[#This Row],[Salidas 31 Marzo-30 Junio 2023]]*Tabla13[[#This Row],[Costo Unitario]])</f>
        <v>0</v>
      </c>
      <c r="R111" s="336" t="s">
        <v>851</v>
      </c>
    </row>
    <row r="112" spans="2:18" s="1" customFormat="1" ht="18" customHeight="1" x14ac:dyDescent="0.25">
      <c r="B112" s="370">
        <v>42234</v>
      </c>
      <c r="C112" s="140" t="s">
        <v>857</v>
      </c>
      <c r="D112" s="377" t="s">
        <v>164</v>
      </c>
      <c r="E112" s="135" t="s">
        <v>165</v>
      </c>
      <c r="F112" s="131">
        <v>264</v>
      </c>
      <c r="G112" s="131">
        <v>0</v>
      </c>
      <c r="H112" s="131"/>
      <c r="I112" s="131"/>
      <c r="J112" s="131">
        <v>0</v>
      </c>
      <c r="K112" s="131">
        <f t="shared" si="2"/>
        <v>264</v>
      </c>
      <c r="L112" s="131">
        <v>264</v>
      </c>
      <c r="M112" s="131">
        <f>Tabla13[[#This Row],[Balance s/Mov. 30/06/2023]]-Tabla13[[#This Row],[Inventario al 30/06/2023]]</f>
        <v>0</v>
      </c>
      <c r="N112" s="336">
        <v>37.72</v>
      </c>
      <c r="O112" s="134">
        <f t="shared" si="3"/>
        <v>9958.08</v>
      </c>
      <c r="P112" s="336">
        <f>(Tabla13[[#This Row],[Entradas  31 Marzo-30 Junio 2023]]*Tabla13[[#This Row],[Costo Unitario]])</f>
        <v>0</v>
      </c>
      <c r="Q112" s="336">
        <f>(Tabla13[[#This Row],[Salidas 31 Marzo-30 Junio 2023]]*Tabla13[[#This Row],[Costo Unitario]])</f>
        <v>0</v>
      </c>
      <c r="R112" s="336" t="s">
        <v>851</v>
      </c>
    </row>
    <row r="113" spans="2:18" s="1" customFormat="1" ht="18" customHeight="1" x14ac:dyDescent="0.25">
      <c r="B113" s="370">
        <v>44145</v>
      </c>
      <c r="C113" s="140" t="s">
        <v>859</v>
      </c>
      <c r="D113" s="377" t="s">
        <v>783</v>
      </c>
      <c r="E113" s="130" t="s">
        <v>762</v>
      </c>
      <c r="F113" s="131">
        <v>12</v>
      </c>
      <c r="G113" s="131">
        <v>0</v>
      </c>
      <c r="H113" s="131"/>
      <c r="I113" s="131"/>
      <c r="J113" s="131">
        <v>0</v>
      </c>
      <c r="K113" s="131">
        <f t="shared" si="2"/>
        <v>12</v>
      </c>
      <c r="L113" s="131">
        <v>12</v>
      </c>
      <c r="M113" s="131">
        <f>Tabla13[[#This Row],[Balance s/Mov. 30/06/2023]]-Tabla13[[#This Row],[Inventario al 30/06/2023]]</f>
        <v>0</v>
      </c>
      <c r="N113" s="336">
        <v>590</v>
      </c>
      <c r="O113" s="134">
        <f t="shared" si="3"/>
        <v>7080</v>
      </c>
      <c r="P113" s="336">
        <f>(Tabla13[[#This Row],[Entradas  31 Marzo-30 Junio 2023]]*Tabla13[[#This Row],[Costo Unitario]])</f>
        <v>0</v>
      </c>
      <c r="Q113" s="336">
        <f>(Tabla13[[#This Row],[Salidas 31 Marzo-30 Junio 2023]]*Tabla13[[#This Row],[Costo Unitario]])</f>
        <v>0</v>
      </c>
      <c r="R113" s="336" t="s">
        <v>851</v>
      </c>
    </row>
    <row r="114" spans="2:18" s="1" customFormat="1" ht="18" customHeight="1" x14ac:dyDescent="0.25">
      <c r="B114" s="371">
        <v>42496</v>
      </c>
      <c r="C114" s="262" t="s">
        <v>868</v>
      </c>
      <c r="D114" s="378" t="s">
        <v>277</v>
      </c>
      <c r="E114" s="135" t="s">
        <v>278</v>
      </c>
      <c r="F114" s="131">
        <v>66</v>
      </c>
      <c r="G114" s="131">
        <v>0</v>
      </c>
      <c r="H114" s="131"/>
      <c r="I114" s="131"/>
      <c r="J114" s="131">
        <v>0</v>
      </c>
      <c r="K114" s="131">
        <f t="shared" si="2"/>
        <v>66</v>
      </c>
      <c r="L114" s="131">
        <v>66</v>
      </c>
      <c r="M114" s="131">
        <f>Tabla13[[#This Row],[Balance s/Mov. 30/06/2023]]-Tabla13[[#This Row],[Inventario al 30/06/2023]]</f>
        <v>0</v>
      </c>
      <c r="N114" s="336">
        <v>355.1</v>
      </c>
      <c r="O114" s="134">
        <f t="shared" si="3"/>
        <v>23436.600000000002</v>
      </c>
      <c r="P114" s="336">
        <f>(Tabla13[[#This Row],[Entradas  31 Marzo-30 Junio 2023]]*Tabla13[[#This Row],[Costo Unitario]])</f>
        <v>0</v>
      </c>
      <c r="Q114" s="336">
        <f>(Tabla13[[#This Row],[Salidas 31 Marzo-30 Junio 2023]]*Tabla13[[#This Row],[Costo Unitario]])</f>
        <v>0</v>
      </c>
      <c r="R114" s="336" t="s">
        <v>851</v>
      </c>
    </row>
    <row r="115" spans="2:18" s="1" customFormat="1" ht="18" customHeight="1" x14ac:dyDescent="0.25">
      <c r="B115" s="370">
        <v>43412</v>
      </c>
      <c r="C115" s="140" t="s">
        <v>857</v>
      </c>
      <c r="D115" s="377" t="s">
        <v>366</v>
      </c>
      <c r="E115" s="136" t="s">
        <v>744</v>
      </c>
      <c r="F115" s="131">
        <v>15</v>
      </c>
      <c r="G115" s="131">
        <v>0</v>
      </c>
      <c r="H115" s="131"/>
      <c r="I115" s="131"/>
      <c r="J115" s="131">
        <v>0</v>
      </c>
      <c r="K115" s="131">
        <f t="shared" si="2"/>
        <v>15</v>
      </c>
      <c r="L115" s="131">
        <v>15</v>
      </c>
      <c r="M115" s="131">
        <f>Tabla13[[#This Row],[Balance s/Mov. 30/06/2023]]-Tabla13[[#This Row],[Inventario al 30/06/2023]]</f>
        <v>2</v>
      </c>
      <c r="N115" s="336">
        <v>22.59</v>
      </c>
      <c r="O115" s="134">
        <f t="shared" si="3"/>
        <v>338.85</v>
      </c>
      <c r="P115" s="336">
        <f>(Tabla13[[#This Row],[Entradas  31 Marzo-30 Junio 2023]]*Tabla13[[#This Row],[Costo Unitario]])</f>
        <v>0</v>
      </c>
      <c r="Q115" s="336">
        <f>(Tabla13[[#This Row],[Salidas 31 Marzo-30 Junio 2023]]*Tabla13[[#This Row],[Costo Unitario]])</f>
        <v>0</v>
      </c>
      <c r="R115" s="336" t="s">
        <v>851</v>
      </c>
    </row>
    <row r="116" spans="2:18" s="1" customFormat="1" ht="18" customHeight="1" x14ac:dyDescent="0.25">
      <c r="B116" s="370">
        <v>43412</v>
      </c>
      <c r="C116" s="140" t="s">
        <v>857</v>
      </c>
      <c r="D116" s="377" t="s">
        <v>575</v>
      </c>
      <c r="E116" s="136" t="s">
        <v>745</v>
      </c>
      <c r="F116" s="131">
        <v>78</v>
      </c>
      <c r="G116" s="131">
        <v>0</v>
      </c>
      <c r="H116" s="131"/>
      <c r="I116" s="131"/>
      <c r="J116" s="131">
        <v>0</v>
      </c>
      <c r="K116" s="131">
        <f t="shared" si="2"/>
        <v>78</v>
      </c>
      <c r="L116" s="131">
        <v>78</v>
      </c>
      <c r="M116" s="131">
        <f>Tabla13[[#This Row],[Balance s/Mov. 30/06/2023]]-Tabla13[[#This Row],[Inventario al 30/06/2023]]</f>
        <v>0</v>
      </c>
      <c r="N116" s="336">
        <v>9.51</v>
      </c>
      <c r="O116" s="134">
        <f t="shared" si="3"/>
        <v>741.78</v>
      </c>
      <c r="P116" s="336">
        <f>(Tabla13[[#This Row],[Entradas  31 Marzo-30 Junio 2023]]*Tabla13[[#This Row],[Costo Unitario]])</f>
        <v>0</v>
      </c>
      <c r="Q116" s="336">
        <f>(Tabla13[[#This Row],[Salidas 31 Marzo-30 Junio 2023]]*Tabla13[[#This Row],[Costo Unitario]])</f>
        <v>0</v>
      </c>
      <c r="R116" s="336" t="s">
        <v>851</v>
      </c>
    </row>
    <row r="117" spans="2:18" s="1" customFormat="1" ht="18" customHeight="1" x14ac:dyDescent="0.25">
      <c r="B117" s="370">
        <v>42520</v>
      </c>
      <c r="C117" s="140" t="s">
        <v>857</v>
      </c>
      <c r="D117" s="377" t="s">
        <v>423</v>
      </c>
      <c r="E117" s="136" t="s">
        <v>746</v>
      </c>
      <c r="F117" s="131">
        <v>26</v>
      </c>
      <c r="G117" s="131">
        <v>0</v>
      </c>
      <c r="H117" s="131"/>
      <c r="I117" s="131"/>
      <c r="J117" s="131">
        <v>0</v>
      </c>
      <c r="K117" s="131">
        <f t="shared" si="2"/>
        <v>26</v>
      </c>
      <c r="L117" s="131">
        <v>26</v>
      </c>
      <c r="M117" s="131">
        <f>Tabla13[[#This Row],[Balance s/Mov. 30/06/2023]]-Tabla13[[#This Row],[Inventario al 30/06/2023]]</f>
        <v>0</v>
      </c>
      <c r="N117" s="336">
        <v>90.86</v>
      </c>
      <c r="O117" s="134">
        <f t="shared" si="3"/>
        <v>2362.36</v>
      </c>
      <c r="P117" s="336">
        <f>(Tabla13[[#This Row],[Entradas  31 Marzo-30 Junio 2023]]*Tabla13[[#This Row],[Costo Unitario]])</f>
        <v>0</v>
      </c>
      <c r="Q117" s="336">
        <f>(Tabla13[[#This Row],[Salidas 31 Marzo-30 Junio 2023]]*Tabla13[[#This Row],[Costo Unitario]])</f>
        <v>0</v>
      </c>
      <c r="R117" s="336" t="s">
        <v>851</v>
      </c>
    </row>
    <row r="118" spans="2:18" s="1" customFormat="1" ht="18" customHeight="1" x14ac:dyDescent="0.25">
      <c r="B118" s="370">
        <v>42551</v>
      </c>
      <c r="C118" s="140" t="s">
        <v>859</v>
      </c>
      <c r="D118" s="377" t="s">
        <v>420</v>
      </c>
      <c r="E118" s="136" t="s">
        <v>425</v>
      </c>
      <c r="F118" s="131">
        <v>47</v>
      </c>
      <c r="G118" s="131">
        <v>0</v>
      </c>
      <c r="H118" s="131"/>
      <c r="I118" s="131"/>
      <c r="J118" s="131">
        <v>0</v>
      </c>
      <c r="K118" s="131">
        <f t="shared" si="2"/>
        <v>47</v>
      </c>
      <c r="L118" s="131">
        <v>47</v>
      </c>
      <c r="M118" s="131">
        <f>Tabla13[[#This Row],[Balance s/Mov. 30/06/2023]]-Tabla13[[#This Row],[Inventario al 30/06/2023]]</f>
        <v>2</v>
      </c>
      <c r="N118" s="336">
        <v>45.87</v>
      </c>
      <c r="O118" s="134">
        <f t="shared" si="3"/>
        <v>2155.89</v>
      </c>
      <c r="P118" s="336">
        <f>(Tabla13[[#This Row],[Entradas  31 Marzo-30 Junio 2023]]*Tabla13[[#This Row],[Costo Unitario]])</f>
        <v>0</v>
      </c>
      <c r="Q118" s="336">
        <f>(Tabla13[[#This Row],[Salidas 31 Marzo-30 Junio 2023]]*Tabla13[[#This Row],[Costo Unitario]])</f>
        <v>0</v>
      </c>
      <c r="R118" s="336" t="s">
        <v>851</v>
      </c>
    </row>
    <row r="119" spans="2:18" s="1" customFormat="1" ht="18" customHeight="1" x14ac:dyDescent="0.25">
      <c r="B119" s="371">
        <v>42496</v>
      </c>
      <c r="C119" s="262" t="s">
        <v>869</v>
      </c>
      <c r="D119" s="378" t="s">
        <v>316</v>
      </c>
      <c r="E119" s="135" t="s">
        <v>317</v>
      </c>
      <c r="F119" s="131">
        <v>2</v>
      </c>
      <c r="G119" s="131">
        <v>0</v>
      </c>
      <c r="H119" s="131"/>
      <c r="I119" s="131"/>
      <c r="J119" s="131">
        <v>0</v>
      </c>
      <c r="K119" s="131">
        <f t="shared" si="2"/>
        <v>2</v>
      </c>
      <c r="L119" s="131">
        <v>2</v>
      </c>
      <c r="M119" s="131">
        <f>Tabla13[[#This Row],[Balance s/Mov. 30/06/2023]]-Tabla13[[#This Row],[Inventario al 30/06/2023]]</f>
        <v>0</v>
      </c>
      <c r="N119" s="336">
        <v>21.24</v>
      </c>
      <c r="O119" s="134">
        <f t="shared" si="3"/>
        <v>42.48</v>
      </c>
      <c r="P119" s="336">
        <f>(Tabla13[[#This Row],[Entradas  31 Marzo-30 Junio 2023]]*Tabla13[[#This Row],[Costo Unitario]])</f>
        <v>0</v>
      </c>
      <c r="Q119" s="336">
        <f>(Tabla13[[#This Row],[Salidas 31 Marzo-30 Junio 2023]]*Tabla13[[#This Row],[Costo Unitario]])</f>
        <v>0</v>
      </c>
      <c r="R119" s="336" t="s">
        <v>851</v>
      </c>
    </row>
    <row r="120" spans="2:18" s="1" customFormat="1" ht="18" customHeight="1" x14ac:dyDescent="0.25">
      <c r="B120" s="371">
        <v>42520</v>
      </c>
      <c r="C120" s="262" t="s">
        <v>858</v>
      </c>
      <c r="D120" s="378" t="s">
        <v>4</v>
      </c>
      <c r="E120" s="130" t="s">
        <v>5</v>
      </c>
      <c r="F120" s="131">
        <v>540</v>
      </c>
      <c r="G120" s="131">
        <v>0</v>
      </c>
      <c r="H120" s="131"/>
      <c r="I120" s="131"/>
      <c r="J120" s="131">
        <v>0</v>
      </c>
      <c r="K120" s="131">
        <f t="shared" si="2"/>
        <v>540</v>
      </c>
      <c r="L120" s="131">
        <v>540</v>
      </c>
      <c r="M120" s="131">
        <f>Tabla13[[#This Row],[Balance s/Mov. 30/06/2023]]-Tabla13[[#This Row],[Inventario al 30/06/2023]]</f>
        <v>0</v>
      </c>
      <c r="N120" s="336">
        <v>94</v>
      </c>
      <c r="O120" s="134">
        <f t="shared" si="3"/>
        <v>50760</v>
      </c>
      <c r="P120" s="336">
        <f>(Tabla13[[#This Row],[Entradas  31 Marzo-30 Junio 2023]]*Tabla13[[#This Row],[Costo Unitario]])</f>
        <v>0</v>
      </c>
      <c r="Q120" s="336">
        <f>(Tabla13[[#This Row],[Salidas 31 Marzo-30 Junio 2023]]*Tabla13[[#This Row],[Costo Unitario]])</f>
        <v>0</v>
      </c>
      <c r="R120" s="336" t="s">
        <v>851</v>
      </c>
    </row>
    <row r="121" spans="2:18" s="1" customFormat="1" ht="18" customHeight="1" x14ac:dyDescent="0.25">
      <c r="B121" s="370">
        <v>42972</v>
      </c>
      <c r="C121" s="140" t="s">
        <v>857</v>
      </c>
      <c r="D121" s="377" t="s">
        <v>563</v>
      </c>
      <c r="E121" s="135" t="s">
        <v>571</v>
      </c>
      <c r="F121" s="131">
        <v>75</v>
      </c>
      <c r="G121" s="131">
        <v>0</v>
      </c>
      <c r="H121" s="131"/>
      <c r="I121" s="131"/>
      <c r="J121" s="131">
        <v>0</v>
      </c>
      <c r="K121" s="131">
        <f t="shared" si="2"/>
        <v>75</v>
      </c>
      <c r="L121" s="131">
        <v>75</v>
      </c>
      <c r="M121" s="131">
        <f>Tabla13[[#This Row],[Balance s/Mov. 30/06/2023]]-Tabla13[[#This Row],[Inventario al 30/06/2023]]</f>
        <v>-4</v>
      </c>
      <c r="N121" s="336">
        <v>23.49</v>
      </c>
      <c r="O121" s="134">
        <f t="shared" si="3"/>
        <v>1761.7499999999998</v>
      </c>
      <c r="P121" s="336">
        <f>(Tabla13[[#This Row],[Entradas  31 Marzo-30 Junio 2023]]*Tabla13[[#This Row],[Costo Unitario]])</f>
        <v>0</v>
      </c>
      <c r="Q121" s="336">
        <f>(Tabla13[[#This Row],[Salidas 31 Marzo-30 Junio 2023]]*Tabla13[[#This Row],[Costo Unitario]])</f>
        <v>0</v>
      </c>
      <c r="R121" s="336" t="s">
        <v>851</v>
      </c>
    </row>
    <row r="122" spans="2:18" s="1" customFormat="1" ht="18" customHeight="1" x14ac:dyDescent="0.25">
      <c r="B122" s="370">
        <v>38968</v>
      </c>
      <c r="C122" s="140" t="s">
        <v>857</v>
      </c>
      <c r="D122" s="377" t="s">
        <v>421</v>
      </c>
      <c r="E122" s="135" t="s">
        <v>499</v>
      </c>
      <c r="F122" s="131">
        <v>55</v>
      </c>
      <c r="G122" s="131">
        <v>0</v>
      </c>
      <c r="H122" s="131"/>
      <c r="I122" s="131"/>
      <c r="J122" s="131">
        <v>0</v>
      </c>
      <c r="K122" s="131">
        <f t="shared" si="2"/>
        <v>55</v>
      </c>
      <c r="L122" s="131">
        <v>55</v>
      </c>
      <c r="M122" s="131">
        <f>Tabla13[[#This Row],[Balance s/Mov. 30/06/2023]]-Tabla13[[#This Row],[Inventario al 30/06/2023]]</f>
        <v>100</v>
      </c>
      <c r="N122" s="336">
        <v>67.930000000000007</v>
      </c>
      <c r="O122" s="134">
        <f t="shared" si="3"/>
        <v>3736.1500000000005</v>
      </c>
      <c r="P122" s="336">
        <f>(Tabla13[[#This Row],[Entradas  31 Marzo-30 Junio 2023]]*Tabla13[[#This Row],[Costo Unitario]])</f>
        <v>0</v>
      </c>
      <c r="Q122" s="336">
        <f>(Tabla13[[#This Row],[Salidas 31 Marzo-30 Junio 2023]]*Tabla13[[#This Row],[Costo Unitario]])</f>
        <v>0</v>
      </c>
      <c r="R122" s="336" t="s">
        <v>851</v>
      </c>
    </row>
    <row r="123" spans="2:18" s="1" customFormat="1" ht="18" customHeight="1" x14ac:dyDescent="0.25">
      <c r="B123" s="370">
        <v>42944</v>
      </c>
      <c r="C123" s="374" t="s">
        <v>857</v>
      </c>
      <c r="D123" s="377" t="s">
        <v>477</v>
      </c>
      <c r="E123" s="135" t="s">
        <v>498</v>
      </c>
      <c r="F123" s="131">
        <v>40</v>
      </c>
      <c r="G123" s="131">
        <v>0</v>
      </c>
      <c r="H123" s="131"/>
      <c r="I123" s="131"/>
      <c r="J123" s="131">
        <v>0</v>
      </c>
      <c r="K123" s="131">
        <f t="shared" si="2"/>
        <v>40</v>
      </c>
      <c r="L123" s="131">
        <v>40</v>
      </c>
      <c r="M123" s="131">
        <f>Tabla13[[#This Row],[Balance s/Mov. 30/06/2023]]-Tabla13[[#This Row],[Inventario al 30/06/2023]]</f>
        <v>4</v>
      </c>
      <c r="N123" s="336">
        <v>140.19</v>
      </c>
      <c r="O123" s="134">
        <f t="shared" si="3"/>
        <v>5607.6</v>
      </c>
      <c r="P123" s="336">
        <f>(Tabla13[[#This Row],[Entradas  31 Marzo-30 Junio 2023]]*Tabla13[[#This Row],[Costo Unitario]])</f>
        <v>0</v>
      </c>
      <c r="Q123" s="336">
        <f>(Tabla13[[#This Row],[Salidas 31 Marzo-30 Junio 2023]]*Tabla13[[#This Row],[Costo Unitario]])</f>
        <v>0</v>
      </c>
      <c r="R123" s="336" t="s">
        <v>851</v>
      </c>
    </row>
    <row r="124" spans="2:18" s="1" customFormat="1" ht="18" customHeight="1" x14ac:dyDescent="0.25">
      <c r="B124" s="370">
        <v>42520</v>
      </c>
      <c r="C124" s="140" t="s">
        <v>870</v>
      </c>
      <c r="D124" s="377" t="s">
        <v>364</v>
      </c>
      <c r="E124" s="139" t="s">
        <v>537</v>
      </c>
      <c r="F124" s="131">
        <v>4</v>
      </c>
      <c r="G124" s="131">
        <v>0</v>
      </c>
      <c r="H124" s="131"/>
      <c r="I124" s="131"/>
      <c r="J124" s="131">
        <v>0</v>
      </c>
      <c r="K124" s="131">
        <f t="shared" si="2"/>
        <v>4</v>
      </c>
      <c r="L124" s="131">
        <v>4</v>
      </c>
      <c r="M124" s="131">
        <f>Tabla13[[#This Row],[Balance s/Mov. 30/06/2023]]-Tabla13[[#This Row],[Inventario al 30/06/2023]]</f>
        <v>-10</v>
      </c>
      <c r="N124" s="336">
        <v>313.82</v>
      </c>
      <c r="O124" s="134">
        <f t="shared" si="3"/>
        <v>1255.28</v>
      </c>
      <c r="P124" s="336">
        <f>(Tabla13[[#This Row],[Entradas  31 Marzo-30 Junio 2023]]*Tabla13[[#This Row],[Costo Unitario]])</f>
        <v>0</v>
      </c>
      <c r="Q124" s="336">
        <f>(Tabla13[[#This Row],[Salidas 31 Marzo-30 Junio 2023]]*Tabla13[[#This Row],[Costo Unitario]])</f>
        <v>0</v>
      </c>
      <c r="R124" s="336" t="s">
        <v>851</v>
      </c>
    </row>
    <row r="125" spans="2:18" s="1" customFormat="1" ht="18" customHeight="1" x14ac:dyDescent="0.25">
      <c r="B125" s="370">
        <v>43388</v>
      </c>
      <c r="C125" s="140" t="s">
        <v>861</v>
      </c>
      <c r="D125" s="377" t="s">
        <v>360</v>
      </c>
      <c r="E125" s="139" t="s">
        <v>400</v>
      </c>
      <c r="F125" s="131">
        <v>1</v>
      </c>
      <c r="G125" s="131">
        <v>0</v>
      </c>
      <c r="H125" s="131"/>
      <c r="I125" s="131"/>
      <c r="J125" s="131">
        <v>0</v>
      </c>
      <c r="K125" s="131">
        <f t="shared" si="2"/>
        <v>1</v>
      </c>
      <c r="L125" s="131">
        <v>1</v>
      </c>
      <c r="M125" s="131">
        <f>Tabla13[[#This Row],[Balance s/Mov. 30/06/2023]]-Tabla13[[#This Row],[Inventario al 30/06/2023]]</f>
        <v>0</v>
      </c>
      <c r="N125" s="336">
        <v>262.85000000000002</v>
      </c>
      <c r="O125" s="134">
        <f t="shared" si="3"/>
        <v>262.85000000000002</v>
      </c>
      <c r="P125" s="336">
        <f>(Tabla13[[#This Row],[Entradas  31 Marzo-30 Junio 2023]]*Tabla13[[#This Row],[Costo Unitario]])</f>
        <v>0</v>
      </c>
      <c r="Q125" s="336">
        <f>(Tabla13[[#This Row],[Salidas 31 Marzo-30 Junio 2023]]*Tabla13[[#This Row],[Costo Unitario]])</f>
        <v>0</v>
      </c>
      <c r="R125" s="336" t="s">
        <v>851</v>
      </c>
    </row>
    <row r="126" spans="2:18" s="1" customFormat="1" ht="18" customHeight="1" x14ac:dyDescent="0.25">
      <c r="B126" s="370">
        <v>42474</v>
      </c>
      <c r="C126" s="140" t="s">
        <v>861</v>
      </c>
      <c r="D126" s="377" t="s">
        <v>208</v>
      </c>
      <c r="E126" s="135" t="s">
        <v>209</v>
      </c>
      <c r="F126" s="131">
        <v>4</v>
      </c>
      <c r="G126" s="131">
        <v>0</v>
      </c>
      <c r="H126" s="131"/>
      <c r="I126" s="131"/>
      <c r="J126" s="131">
        <v>0</v>
      </c>
      <c r="K126" s="131">
        <f t="shared" si="2"/>
        <v>4</v>
      </c>
      <c r="L126" s="131">
        <v>4</v>
      </c>
      <c r="M126" s="131">
        <f>Tabla13[[#This Row],[Balance s/Mov. 30/06/2023]]-Tabla13[[#This Row],[Inventario al 30/06/2023]]</f>
        <v>0</v>
      </c>
      <c r="N126" s="336">
        <v>1596.64</v>
      </c>
      <c r="O126" s="134">
        <f t="shared" si="3"/>
        <v>6386.56</v>
      </c>
      <c r="P126" s="336">
        <f>(Tabla13[[#This Row],[Entradas  31 Marzo-30 Junio 2023]]*Tabla13[[#This Row],[Costo Unitario]])</f>
        <v>0</v>
      </c>
      <c r="Q126" s="336">
        <f>(Tabla13[[#This Row],[Salidas 31 Marzo-30 Junio 2023]]*Tabla13[[#This Row],[Costo Unitario]])</f>
        <v>0</v>
      </c>
      <c r="R126" s="336" t="s">
        <v>851</v>
      </c>
    </row>
    <row r="127" spans="2:18" s="1" customFormat="1" ht="18" customHeight="1" x14ac:dyDescent="0.25">
      <c r="B127" s="370">
        <v>43059</v>
      </c>
      <c r="C127" s="140" t="s">
        <v>871</v>
      </c>
      <c r="D127" s="377" t="s">
        <v>574</v>
      </c>
      <c r="E127" s="135" t="s">
        <v>598</v>
      </c>
      <c r="F127" s="131">
        <v>2</v>
      </c>
      <c r="G127" s="131">
        <v>0</v>
      </c>
      <c r="H127" s="131"/>
      <c r="I127" s="131"/>
      <c r="J127" s="131">
        <v>0</v>
      </c>
      <c r="K127" s="131">
        <f t="shared" si="2"/>
        <v>2</v>
      </c>
      <c r="L127" s="131">
        <v>2</v>
      </c>
      <c r="M127" s="131">
        <f>Tabla13[[#This Row],[Balance s/Mov. 30/06/2023]]-Tabla13[[#This Row],[Inventario al 30/06/2023]]</f>
        <v>0</v>
      </c>
      <c r="N127" s="336">
        <v>1991.48</v>
      </c>
      <c r="O127" s="134">
        <f t="shared" si="3"/>
        <v>3982.96</v>
      </c>
      <c r="P127" s="336">
        <f>(Tabla13[[#This Row],[Entradas  31 Marzo-30 Junio 2023]]*Tabla13[[#This Row],[Costo Unitario]])</f>
        <v>0</v>
      </c>
      <c r="Q127" s="336">
        <f>(Tabla13[[#This Row],[Salidas 31 Marzo-30 Junio 2023]]*Tabla13[[#This Row],[Costo Unitario]])</f>
        <v>0</v>
      </c>
      <c r="R127" s="336" t="s">
        <v>851</v>
      </c>
    </row>
    <row r="128" spans="2:18" s="1" customFormat="1" ht="18" customHeight="1" x14ac:dyDescent="0.25">
      <c r="B128" s="371">
        <v>42520</v>
      </c>
      <c r="C128" s="262" t="s">
        <v>864</v>
      </c>
      <c r="D128" s="378" t="s">
        <v>6</v>
      </c>
      <c r="E128" s="130" t="s">
        <v>7</v>
      </c>
      <c r="F128" s="131">
        <v>157</v>
      </c>
      <c r="G128" s="131">
        <v>0</v>
      </c>
      <c r="H128" s="131"/>
      <c r="I128" s="131"/>
      <c r="J128" s="131">
        <v>0</v>
      </c>
      <c r="K128" s="131">
        <f t="shared" si="2"/>
        <v>157</v>
      </c>
      <c r="L128" s="131">
        <v>157</v>
      </c>
      <c r="M128" s="131">
        <f>Tabla13[[#This Row],[Balance s/Mov. 30/06/2023]]-Tabla13[[#This Row],[Inventario al 30/06/2023]]</f>
        <v>-8</v>
      </c>
      <c r="N128" s="336">
        <v>60.34</v>
      </c>
      <c r="O128" s="134">
        <f t="shared" si="3"/>
        <v>9473.380000000001</v>
      </c>
      <c r="P128" s="336">
        <f>(Tabla13[[#This Row],[Entradas  31 Marzo-30 Junio 2023]]*Tabla13[[#This Row],[Costo Unitario]])</f>
        <v>0</v>
      </c>
      <c r="Q128" s="336">
        <f>(Tabla13[[#This Row],[Salidas 31 Marzo-30 Junio 2023]]*Tabla13[[#This Row],[Costo Unitario]])</f>
        <v>0</v>
      </c>
      <c r="R128" s="336" t="s">
        <v>851</v>
      </c>
    </row>
    <row r="129" spans="1:18" s="1" customFormat="1" ht="18" customHeight="1" x14ac:dyDescent="0.25">
      <c r="B129" s="370">
        <v>42450</v>
      </c>
      <c r="C129" s="140" t="s">
        <v>859</v>
      </c>
      <c r="D129" s="377" t="s">
        <v>272</v>
      </c>
      <c r="E129" s="136" t="s">
        <v>534</v>
      </c>
      <c r="F129" s="131">
        <v>23</v>
      </c>
      <c r="G129" s="131">
        <v>0</v>
      </c>
      <c r="H129" s="131"/>
      <c r="I129" s="131"/>
      <c r="J129" s="131">
        <v>0</v>
      </c>
      <c r="K129" s="131">
        <f t="shared" si="2"/>
        <v>23</v>
      </c>
      <c r="L129" s="131">
        <v>23</v>
      </c>
      <c r="M129" s="131">
        <f>Tabla13[[#This Row],[Balance s/Mov. 30/06/2023]]-Tabla13[[#This Row],[Inventario al 30/06/2023]]</f>
        <v>0</v>
      </c>
      <c r="N129" s="336">
        <v>50.6</v>
      </c>
      <c r="O129" s="134">
        <f t="shared" si="3"/>
        <v>1163.8</v>
      </c>
      <c r="P129" s="336">
        <f>(Tabla13[[#This Row],[Entradas  31 Marzo-30 Junio 2023]]*Tabla13[[#This Row],[Costo Unitario]])</f>
        <v>0</v>
      </c>
      <c r="Q129" s="336">
        <f>(Tabla13[[#This Row],[Salidas 31 Marzo-30 Junio 2023]]*Tabla13[[#This Row],[Costo Unitario]])</f>
        <v>0</v>
      </c>
      <c r="R129" s="336" t="s">
        <v>851</v>
      </c>
    </row>
    <row r="130" spans="1:18" s="1" customFormat="1" ht="18" customHeight="1" x14ac:dyDescent="0.25">
      <c r="B130" s="370">
        <v>42874</v>
      </c>
      <c r="C130" s="140" t="s">
        <v>862</v>
      </c>
      <c r="D130" s="377" t="s">
        <v>550</v>
      </c>
      <c r="E130" s="136" t="s">
        <v>551</v>
      </c>
      <c r="F130" s="131">
        <v>1</v>
      </c>
      <c r="G130" s="131">
        <v>0</v>
      </c>
      <c r="H130" s="131"/>
      <c r="I130" s="131"/>
      <c r="J130" s="131">
        <v>0</v>
      </c>
      <c r="K130" s="131">
        <f t="shared" si="2"/>
        <v>1</v>
      </c>
      <c r="L130" s="131">
        <v>1</v>
      </c>
      <c r="M130" s="131">
        <f>Tabla13[[#This Row],[Balance s/Mov. 30/06/2023]]-Tabla13[[#This Row],[Inventario al 30/06/2023]]</f>
        <v>0</v>
      </c>
      <c r="N130" s="336">
        <v>4484</v>
      </c>
      <c r="O130" s="134">
        <f t="shared" si="3"/>
        <v>4484</v>
      </c>
      <c r="P130" s="336">
        <f>(Tabla13[[#This Row],[Entradas  31 Marzo-30 Junio 2023]]*Tabla13[[#This Row],[Costo Unitario]])</f>
        <v>0</v>
      </c>
      <c r="Q130" s="336">
        <f>(Tabla13[[#This Row],[Salidas 31 Marzo-30 Junio 2023]]*Tabla13[[#This Row],[Costo Unitario]])</f>
        <v>0</v>
      </c>
      <c r="R130" s="336" t="s">
        <v>851</v>
      </c>
    </row>
    <row r="131" spans="1:18" s="1" customFormat="1" ht="18" customHeight="1" x14ac:dyDescent="0.25">
      <c r="B131" s="370">
        <v>42496</v>
      </c>
      <c r="C131" s="140" t="s">
        <v>862</v>
      </c>
      <c r="D131" s="377" t="s">
        <v>717</v>
      </c>
      <c r="E131" s="136" t="s">
        <v>747</v>
      </c>
      <c r="F131" s="131">
        <v>44</v>
      </c>
      <c r="G131" s="131">
        <v>0</v>
      </c>
      <c r="H131" s="131"/>
      <c r="I131" s="131"/>
      <c r="J131" s="131">
        <v>0</v>
      </c>
      <c r="K131" s="131">
        <f t="shared" si="2"/>
        <v>44</v>
      </c>
      <c r="L131" s="131">
        <v>44</v>
      </c>
      <c r="M131" s="131">
        <f>Tabla13[[#This Row],[Balance s/Mov. 30/06/2023]]-Tabla13[[#This Row],[Inventario al 30/06/2023]]</f>
        <v>0</v>
      </c>
      <c r="N131" s="133">
        <v>4484</v>
      </c>
      <c r="O131" s="134">
        <f t="shared" si="3"/>
        <v>197296</v>
      </c>
      <c r="P131" s="133">
        <f>(Tabla13[[#This Row],[Entradas  31 Marzo-30 Junio 2023]]*Tabla13[[#This Row],[Costo Unitario]])</f>
        <v>0</v>
      </c>
      <c r="Q131" s="133">
        <f>(Tabla13[[#This Row],[Salidas 31 Marzo-30 Junio 2023]]*Tabla13[[#This Row],[Costo Unitario]])</f>
        <v>0</v>
      </c>
      <c r="R131" s="336" t="s">
        <v>851</v>
      </c>
    </row>
    <row r="132" spans="1:18" s="1" customFormat="1" ht="18" customHeight="1" x14ac:dyDescent="0.25">
      <c r="B132" s="370">
        <v>42496</v>
      </c>
      <c r="C132" s="140" t="s">
        <v>862</v>
      </c>
      <c r="D132" s="377" t="s">
        <v>716</v>
      </c>
      <c r="E132" s="136" t="s">
        <v>715</v>
      </c>
      <c r="F132" s="131">
        <v>50</v>
      </c>
      <c r="G132" s="131">
        <v>0</v>
      </c>
      <c r="H132" s="131"/>
      <c r="I132" s="131"/>
      <c r="J132" s="131">
        <v>0</v>
      </c>
      <c r="K132" s="131">
        <f t="shared" si="2"/>
        <v>50</v>
      </c>
      <c r="L132" s="131">
        <v>50</v>
      </c>
      <c r="M132" s="131">
        <f>Tabla13[[#This Row],[Balance s/Mov. 30/06/2023]]-Tabla13[[#This Row],[Inventario al 30/06/2023]]</f>
        <v>0</v>
      </c>
      <c r="N132" s="133">
        <v>4284</v>
      </c>
      <c r="O132" s="134">
        <f t="shared" si="3"/>
        <v>214200</v>
      </c>
      <c r="P132" s="133">
        <f>(Tabla13[[#This Row],[Entradas  31 Marzo-30 Junio 2023]]*Tabla13[[#This Row],[Costo Unitario]])</f>
        <v>0</v>
      </c>
      <c r="Q132" s="133">
        <f>(Tabla13[[#This Row],[Salidas 31 Marzo-30 Junio 2023]]*Tabla13[[#This Row],[Costo Unitario]])</f>
        <v>0</v>
      </c>
      <c r="R132" s="336" t="s">
        <v>851</v>
      </c>
    </row>
    <row r="133" spans="1:18" s="1" customFormat="1" ht="18" customHeight="1" x14ac:dyDescent="0.25">
      <c r="B133" s="371">
        <v>42947</v>
      </c>
      <c r="C133" s="262" t="s">
        <v>857</v>
      </c>
      <c r="D133" s="378" t="s">
        <v>309</v>
      </c>
      <c r="E133" s="135" t="s">
        <v>310</v>
      </c>
      <c r="F133" s="131">
        <v>3</v>
      </c>
      <c r="G133" s="131">
        <v>0</v>
      </c>
      <c r="H133" s="131"/>
      <c r="I133" s="131"/>
      <c r="J133" s="131">
        <v>0</v>
      </c>
      <c r="K133" s="131">
        <f t="shared" si="2"/>
        <v>3</v>
      </c>
      <c r="L133" s="131">
        <v>3</v>
      </c>
      <c r="M133" s="131">
        <f>Tabla13[[#This Row],[Balance s/Mov. 30/06/2023]]-Tabla13[[#This Row],[Inventario al 30/06/2023]]</f>
        <v>0</v>
      </c>
      <c r="N133" s="336">
        <v>8850</v>
      </c>
      <c r="O133" s="134">
        <f t="shared" si="3"/>
        <v>26550</v>
      </c>
      <c r="P133" s="336">
        <f>(Tabla13[[#This Row],[Entradas  31 Marzo-30 Junio 2023]]*Tabla13[[#This Row],[Costo Unitario]])</f>
        <v>0</v>
      </c>
      <c r="Q133" s="336">
        <f>(Tabla13[[#This Row],[Salidas 31 Marzo-30 Junio 2023]]*Tabla13[[#This Row],[Costo Unitario]])</f>
        <v>0</v>
      </c>
      <c r="R133" s="336" t="s">
        <v>851</v>
      </c>
    </row>
    <row r="134" spans="1:18" s="1" customFormat="1" ht="18" customHeight="1" x14ac:dyDescent="0.25">
      <c r="B134" s="370">
        <v>44145</v>
      </c>
      <c r="C134" s="140" t="s">
        <v>857</v>
      </c>
      <c r="D134" s="377" t="s">
        <v>311</v>
      </c>
      <c r="E134" s="135" t="s">
        <v>312</v>
      </c>
      <c r="F134" s="131">
        <v>3</v>
      </c>
      <c r="G134" s="131">
        <v>0</v>
      </c>
      <c r="H134" s="131"/>
      <c r="I134" s="131"/>
      <c r="J134" s="131">
        <v>0</v>
      </c>
      <c r="K134" s="131">
        <f t="shared" si="2"/>
        <v>3</v>
      </c>
      <c r="L134" s="131">
        <v>3</v>
      </c>
      <c r="M134" s="131">
        <f>Tabla13[[#This Row],[Balance s/Mov. 30/06/2023]]-Tabla13[[#This Row],[Inventario al 30/06/2023]]</f>
        <v>0</v>
      </c>
      <c r="N134" s="336">
        <v>7286.5</v>
      </c>
      <c r="O134" s="134">
        <f t="shared" si="3"/>
        <v>21859.5</v>
      </c>
      <c r="P134" s="336">
        <f>(Tabla13[[#This Row],[Entradas  31 Marzo-30 Junio 2023]]*Tabla13[[#This Row],[Costo Unitario]])</f>
        <v>0</v>
      </c>
      <c r="Q134" s="336">
        <f>(Tabla13[[#This Row],[Salidas 31 Marzo-30 Junio 2023]]*Tabla13[[#This Row],[Costo Unitario]])</f>
        <v>0</v>
      </c>
      <c r="R134" s="336" t="s">
        <v>851</v>
      </c>
    </row>
    <row r="135" spans="1:18" ht="18" customHeight="1" x14ac:dyDescent="0.25">
      <c r="A135" s="1"/>
      <c r="B135" s="370">
        <v>41990</v>
      </c>
      <c r="C135" s="140" t="s">
        <v>872</v>
      </c>
      <c r="D135" s="377" t="s">
        <v>314</v>
      </c>
      <c r="E135" s="136" t="s">
        <v>315</v>
      </c>
      <c r="F135" s="131">
        <v>63</v>
      </c>
      <c r="G135" s="131">
        <v>0</v>
      </c>
      <c r="H135" s="131"/>
      <c r="I135" s="131"/>
      <c r="J135" s="131">
        <v>0</v>
      </c>
      <c r="K135" s="131">
        <f t="shared" ref="K135:K198" si="4">F135+G135+H135+I135-J135</f>
        <v>63</v>
      </c>
      <c r="L135" s="131">
        <v>63</v>
      </c>
      <c r="M135" s="131">
        <f>Tabla13[[#This Row],[Balance s/Mov. 30/06/2023]]-Tabla13[[#This Row],[Inventario al 30/06/2023]]</f>
        <v>0</v>
      </c>
      <c r="N135" s="336">
        <v>2402.48</v>
      </c>
      <c r="O135" s="134">
        <f t="shared" ref="O135:O198" si="5">L135*N135</f>
        <v>151356.24</v>
      </c>
      <c r="P135" s="336">
        <f>(Tabla13[[#This Row],[Entradas  31 Marzo-30 Junio 2023]]*Tabla13[[#This Row],[Costo Unitario]])</f>
        <v>0</v>
      </c>
      <c r="Q135" s="336">
        <f>(Tabla13[[#This Row],[Salidas 31 Marzo-30 Junio 2023]]*Tabla13[[#This Row],[Costo Unitario]])</f>
        <v>0</v>
      </c>
      <c r="R135" s="336" t="s">
        <v>851</v>
      </c>
    </row>
    <row r="136" spans="1:18" ht="18" customHeight="1" x14ac:dyDescent="0.25">
      <c r="A136" s="1"/>
      <c r="B136" s="370">
        <v>41429</v>
      </c>
      <c r="C136" s="140" t="s">
        <v>869</v>
      </c>
      <c r="D136" s="377" t="s">
        <v>548</v>
      </c>
      <c r="E136" s="136" t="s">
        <v>304</v>
      </c>
      <c r="F136" s="131">
        <v>40</v>
      </c>
      <c r="G136" s="131">
        <v>0</v>
      </c>
      <c r="H136" s="131"/>
      <c r="I136" s="131"/>
      <c r="J136" s="131">
        <v>0</v>
      </c>
      <c r="K136" s="131">
        <f t="shared" si="4"/>
        <v>40</v>
      </c>
      <c r="L136" s="131">
        <v>40</v>
      </c>
      <c r="M136" s="131">
        <f>Tabla13[[#This Row],[Balance s/Mov. 30/06/2023]]-Tabla13[[#This Row],[Inventario al 30/06/2023]]</f>
        <v>2</v>
      </c>
      <c r="N136" s="336">
        <v>1298</v>
      </c>
      <c r="O136" s="134">
        <f t="shared" si="5"/>
        <v>51920</v>
      </c>
      <c r="P136" s="336">
        <f>(Tabla13[[#This Row],[Entradas  31 Marzo-30 Junio 2023]]*Tabla13[[#This Row],[Costo Unitario]])</f>
        <v>0</v>
      </c>
      <c r="Q136" s="336">
        <f>(Tabla13[[#This Row],[Salidas 31 Marzo-30 Junio 2023]]*Tabla13[[#This Row],[Costo Unitario]])</f>
        <v>0</v>
      </c>
      <c r="R136" s="336" t="s">
        <v>851</v>
      </c>
    </row>
    <row r="137" spans="1:18" ht="18" customHeight="1" x14ac:dyDescent="0.25">
      <c r="A137" s="1"/>
      <c r="B137" s="370">
        <v>43255</v>
      </c>
      <c r="C137" s="140" t="s">
        <v>857</v>
      </c>
      <c r="D137" s="377" t="s">
        <v>218</v>
      </c>
      <c r="E137" s="136" t="s">
        <v>253</v>
      </c>
      <c r="F137" s="131">
        <v>4</v>
      </c>
      <c r="G137" s="131">
        <v>0</v>
      </c>
      <c r="H137" s="131"/>
      <c r="I137" s="131"/>
      <c r="J137" s="131">
        <v>0</v>
      </c>
      <c r="K137" s="131">
        <f t="shared" si="4"/>
        <v>4</v>
      </c>
      <c r="L137" s="131">
        <v>4</v>
      </c>
      <c r="M137" s="131">
        <f>Tabla13[[#This Row],[Balance s/Mov. 30/06/2023]]-Tabla13[[#This Row],[Inventario al 30/06/2023]]</f>
        <v>10</v>
      </c>
      <c r="N137" s="336">
        <v>1471.46</v>
      </c>
      <c r="O137" s="134">
        <f t="shared" si="5"/>
        <v>5885.84</v>
      </c>
      <c r="P137" s="336">
        <f>(Tabla13[[#This Row],[Entradas  31 Marzo-30 Junio 2023]]*Tabla13[[#This Row],[Costo Unitario]])</f>
        <v>0</v>
      </c>
      <c r="Q137" s="336">
        <f>(Tabla13[[#This Row],[Salidas 31 Marzo-30 Junio 2023]]*Tabla13[[#This Row],[Costo Unitario]])</f>
        <v>0</v>
      </c>
      <c r="R137" s="336" t="s">
        <v>851</v>
      </c>
    </row>
    <row r="138" spans="1:18" ht="18" customHeight="1" x14ac:dyDescent="0.25">
      <c r="A138" s="1"/>
      <c r="B138" s="371">
        <v>41443</v>
      </c>
      <c r="C138" s="262" t="s">
        <v>870</v>
      </c>
      <c r="D138" s="378" t="s">
        <v>345</v>
      </c>
      <c r="E138" s="130" t="s">
        <v>369</v>
      </c>
      <c r="F138" s="131">
        <v>5</v>
      </c>
      <c r="G138" s="131">
        <v>0</v>
      </c>
      <c r="H138" s="131"/>
      <c r="I138" s="131"/>
      <c r="J138" s="131">
        <v>0</v>
      </c>
      <c r="K138" s="131">
        <f t="shared" si="4"/>
        <v>5</v>
      </c>
      <c r="L138" s="131">
        <v>5</v>
      </c>
      <c r="M138" s="131">
        <f>Tabla13[[#This Row],[Balance s/Mov. 30/06/2023]]-Tabla13[[#This Row],[Inventario al 30/06/2023]]</f>
        <v>0</v>
      </c>
      <c r="N138" s="336">
        <v>70.8</v>
      </c>
      <c r="O138" s="134">
        <f t="shared" si="5"/>
        <v>354</v>
      </c>
      <c r="P138" s="336">
        <f>(Tabla13[[#This Row],[Entradas  31 Marzo-30 Junio 2023]]*Tabla13[[#This Row],[Costo Unitario]])</f>
        <v>0</v>
      </c>
      <c r="Q138" s="336">
        <f>(Tabla13[[#This Row],[Salidas 31 Marzo-30 Junio 2023]]*Tabla13[[#This Row],[Costo Unitario]])</f>
        <v>0</v>
      </c>
      <c r="R138" s="336" t="s">
        <v>851</v>
      </c>
    </row>
    <row r="139" spans="1:18" ht="18" customHeight="1" x14ac:dyDescent="0.25">
      <c r="A139" s="1"/>
      <c r="B139" s="370">
        <v>43038</v>
      </c>
      <c r="C139" s="140" t="s">
        <v>859</v>
      </c>
      <c r="D139" s="377" t="s">
        <v>365</v>
      </c>
      <c r="E139" s="137" t="s">
        <v>500</v>
      </c>
      <c r="F139" s="131">
        <v>15</v>
      </c>
      <c r="G139" s="131">
        <v>0</v>
      </c>
      <c r="H139" s="131"/>
      <c r="I139" s="131"/>
      <c r="J139" s="131">
        <v>0</v>
      </c>
      <c r="K139" s="131">
        <f t="shared" si="4"/>
        <v>15</v>
      </c>
      <c r="L139" s="131">
        <v>15</v>
      </c>
      <c r="M139" s="131">
        <f>Tabla13[[#This Row],[Balance s/Mov. 30/06/2023]]-Tabla13[[#This Row],[Inventario al 30/06/2023]]</f>
        <v>-9</v>
      </c>
      <c r="N139" s="336">
        <v>46.14</v>
      </c>
      <c r="O139" s="134">
        <f t="shared" si="5"/>
        <v>692.1</v>
      </c>
      <c r="P139" s="336">
        <f>(Tabla13[[#This Row],[Entradas  31 Marzo-30 Junio 2023]]*Tabla13[[#This Row],[Costo Unitario]])</f>
        <v>0</v>
      </c>
      <c r="Q139" s="336">
        <f>(Tabla13[[#This Row],[Salidas 31 Marzo-30 Junio 2023]]*Tabla13[[#This Row],[Costo Unitario]])</f>
        <v>0</v>
      </c>
      <c r="R139" s="336" t="s">
        <v>851</v>
      </c>
    </row>
    <row r="140" spans="1:18" ht="18" customHeight="1" x14ac:dyDescent="0.25">
      <c r="A140" s="1"/>
      <c r="B140" s="370">
        <v>43350</v>
      </c>
      <c r="C140" s="140" t="s">
        <v>858</v>
      </c>
      <c r="D140" s="377" t="s">
        <v>87</v>
      </c>
      <c r="E140" s="139" t="s">
        <v>202</v>
      </c>
      <c r="F140" s="131">
        <v>17</v>
      </c>
      <c r="G140" s="131">
        <v>0</v>
      </c>
      <c r="H140" s="131"/>
      <c r="I140" s="131"/>
      <c r="J140" s="131">
        <v>0</v>
      </c>
      <c r="K140" s="131">
        <f t="shared" si="4"/>
        <v>17</v>
      </c>
      <c r="L140" s="131">
        <v>17</v>
      </c>
      <c r="M140" s="131">
        <f>Tabla13[[#This Row],[Balance s/Mov. 30/06/2023]]-Tabla13[[#This Row],[Inventario al 30/06/2023]]</f>
        <v>5</v>
      </c>
      <c r="N140" s="336">
        <v>750</v>
      </c>
      <c r="O140" s="134">
        <f t="shared" si="5"/>
        <v>12750</v>
      </c>
      <c r="P140" s="336">
        <f>(Tabla13[[#This Row],[Entradas  31 Marzo-30 Junio 2023]]*Tabla13[[#This Row],[Costo Unitario]])</f>
        <v>0</v>
      </c>
      <c r="Q140" s="336">
        <f>(Tabla13[[#This Row],[Salidas 31 Marzo-30 Junio 2023]]*Tabla13[[#This Row],[Costo Unitario]])</f>
        <v>0</v>
      </c>
      <c r="R140" s="336" t="s">
        <v>851</v>
      </c>
    </row>
    <row r="141" spans="1:18" ht="18" customHeight="1" x14ac:dyDescent="0.25">
      <c r="A141" s="1"/>
      <c r="B141" s="370">
        <v>42496</v>
      </c>
      <c r="C141" s="140" t="s">
        <v>859</v>
      </c>
      <c r="D141" s="377" t="s">
        <v>346</v>
      </c>
      <c r="E141" s="137" t="s">
        <v>383</v>
      </c>
      <c r="F141" s="131">
        <v>10</v>
      </c>
      <c r="G141" s="131">
        <v>0</v>
      </c>
      <c r="H141" s="131"/>
      <c r="I141" s="131"/>
      <c r="J141" s="131">
        <v>0</v>
      </c>
      <c r="K141" s="131">
        <f t="shared" si="4"/>
        <v>10</v>
      </c>
      <c r="L141" s="131">
        <v>10</v>
      </c>
      <c r="M141" s="131">
        <f>Tabla13[[#This Row],[Balance s/Mov. 30/06/2023]]-Tabla13[[#This Row],[Inventario al 30/06/2023]]</f>
        <v>8</v>
      </c>
      <c r="N141" s="336">
        <v>220.89</v>
      </c>
      <c r="O141" s="134">
        <f t="shared" si="5"/>
        <v>2208.8999999999996</v>
      </c>
      <c r="P141" s="336">
        <f>(Tabla13[[#This Row],[Entradas  31 Marzo-30 Junio 2023]]*Tabla13[[#This Row],[Costo Unitario]])</f>
        <v>0</v>
      </c>
      <c r="Q141" s="336">
        <f>(Tabla13[[#This Row],[Salidas 31 Marzo-30 Junio 2023]]*Tabla13[[#This Row],[Costo Unitario]])</f>
        <v>0</v>
      </c>
      <c r="R141" s="336" t="s">
        <v>851</v>
      </c>
    </row>
    <row r="142" spans="1:18" ht="18" customHeight="1" x14ac:dyDescent="0.25">
      <c r="A142" s="1"/>
      <c r="B142" s="370">
        <v>40816</v>
      </c>
      <c r="C142" s="140" t="s">
        <v>873</v>
      </c>
      <c r="D142" s="377" t="s">
        <v>329</v>
      </c>
      <c r="E142" s="139" t="s">
        <v>415</v>
      </c>
      <c r="F142" s="131">
        <v>2</v>
      </c>
      <c r="G142" s="131">
        <v>0</v>
      </c>
      <c r="H142" s="131"/>
      <c r="I142" s="131"/>
      <c r="J142" s="131">
        <v>0</v>
      </c>
      <c r="K142" s="131">
        <f t="shared" si="4"/>
        <v>2</v>
      </c>
      <c r="L142" s="131">
        <v>2</v>
      </c>
      <c r="M142" s="131">
        <f>Tabla13[[#This Row],[Balance s/Mov. 30/06/2023]]-Tabla13[[#This Row],[Inventario al 30/06/2023]]</f>
        <v>5</v>
      </c>
      <c r="N142" s="336">
        <v>4161.2700000000004</v>
      </c>
      <c r="O142" s="134">
        <f t="shared" si="5"/>
        <v>8322.5400000000009</v>
      </c>
      <c r="P142" s="336">
        <f>(Tabla13[[#This Row],[Entradas  31 Marzo-30 Junio 2023]]*Tabla13[[#This Row],[Costo Unitario]])</f>
        <v>0</v>
      </c>
      <c r="Q142" s="336">
        <f>(Tabla13[[#This Row],[Salidas 31 Marzo-30 Junio 2023]]*Tabla13[[#This Row],[Costo Unitario]])</f>
        <v>0</v>
      </c>
      <c r="R142" s="336" t="s">
        <v>851</v>
      </c>
    </row>
    <row r="143" spans="1:18" ht="18" customHeight="1" x14ac:dyDescent="0.25">
      <c r="A143" s="1"/>
      <c r="B143" s="370">
        <v>41488</v>
      </c>
      <c r="C143" s="140" t="s">
        <v>873</v>
      </c>
      <c r="D143" s="377" t="s">
        <v>219</v>
      </c>
      <c r="E143" s="135" t="s">
        <v>220</v>
      </c>
      <c r="F143" s="131">
        <v>15</v>
      </c>
      <c r="G143" s="131">
        <v>0</v>
      </c>
      <c r="H143" s="131"/>
      <c r="I143" s="131"/>
      <c r="J143" s="131">
        <v>0</v>
      </c>
      <c r="K143" s="131">
        <f t="shared" si="4"/>
        <v>15</v>
      </c>
      <c r="L143" s="131">
        <v>15</v>
      </c>
      <c r="M143" s="131">
        <f>Tabla13[[#This Row],[Balance s/Mov. 30/06/2023]]-Tabla13[[#This Row],[Inventario al 30/06/2023]]</f>
        <v>0</v>
      </c>
      <c r="N143" s="336">
        <v>335.24</v>
      </c>
      <c r="O143" s="134">
        <f t="shared" si="5"/>
        <v>5028.6000000000004</v>
      </c>
      <c r="P143" s="336">
        <f>(Tabla13[[#This Row],[Entradas  31 Marzo-30 Junio 2023]]*Tabla13[[#This Row],[Costo Unitario]])</f>
        <v>0</v>
      </c>
      <c r="Q143" s="336">
        <f>(Tabla13[[#This Row],[Salidas 31 Marzo-30 Junio 2023]]*Tabla13[[#This Row],[Costo Unitario]])</f>
        <v>0</v>
      </c>
      <c r="R143" s="336" t="s">
        <v>851</v>
      </c>
    </row>
    <row r="144" spans="1:18" ht="18" customHeight="1" x14ac:dyDescent="0.25">
      <c r="A144" s="1"/>
      <c r="B144" s="370">
        <v>42236</v>
      </c>
      <c r="C144" s="140" t="s">
        <v>873</v>
      </c>
      <c r="D144" s="377" t="s">
        <v>487</v>
      </c>
      <c r="E144" s="136" t="s">
        <v>488</v>
      </c>
      <c r="F144" s="131">
        <v>2</v>
      </c>
      <c r="G144" s="131">
        <v>0</v>
      </c>
      <c r="H144" s="131"/>
      <c r="I144" s="131"/>
      <c r="J144" s="131">
        <v>0</v>
      </c>
      <c r="K144" s="131">
        <f t="shared" si="4"/>
        <v>2</v>
      </c>
      <c r="L144" s="131">
        <v>2</v>
      </c>
      <c r="M144" s="131">
        <f>Tabla13[[#This Row],[Balance s/Mov. 30/06/2023]]-Tabla13[[#This Row],[Inventario al 30/06/2023]]</f>
        <v>0</v>
      </c>
      <c r="N144" s="336">
        <v>3103.4</v>
      </c>
      <c r="O144" s="134">
        <f t="shared" si="5"/>
        <v>6206.8</v>
      </c>
      <c r="P144" s="336">
        <f>(Tabla13[[#This Row],[Entradas  31 Marzo-30 Junio 2023]]*Tabla13[[#This Row],[Costo Unitario]])</f>
        <v>0</v>
      </c>
      <c r="Q144" s="336">
        <f>(Tabla13[[#This Row],[Salidas 31 Marzo-30 Junio 2023]]*Tabla13[[#This Row],[Costo Unitario]])</f>
        <v>0</v>
      </c>
      <c r="R144" s="336" t="s">
        <v>851</v>
      </c>
    </row>
    <row r="145" spans="1:18" ht="18" customHeight="1" x14ac:dyDescent="0.25">
      <c r="A145" s="1"/>
      <c r="B145" s="370">
        <v>41429</v>
      </c>
      <c r="C145" s="140" t="s">
        <v>863</v>
      </c>
      <c r="D145" s="377" t="s">
        <v>221</v>
      </c>
      <c r="E145" s="136" t="s">
        <v>222</v>
      </c>
      <c r="F145" s="131">
        <v>3</v>
      </c>
      <c r="G145" s="131">
        <v>0</v>
      </c>
      <c r="H145" s="131"/>
      <c r="I145" s="131"/>
      <c r="J145" s="131">
        <v>0</v>
      </c>
      <c r="K145" s="131">
        <f t="shared" si="4"/>
        <v>3</v>
      </c>
      <c r="L145" s="131">
        <v>3</v>
      </c>
      <c r="M145" s="131">
        <f>Tabla13[[#This Row],[Balance s/Mov. 30/06/2023]]-Tabla13[[#This Row],[Inventario al 30/06/2023]]</f>
        <v>0</v>
      </c>
      <c r="N145" s="336">
        <v>1557.6</v>
      </c>
      <c r="O145" s="134">
        <f t="shared" si="5"/>
        <v>4672.7999999999993</v>
      </c>
      <c r="P145" s="336">
        <f>(Tabla13[[#This Row],[Entradas  31 Marzo-30 Junio 2023]]*Tabla13[[#This Row],[Costo Unitario]])</f>
        <v>0</v>
      </c>
      <c r="Q145" s="336">
        <f>(Tabla13[[#This Row],[Salidas 31 Marzo-30 Junio 2023]]*Tabla13[[#This Row],[Costo Unitario]])</f>
        <v>0</v>
      </c>
      <c r="R145" s="336" t="s">
        <v>851</v>
      </c>
    </row>
    <row r="146" spans="1:18" ht="18" customHeight="1" x14ac:dyDescent="0.25">
      <c r="A146" s="1"/>
      <c r="B146" s="370">
        <v>42520</v>
      </c>
      <c r="C146" s="140" t="s">
        <v>873</v>
      </c>
      <c r="D146" s="377" t="s">
        <v>223</v>
      </c>
      <c r="E146" s="136" t="s">
        <v>224</v>
      </c>
      <c r="F146" s="131">
        <v>5</v>
      </c>
      <c r="G146" s="131">
        <v>0</v>
      </c>
      <c r="H146" s="131"/>
      <c r="I146" s="131"/>
      <c r="J146" s="131">
        <v>0</v>
      </c>
      <c r="K146" s="131">
        <f t="shared" si="4"/>
        <v>5</v>
      </c>
      <c r="L146" s="131">
        <v>5</v>
      </c>
      <c r="M146" s="131">
        <f>Tabla13[[#This Row],[Balance s/Mov. 30/06/2023]]-Tabla13[[#This Row],[Inventario al 30/06/2023]]</f>
        <v>1</v>
      </c>
      <c r="N146" s="336">
        <v>719.8</v>
      </c>
      <c r="O146" s="134">
        <f t="shared" si="5"/>
        <v>3599</v>
      </c>
      <c r="P146" s="336">
        <f>(Tabla13[[#This Row],[Entradas  31 Marzo-30 Junio 2023]]*Tabla13[[#This Row],[Costo Unitario]])</f>
        <v>0</v>
      </c>
      <c r="Q146" s="336">
        <f>(Tabla13[[#This Row],[Salidas 31 Marzo-30 Junio 2023]]*Tabla13[[#This Row],[Costo Unitario]])</f>
        <v>0</v>
      </c>
      <c r="R146" s="336" t="s">
        <v>851</v>
      </c>
    </row>
    <row r="147" spans="1:18" ht="18" customHeight="1" x14ac:dyDescent="0.25">
      <c r="A147" s="1"/>
      <c r="B147" s="370">
        <v>43411</v>
      </c>
      <c r="C147" s="140" t="s">
        <v>873</v>
      </c>
      <c r="D147" s="377" t="s">
        <v>225</v>
      </c>
      <c r="E147" s="136" t="s">
        <v>226</v>
      </c>
      <c r="F147" s="131">
        <v>4</v>
      </c>
      <c r="G147" s="131">
        <v>0</v>
      </c>
      <c r="H147" s="131"/>
      <c r="I147" s="131"/>
      <c r="J147" s="131">
        <v>0</v>
      </c>
      <c r="K147" s="131">
        <f t="shared" si="4"/>
        <v>4</v>
      </c>
      <c r="L147" s="131">
        <v>4</v>
      </c>
      <c r="M147" s="131">
        <f>Tabla13[[#This Row],[Balance s/Mov. 30/06/2023]]-Tabla13[[#This Row],[Inventario al 30/06/2023]]</f>
        <v>5</v>
      </c>
      <c r="N147" s="336">
        <v>411.03</v>
      </c>
      <c r="O147" s="134">
        <f t="shared" si="5"/>
        <v>1644.12</v>
      </c>
      <c r="P147" s="336">
        <f>(Tabla13[[#This Row],[Entradas  31 Marzo-30 Junio 2023]]*Tabla13[[#This Row],[Costo Unitario]])</f>
        <v>0</v>
      </c>
      <c r="Q147" s="336">
        <f>(Tabla13[[#This Row],[Salidas 31 Marzo-30 Junio 2023]]*Tabla13[[#This Row],[Costo Unitario]])</f>
        <v>0</v>
      </c>
      <c r="R147" s="336" t="s">
        <v>851</v>
      </c>
    </row>
    <row r="148" spans="1:18" ht="18" customHeight="1" x14ac:dyDescent="0.25">
      <c r="A148" s="1"/>
      <c r="B148" s="370">
        <v>41438</v>
      </c>
      <c r="C148" s="140" t="s">
        <v>873</v>
      </c>
      <c r="D148" s="377" t="s">
        <v>228</v>
      </c>
      <c r="E148" s="135" t="s">
        <v>229</v>
      </c>
      <c r="F148" s="131">
        <v>6</v>
      </c>
      <c r="G148" s="131">
        <v>0</v>
      </c>
      <c r="H148" s="131"/>
      <c r="I148" s="131"/>
      <c r="J148" s="131">
        <v>0</v>
      </c>
      <c r="K148" s="131">
        <f t="shared" si="4"/>
        <v>6</v>
      </c>
      <c r="L148" s="131">
        <v>6</v>
      </c>
      <c r="M148" s="131">
        <f>Tabla13[[#This Row],[Balance s/Mov. 30/06/2023]]-Tabla13[[#This Row],[Inventario al 30/06/2023]]</f>
        <v>1</v>
      </c>
      <c r="N148" s="336">
        <v>1964.7</v>
      </c>
      <c r="O148" s="134">
        <f t="shared" si="5"/>
        <v>11788.2</v>
      </c>
      <c r="P148" s="336">
        <f>(Tabla13[[#This Row],[Entradas  31 Marzo-30 Junio 2023]]*Tabla13[[#This Row],[Costo Unitario]])</f>
        <v>0</v>
      </c>
      <c r="Q148" s="336">
        <f>(Tabla13[[#This Row],[Salidas 31 Marzo-30 Junio 2023]]*Tabla13[[#This Row],[Costo Unitario]])</f>
        <v>0</v>
      </c>
      <c r="R148" s="336" t="s">
        <v>851</v>
      </c>
    </row>
    <row r="149" spans="1:18" ht="18" customHeight="1" x14ac:dyDescent="0.25">
      <c r="A149" s="1"/>
      <c r="B149" s="370">
        <v>43411</v>
      </c>
      <c r="C149" s="140" t="s">
        <v>873</v>
      </c>
      <c r="D149" s="377" t="s">
        <v>478</v>
      </c>
      <c r="E149" s="136" t="s">
        <v>494</v>
      </c>
      <c r="F149" s="131">
        <v>3</v>
      </c>
      <c r="G149" s="131">
        <v>0</v>
      </c>
      <c r="H149" s="131"/>
      <c r="I149" s="131"/>
      <c r="J149" s="131">
        <v>0</v>
      </c>
      <c r="K149" s="131">
        <f t="shared" si="4"/>
        <v>3</v>
      </c>
      <c r="L149" s="131">
        <v>3</v>
      </c>
      <c r="M149" s="131">
        <f>Tabla13[[#This Row],[Balance s/Mov. 30/06/2023]]-Tabla13[[#This Row],[Inventario al 30/06/2023]]</f>
        <v>0</v>
      </c>
      <c r="N149" s="336">
        <v>587.64</v>
      </c>
      <c r="O149" s="134">
        <f t="shared" si="5"/>
        <v>1762.92</v>
      </c>
      <c r="P149" s="336">
        <f>(Tabla13[[#This Row],[Entradas  31 Marzo-30 Junio 2023]]*Tabla13[[#This Row],[Costo Unitario]])</f>
        <v>0</v>
      </c>
      <c r="Q149" s="336">
        <f>(Tabla13[[#This Row],[Salidas 31 Marzo-30 Junio 2023]]*Tabla13[[#This Row],[Costo Unitario]])</f>
        <v>0</v>
      </c>
      <c r="R149" s="336" t="s">
        <v>851</v>
      </c>
    </row>
    <row r="150" spans="1:18" ht="18" customHeight="1" x14ac:dyDescent="0.25">
      <c r="A150" s="1"/>
      <c r="B150" s="370">
        <v>43411</v>
      </c>
      <c r="C150" s="140" t="s">
        <v>873</v>
      </c>
      <c r="D150" s="377" t="s">
        <v>227</v>
      </c>
      <c r="E150" s="136" t="s">
        <v>249</v>
      </c>
      <c r="F150" s="131">
        <v>6</v>
      </c>
      <c r="G150" s="131">
        <v>0</v>
      </c>
      <c r="H150" s="131"/>
      <c r="I150" s="131"/>
      <c r="J150" s="131">
        <v>0</v>
      </c>
      <c r="K150" s="131">
        <f t="shared" si="4"/>
        <v>6</v>
      </c>
      <c r="L150" s="131">
        <v>6</v>
      </c>
      <c r="M150" s="131">
        <f>Tabla13[[#This Row],[Balance s/Mov. 30/06/2023]]-Tabla13[[#This Row],[Inventario al 30/06/2023]]</f>
        <v>1</v>
      </c>
      <c r="N150" s="336">
        <v>488.91</v>
      </c>
      <c r="O150" s="134">
        <f t="shared" si="5"/>
        <v>2933.46</v>
      </c>
      <c r="P150" s="336">
        <f>(Tabla13[[#This Row],[Entradas  31 Marzo-30 Junio 2023]]*Tabla13[[#This Row],[Costo Unitario]])</f>
        <v>0</v>
      </c>
      <c r="Q150" s="336">
        <f>(Tabla13[[#This Row],[Salidas 31 Marzo-30 Junio 2023]]*Tabla13[[#This Row],[Costo Unitario]])</f>
        <v>0</v>
      </c>
      <c r="R150" s="336" t="s">
        <v>851</v>
      </c>
    </row>
    <row r="151" spans="1:18" ht="18" customHeight="1" x14ac:dyDescent="0.25">
      <c r="A151" s="1"/>
      <c r="B151" s="370">
        <v>42305</v>
      </c>
      <c r="C151" s="140" t="s">
        <v>873</v>
      </c>
      <c r="D151" s="377" t="s">
        <v>230</v>
      </c>
      <c r="E151" s="136" t="s">
        <v>250</v>
      </c>
      <c r="F151" s="131">
        <v>5</v>
      </c>
      <c r="G151" s="131">
        <v>0</v>
      </c>
      <c r="H151" s="131"/>
      <c r="I151" s="131"/>
      <c r="J151" s="131">
        <v>0</v>
      </c>
      <c r="K151" s="131">
        <f t="shared" si="4"/>
        <v>5</v>
      </c>
      <c r="L151" s="131">
        <v>5</v>
      </c>
      <c r="M151" s="131">
        <f>Tabla13[[#This Row],[Balance s/Mov. 30/06/2023]]-Tabla13[[#This Row],[Inventario al 30/06/2023]]</f>
        <v>9</v>
      </c>
      <c r="N151" s="336">
        <v>322.14</v>
      </c>
      <c r="O151" s="134">
        <f t="shared" si="5"/>
        <v>1610.6999999999998</v>
      </c>
      <c r="P151" s="336">
        <f>(Tabla13[[#This Row],[Entradas  31 Marzo-30 Junio 2023]]*Tabla13[[#This Row],[Costo Unitario]])</f>
        <v>0</v>
      </c>
      <c r="Q151" s="336">
        <f>(Tabla13[[#This Row],[Salidas 31 Marzo-30 Junio 2023]]*Tabla13[[#This Row],[Costo Unitario]])</f>
        <v>0</v>
      </c>
      <c r="R151" s="336" t="s">
        <v>851</v>
      </c>
    </row>
    <row r="152" spans="1:18" ht="18" customHeight="1" x14ac:dyDescent="0.25">
      <c r="A152" s="1"/>
      <c r="B152" s="371">
        <v>41530</v>
      </c>
      <c r="C152" s="262" t="s">
        <v>858</v>
      </c>
      <c r="D152" s="378" t="s">
        <v>262</v>
      </c>
      <c r="E152" s="135" t="s">
        <v>263</v>
      </c>
      <c r="F152" s="131">
        <v>1</v>
      </c>
      <c r="G152" s="131">
        <v>0</v>
      </c>
      <c r="H152" s="131"/>
      <c r="I152" s="131"/>
      <c r="J152" s="131">
        <v>0</v>
      </c>
      <c r="K152" s="131">
        <f t="shared" si="4"/>
        <v>1</v>
      </c>
      <c r="L152" s="131">
        <v>1</v>
      </c>
      <c r="M152" s="131">
        <f>Tabla13[[#This Row],[Balance s/Mov. 30/06/2023]]-Tabla13[[#This Row],[Inventario al 30/06/2023]]</f>
        <v>0</v>
      </c>
      <c r="N152" s="336">
        <v>55.46</v>
      </c>
      <c r="O152" s="134">
        <f t="shared" si="5"/>
        <v>55.46</v>
      </c>
      <c r="P152" s="336">
        <f>(Tabla13[[#This Row],[Entradas  31 Marzo-30 Junio 2023]]*Tabla13[[#This Row],[Costo Unitario]])</f>
        <v>0</v>
      </c>
      <c r="Q152" s="336">
        <f>(Tabla13[[#This Row],[Salidas 31 Marzo-30 Junio 2023]]*Tabla13[[#This Row],[Costo Unitario]])</f>
        <v>0</v>
      </c>
      <c r="R152" s="336" t="s">
        <v>851</v>
      </c>
    </row>
    <row r="153" spans="1:18" ht="18" customHeight="1" x14ac:dyDescent="0.25">
      <c r="A153" s="1"/>
      <c r="B153" s="370">
        <v>43259</v>
      </c>
      <c r="C153" s="140" t="s">
        <v>859</v>
      </c>
      <c r="D153" s="377" t="s">
        <v>361</v>
      </c>
      <c r="E153" s="135" t="s">
        <v>401</v>
      </c>
      <c r="F153" s="131">
        <v>2</v>
      </c>
      <c r="G153" s="131">
        <v>0</v>
      </c>
      <c r="H153" s="131"/>
      <c r="I153" s="131"/>
      <c r="J153" s="131">
        <v>0</v>
      </c>
      <c r="K153" s="131">
        <f t="shared" si="4"/>
        <v>2</v>
      </c>
      <c r="L153" s="131">
        <v>2</v>
      </c>
      <c r="M153" s="131">
        <f>Tabla13[[#This Row],[Balance s/Mov. 30/06/2023]]-Tabla13[[#This Row],[Inventario al 30/06/2023]]</f>
        <v>0</v>
      </c>
      <c r="N153" s="336">
        <v>294.68</v>
      </c>
      <c r="O153" s="134">
        <f t="shared" si="5"/>
        <v>589.36</v>
      </c>
      <c r="P153" s="336">
        <f>(Tabla13[[#This Row],[Entradas  31 Marzo-30 Junio 2023]]*Tabla13[[#This Row],[Costo Unitario]])</f>
        <v>0</v>
      </c>
      <c r="Q153" s="336">
        <f>(Tabla13[[#This Row],[Salidas 31 Marzo-30 Junio 2023]]*Tabla13[[#This Row],[Costo Unitario]])</f>
        <v>0</v>
      </c>
      <c r="R153" s="336" t="s">
        <v>851</v>
      </c>
    </row>
    <row r="154" spans="1:18" ht="18" customHeight="1" x14ac:dyDescent="0.25">
      <c r="A154" s="1"/>
      <c r="B154" s="370">
        <v>42520</v>
      </c>
      <c r="C154" s="140" t="s">
        <v>874</v>
      </c>
      <c r="D154" s="377" t="s">
        <v>298</v>
      </c>
      <c r="E154" s="135" t="s">
        <v>299</v>
      </c>
      <c r="F154" s="131">
        <v>10</v>
      </c>
      <c r="G154" s="131">
        <v>0</v>
      </c>
      <c r="H154" s="131"/>
      <c r="I154" s="131"/>
      <c r="J154" s="131">
        <v>0</v>
      </c>
      <c r="K154" s="131">
        <f t="shared" si="4"/>
        <v>10</v>
      </c>
      <c r="L154" s="131">
        <v>10</v>
      </c>
      <c r="M154" s="131">
        <f>Tabla13[[#This Row],[Balance s/Mov. 30/06/2023]]-Tabla13[[#This Row],[Inventario al 30/06/2023]]</f>
        <v>1</v>
      </c>
      <c r="N154" s="336">
        <v>8240</v>
      </c>
      <c r="O154" s="134">
        <f t="shared" si="5"/>
        <v>82400</v>
      </c>
      <c r="P154" s="336">
        <f>(Tabla13[[#This Row],[Entradas  31 Marzo-30 Junio 2023]]*Tabla13[[#This Row],[Costo Unitario]])</f>
        <v>0</v>
      </c>
      <c r="Q154" s="336">
        <f>(Tabla13[[#This Row],[Salidas 31 Marzo-30 Junio 2023]]*Tabla13[[#This Row],[Costo Unitario]])</f>
        <v>0</v>
      </c>
      <c r="R154" s="336" t="s">
        <v>851</v>
      </c>
    </row>
    <row r="155" spans="1:18" ht="18" customHeight="1" x14ac:dyDescent="0.25">
      <c r="A155" s="1"/>
      <c r="B155" s="371">
        <v>42496</v>
      </c>
      <c r="C155" s="262" t="s">
        <v>875</v>
      </c>
      <c r="D155" s="378" t="s">
        <v>8</v>
      </c>
      <c r="E155" s="130" t="s">
        <v>9</v>
      </c>
      <c r="F155" s="131">
        <v>29</v>
      </c>
      <c r="G155" s="131">
        <v>0</v>
      </c>
      <c r="H155" s="131"/>
      <c r="I155" s="131"/>
      <c r="J155" s="131">
        <v>0</v>
      </c>
      <c r="K155" s="131">
        <f t="shared" si="4"/>
        <v>29</v>
      </c>
      <c r="L155" s="131">
        <v>29</v>
      </c>
      <c r="M155" s="131">
        <f>Tabla13[[#This Row],[Balance s/Mov. 30/06/2023]]-Tabla13[[#This Row],[Inventario al 30/06/2023]]</f>
        <v>0</v>
      </c>
      <c r="N155" s="336">
        <v>1239.56</v>
      </c>
      <c r="O155" s="134">
        <f t="shared" si="5"/>
        <v>35947.24</v>
      </c>
      <c r="P155" s="336">
        <f>(Tabla13[[#This Row],[Entradas  31 Marzo-30 Junio 2023]]*Tabla13[[#This Row],[Costo Unitario]])</f>
        <v>0</v>
      </c>
      <c r="Q155" s="336">
        <f>(Tabla13[[#This Row],[Salidas 31 Marzo-30 Junio 2023]]*Tabla13[[#This Row],[Costo Unitario]])</f>
        <v>0</v>
      </c>
      <c r="R155" s="336" t="s">
        <v>851</v>
      </c>
    </row>
    <row r="156" spans="1:18" ht="18" customHeight="1" x14ac:dyDescent="0.25">
      <c r="A156" s="1"/>
      <c r="B156" s="371">
        <v>42496</v>
      </c>
      <c r="C156" s="262" t="s">
        <v>876</v>
      </c>
      <c r="D156" s="378" t="s">
        <v>699</v>
      </c>
      <c r="E156" s="135" t="s">
        <v>700</v>
      </c>
      <c r="F156" s="131">
        <v>510</v>
      </c>
      <c r="G156" s="131">
        <v>0</v>
      </c>
      <c r="H156" s="131"/>
      <c r="I156" s="131"/>
      <c r="J156" s="131">
        <v>0</v>
      </c>
      <c r="K156" s="131">
        <f t="shared" si="4"/>
        <v>510</v>
      </c>
      <c r="L156" s="131">
        <v>510</v>
      </c>
      <c r="M156" s="131">
        <f>Tabla13[[#This Row],[Balance s/Mov. 30/06/2023]]-Tabla13[[#This Row],[Inventario al 30/06/2023]]</f>
        <v>9</v>
      </c>
      <c r="N156" s="336">
        <v>261</v>
      </c>
      <c r="O156" s="134">
        <f t="shared" si="5"/>
        <v>133110</v>
      </c>
      <c r="P156" s="336">
        <f>(Tabla13[[#This Row],[Entradas  31 Marzo-30 Junio 2023]]*Tabla13[[#This Row],[Costo Unitario]])</f>
        <v>0</v>
      </c>
      <c r="Q156" s="336">
        <f>(Tabla13[[#This Row],[Salidas 31 Marzo-30 Junio 2023]]*Tabla13[[#This Row],[Costo Unitario]])</f>
        <v>0</v>
      </c>
      <c r="R156" s="336" t="s">
        <v>851</v>
      </c>
    </row>
    <row r="157" spans="1:18" ht="18" customHeight="1" x14ac:dyDescent="0.25">
      <c r="A157" s="2"/>
      <c r="B157" s="370">
        <v>40242</v>
      </c>
      <c r="C157" s="140" t="s">
        <v>876</v>
      </c>
      <c r="D157" s="377" t="s">
        <v>697</v>
      </c>
      <c r="E157" s="137" t="s">
        <v>698</v>
      </c>
      <c r="F157" s="131">
        <v>500</v>
      </c>
      <c r="G157" s="131">
        <v>0</v>
      </c>
      <c r="H157" s="131"/>
      <c r="I157" s="131"/>
      <c r="J157" s="131">
        <v>0</v>
      </c>
      <c r="K157" s="131">
        <f t="shared" si="4"/>
        <v>500</v>
      </c>
      <c r="L157" s="131">
        <v>500</v>
      </c>
      <c r="M157" s="131">
        <f>Tabla13[[#This Row],[Balance s/Mov. 30/06/2023]]-Tabla13[[#This Row],[Inventario al 30/06/2023]]</f>
        <v>-2</v>
      </c>
      <c r="N157" s="133">
        <v>88.74</v>
      </c>
      <c r="O157" s="134">
        <f t="shared" si="5"/>
        <v>44370</v>
      </c>
      <c r="P157" s="133">
        <f>(Tabla13[[#This Row],[Entradas  31 Marzo-30 Junio 2023]]*Tabla13[[#This Row],[Costo Unitario]])</f>
        <v>0</v>
      </c>
      <c r="Q157" s="133">
        <f>(Tabla13[[#This Row],[Salidas 31 Marzo-30 Junio 2023]]*Tabla13[[#This Row],[Costo Unitario]])</f>
        <v>0</v>
      </c>
      <c r="R157" s="336" t="s">
        <v>851</v>
      </c>
    </row>
    <row r="158" spans="1:18" ht="18" customHeight="1" x14ac:dyDescent="0.25">
      <c r="A158" s="2"/>
      <c r="B158" s="370">
        <v>43144</v>
      </c>
      <c r="C158" s="140" t="s">
        <v>864</v>
      </c>
      <c r="D158" s="377" t="s">
        <v>242</v>
      </c>
      <c r="E158" s="136" t="s">
        <v>252</v>
      </c>
      <c r="F158" s="131">
        <v>5</v>
      </c>
      <c r="G158" s="131">
        <v>0</v>
      </c>
      <c r="H158" s="131"/>
      <c r="I158" s="131"/>
      <c r="J158" s="131">
        <v>0</v>
      </c>
      <c r="K158" s="131">
        <f t="shared" si="4"/>
        <v>5</v>
      </c>
      <c r="L158" s="131">
        <v>5</v>
      </c>
      <c r="M158" s="131">
        <f>Tabla13[[#This Row],[Balance s/Mov. 30/06/2023]]-Tabla13[[#This Row],[Inventario al 30/06/2023]]</f>
        <v>0</v>
      </c>
      <c r="N158" s="336">
        <v>159.30000000000001</v>
      </c>
      <c r="O158" s="134">
        <f t="shared" si="5"/>
        <v>796.5</v>
      </c>
      <c r="P158" s="336">
        <f>(Tabla13[[#This Row],[Entradas  31 Marzo-30 Junio 2023]]*Tabla13[[#This Row],[Costo Unitario]])</f>
        <v>0</v>
      </c>
      <c r="Q158" s="336">
        <f>(Tabla13[[#This Row],[Salidas 31 Marzo-30 Junio 2023]]*Tabla13[[#This Row],[Costo Unitario]])</f>
        <v>0</v>
      </c>
      <c r="R158" s="336" t="s">
        <v>851</v>
      </c>
    </row>
    <row r="159" spans="1:18" ht="18" customHeight="1" x14ac:dyDescent="0.25">
      <c r="A159" s="2"/>
      <c r="B159" s="370">
        <v>38968</v>
      </c>
      <c r="C159" s="140" t="s">
        <v>859</v>
      </c>
      <c r="D159" s="377" t="s">
        <v>334</v>
      </c>
      <c r="E159" s="136" t="s">
        <v>392</v>
      </c>
      <c r="F159" s="131">
        <v>30</v>
      </c>
      <c r="G159" s="131">
        <v>0</v>
      </c>
      <c r="H159" s="131"/>
      <c r="I159" s="131"/>
      <c r="J159" s="131">
        <v>0</v>
      </c>
      <c r="K159" s="131">
        <f t="shared" si="4"/>
        <v>30</v>
      </c>
      <c r="L159" s="131">
        <v>30</v>
      </c>
      <c r="M159" s="131">
        <f>Tabla13[[#This Row],[Balance s/Mov. 30/06/2023]]-Tabla13[[#This Row],[Inventario al 30/06/2023]]</f>
        <v>0</v>
      </c>
      <c r="N159" s="336">
        <v>79.06</v>
      </c>
      <c r="O159" s="134">
        <f t="shared" si="5"/>
        <v>2371.8000000000002</v>
      </c>
      <c r="P159" s="336">
        <f>(Tabla13[[#This Row],[Entradas  31 Marzo-30 Junio 2023]]*Tabla13[[#This Row],[Costo Unitario]])</f>
        <v>0</v>
      </c>
      <c r="Q159" s="336">
        <f>(Tabla13[[#This Row],[Salidas 31 Marzo-30 Junio 2023]]*Tabla13[[#This Row],[Costo Unitario]])</f>
        <v>0</v>
      </c>
      <c r="R159" s="336" t="s">
        <v>851</v>
      </c>
    </row>
    <row r="160" spans="1:18" ht="18" customHeight="1" x14ac:dyDescent="0.25">
      <c r="A160" s="2"/>
      <c r="B160" s="370">
        <v>41429</v>
      </c>
      <c r="C160" s="140" t="s">
        <v>860</v>
      </c>
      <c r="D160" s="377" t="s">
        <v>173</v>
      </c>
      <c r="E160" s="139" t="s">
        <v>203</v>
      </c>
      <c r="F160" s="131">
        <v>4</v>
      </c>
      <c r="G160" s="131">
        <v>0</v>
      </c>
      <c r="H160" s="131"/>
      <c r="I160" s="131"/>
      <c r="J160" s="131">
        <v>0</v>
      </c>
      <c r="K160" s="131">
        <f t="shared" si="4"/>
        <v>4</v>
      </c>
      <c r="L160" s="131">
        <v>4</v>
      </c>
      <c r="M160" s="131">
        <f>Tabla13[[#This Row],[Balance s/Mov. 30/06/2023]]-Tabla13[[#This Row],[Inventario al 30/06/2023]]</f>
        <v>0</v>
      </c>
      <c r="N160" s="336">
        <v>207.53</v>
      </c>
      <c r="O160" s="134">
        <f t="shared" si="5"/>
        <v>830.12</v>
      </c>
      <c r="P160" s="336">
        <f>(Tabla13[[#This Row],[Entradas  31 Marzo-30 Junio 2023]]*Tabla13[[#This Row],[Costo Unitario]])</f>
        <v>0</v>
      </c>
      <c r="Q160" s="336">
        <f>(Tabla13[[#This Row],[Salidas 31 Marzo-30 Junio 2023]]*Tabla13[[#This Row],[Costo Unitario]])</f>
        <v>0</v>
      </c>
      <c r="R160" s="336" t="s">
        <v>851</v>
      </c>
    </row>
    <row r="161" spans="1:18" ht="18" customHeight="1" x14ac:dyDescent="0.25">
      <c r="A161" s="2"/>
      <c r="B161" s="370">
        <v>44049</v>
      </c>
      <c r="C161" s="140" t="s">
        <v>856</v>
      </c>
      <c r="D161" s="377" t="s">
        <v>779</v>
      </c>
      <c r="E161" s="136" t="s">
        <v>756</v>
      </c>
      <c r="F161" s="131">
        <v>6</v>
      </c>
      <c r="G161" s="131">
        <v>0</v>
      </c>
      <c r="H161" s="131"/>
      <c r="I161" s="131"/>
      <c r="J161" s="131">
        <v>0</v>
      </c>
      <c r="K161" s="131">
        <f t="shared" si="4"/>
        <v>6</v>
      </c>
      <c r="L161" s="131">
        <v>6</v>
      </c>
      <c r="M161" s="131">
        <f>Tabla13[[#This Row],[Balance s/Mov. 30/06/2023]]-Tabla13[[#This Row],[Inventario al 30/06/2023]]</f>
        <v>0</v>
      </c>
      <c r="N161" s="336">
        <v>14573</v>
      </c>
      <c r="O161" s="134">
        <f t="shared" si="5"/>
        <v>87438</v>
      </c>
      <c r="P161" s="336">
        <f>(Tabla13[[#This Row],[Entradas  31 Marzo-30 Junio 2023]]*Tabla13[[#This Row],[Costo Unitario]])</f>
        <v>0</v>
      </c>
      <c r="Q161" s="336">
        <f>(Tabla13[[#This Row],[Salidas 31 Marzo-30 Junio 2023]]*Tabla13[[#This Row],[Costo Unitario]])</f>
        <v>0</v>
      </c>
      <c r="R161" s="336" t="s">
        <v>851</v>
      </c>
    </row>
    <row r="162" spans="1:18" ht="18" customHeight="1" x14ac:dyDescent="0.25">
      <c r="A162" s="2"/>
      <c r="B162" s="370">
        <v>44049</v>
      </c>
      <c r="C162" s="140" t="s">
        <v>856</v>
      </c>
      <c r="D162" s="377" t="s">
        <v>780</v>
      </c>
      <c r="E162" s="136" t="s">
        <v>757</v>
      </c>
      <c r="F162" s="131">
        <v>4</v>
      </c>
      <c r="G162" s="131">
        <v>0</v>
      </c>
      <c r="H162" s="131"/>
      <c r="I162" s="131"/>
      <c r="J162" s="131">
        <v>0</v>
      </c>
      <c r="K162" s="131">
        <f t="shared" si="4"/>
        <v>4</v>
      </c>
      <c r="L162" s="131">
        <v>4</v>
      </c>
      <c r="M162" s="131">
        <f>Tabla13[[#This Row],[Balance s/Mov. 30/06/2023]]-Tabla13[[#This Row],[Inventario al 30/06/2023]]</f>
        <v>0</v>
      </c>
      <c r="N162" s="336">
        <v>10502</v>
      </c>
      <c r="O162" s="134">
        <f t="shared" si="5"/>
        <v>42008</v>
      </c>
      <c r="P162" s="336">
        <f>(Tabla13[[#This Row],[Entradas  31 Marzo-30 Junio 2023]]*Tabla13[[#This Row],[Costo Unitario]])</f>
        <v>0</v>
      </c>
      <c r="Q162" s="336">
        <f>(Tabla13[[#This Row],[Salidas 31 Marzo-30 Junio 2023]]*Tabla13[[#This Row],[Costo Unitario]])</f>
        <v>0</v>
      </c>
      <c r="R162" s="336" t="s">
        <v>851</v>
      </c>
    </row>
    <row r="163" spans="1:18" ht="18" customHeight="1" x14ac:dyDescent="0.25">
      <c r="A163" s="2"/>
      <c r="B163" s="370">
        <v>42914</v>
      </c>
      <c r="C163" s="140" t="s">
        <v>877</v>
      </c>
      <c r="D163" s="377" t="s">
        <v>318</v>
      </c>
      <c r="E163" s="137" t="s">
        <v>319</v>
      </c>
      <c r="F163" s="131">
        <v>4</v>
      </c>
      <c r="G163" s="131">
        <v>0</v>
      </c>
      <c r="H163" s="131"/>
      <c r="I163" s="131"/>
      <c r="J163" s="131">
        <v>0</v>
      </c>
      <c r="K163" s="131">
        <f t="shared" si="4"/>
        <v>4</v>
      </c>
      <c r="L163" s="131">
        <v>4</v>
      </c>
      <c r="M163" s="131">
        <f>Tabla13[[#This Row],[Balance s/Mov. 30/06/2023]]-Tabla13[[#This Row],[Inventario al 30/06/2023]]</f>
        <v>0</v>
      </c>
      <c r="N163" s="336">
        <v>16500</v>
      </c>
      <c r="O163" s="134">
        <f t="shared" si="5"/>
        <v>66000</v>
      </c>
      <c r="P163" s="336">
        <f>(Tabla13[[#This Row],[Entradas  31 Marzo-30 Junio 2023]]*Tabla13[[#This Row],[Costo Unitario]])</f>
        <v>0</v>
      </c>
      <c r="Q163" s="336">
        <f>(Tabla13[[#This Row],[Salidas 31 Marzo-30 Junio 2023]]*Tabla13[[#This Row],[Costo Unitario]])</f>
        <v>0</v>
      </c>
      <c r="R163" s="336" t="s">
        <v>851</v>
      </c>
    </row>
    <row r="164" spans="1:18" ht="18" customHeight="1" x14ac:dyDescent="0.25">
      <c r="A164" s="2"/>
      <c r="B164" s="370">
        <v>44049</v>
      </c>
      <c r="C164" s="140" t="s">
        <v>877</v>
      </c>
      <c r="D164" s="377" t="s">
        <v>733</v>
      </c>
      <c r="E164" s="136" t="s">
        <v>826</v>
      </c>
      <c r="F164" s="131">
        <v>18</v>
      </c>
      <c r="G164" s="131">
        <v>0</v>
      </c>
      <c r="H164" s="131"/>
      <c r="I164" s="131"/>
      <c r="J164" s="131">
        <v>0</v>
      </c>
      <c r="K164" s="131">
        <f t="shared" si="4"/>
        <v>18</v>
      </c>
      <c r="L164" s="131">
        <v>18</v>
      </c>
      <c r="M164" s="131">
        <f>Tabla13[[#This Row],[Balance s/Mov. 30/06/2023]]-Tabla13[[#This Row],[Inventario al 30/06/2023]]</f>
        <v>0</v>
      </c>
      <c r="N164" s="336"/>
      <c r="O164" s="134">
        <f t="shared" si="5"/>
        <v>0</v>
      </c>
      <c r="P164" s="336">
        <f>(Tabla13[[#This Row],[Entradas  31 Marzo-30 Junio 2023]]*Tabla13[[#This Row],[Costo Unitario]])</f>
        <v>0</v>
      </c>
      <c r="Q164" s="336">
        <f>(Tabla13[[#This Row],[Salidas 31 Marzo-30 Junio 2023]]*Tabla13[[#This Row],[Costo Unitario]])</f>
        <v>0</v>
      </c>
      <c r="R164" s="336" t="s">
        <v>851</v>
      </c>
    </row>
    <row r="165" spans="1:18" ht="18" customHeight="1" x14ac:dyDescent="0.25">
      <c r="A165" s="2"/>
      <c r="B165" s="371">
        <v>43105</v>
      </c>
      <c r="C165" s="262" t="s">
        <v>877</v>
      </c>
      <c r="D165" s="378" t="s">
        <v>633</v>
      </c>
      <c r="E165" s="130" t="s">
        <v>647</v>
      </c>
      <c r="F165" s="131">
        <v>8</v>
      </c>
      <c r="G165" s="131">
        <v>0</v>
      </c>
      <c r="H165" s="131"/>
      <c r="I165" s="131"/>
      <c r="J165" s="131">
        <v>0</v>
      </c>
      <c r="K165" s="131">
        <f t="shared" si="4"/>
        <v>8</v>
      </c>
      <c r="L165" s="131">
        <v>8</v>
      </c>
      <c r="M165" s="131">
        <f>Tabla13[[#This Row],[Balance s/Mov. 30/06/2023]]-Tabla13[[#This Row],[Inventario al 30/06/2023]]</f>
        <v>0</v>
      </c>
      <c r="N165" s="336">
        <v>5400</v>
      </c>
      <c r="O165" s="134">
        <f t="shared" si="5"/>
        <v>43200</v>
      </c>
      <c r="P165" s="336">
        <f>(Tabla13[[#This Row],[Entradas  31 Marzo-30 Junio 2023]]*Tabla13[[#This Row],[Costo Unitario]])</f>
        <v>0</v>
      </c>
      <c r="Q165" s="336">
        <f>(Tabla13[[#This Row],[Salidas 31 Marzo-30 Junio 2023]]*Tabla13[[#This Row],[Costo Unitario]])</f>
        <v>0</v>
      </c>
      <c r="R165" s="336" t="s">
        <v>851</v>
      </c>
    </row>
    <row r="166" spans="1:18" ht="18" customHeight="1" x14ac:dyDescent="0.25">
      <c r="A166" s="2"/>
      <c r="B166" s="370">
        <v>42584</v>
      </c>
      <c r="C166" s="140" t="s">
        <v>877</v>
      </c>
      <c r="D166" s="377" t="s">
        <v>634</v>
      </c>
      <c r="E166" s="136" t="s">
        <v>646</v>
      </c>
      <c r="F166" s="131">
        <v>2</v>
      </c>
      <c r="G166" s="131">
        <v>0</v>
      </c>
      <c r="H166" s="131"/>
      <c r="I166" s="131"/>
      <c r="J166" s="131">
        <v>0</v>
      </c>
      <c r="K166" s="131">
        <f t="shared" si="4"/>
        <v>2</v>
      </c>
      <c r="L166" s="131">
        <v>2</v>
      </c>
      <c r="M166" s="131">
        <f>Tabla13[[#This Row],[Balance s/Mov. 30/06/2023]]-Tabla13[[#This Row],[Inventario al 30/06/2023]]</f>
        <v>0</v>
      </c>
      <c r="N166" s="336">
        <v>6600</v>
      </c>
      <c r="O166" s="134">
        <f t="shared" si="5"/>
        <v>13200</v>
      </c>
      <c r="P166" s="336">
        <f>(Tabla13[[#This Row],[Entradas  31 Marzo-30 Junio 2023]]*Tabla13[[#This Row],[Costo Unitario]])</f>
        <v>0</v>
      </c>
      <c r="Q166" s="336">
        <f>(Tabla13[[#This Row],[Salidas 31 Marzo-30 Junio 2023]]*Tabla13[[#This Row],[Costo Unitario]])</f>
        <v>0</v>
      </c>
      <c r="R166" s="336" t="s">
        <v>851</v>
      </c>
    </row>
    <row r="167" spans="1:18" ht="18" customHeight="1" x14ac:dyDescent="0.25">
      <c r="A167" s="2"/>
      <c r="B167" s="370">
        <v>44145</v>
      </c>
      <c r="C167" s="140" t="s">
        <v>877</v>
      </c>
      <c r="D167" s="377" t="s">
        <v>841</v>
      </c>
      <c r="E167" s="136" t="s">
        <v>827</v>
      </c>
      <c r="F167" s="131">
        <v>4</v>
      </c>
      <c r="G167" s="131">
        <v>0</v>
      </c>
      <c r="H167" s="131"/>
      <c r="I167" s="131"/>
      <c r="J167" s="131">
        <v>0</v>
      </c>
      <c r="K167" s="131">
        <f t="shared" si="4"/>
        <v>4</v>
      </c>
      <c r="L167" s="131">
        <v>4</v>
      </c>
      <c r="M167" s="131">
        <f>Tabla13[[#This Row],[Balance s/Mov. 30/06/2023]]-Tabla13[[#This Row],[Inventario al 30/06/2023]]</f>
        <v>0</v>
      </c>
      <c r="N167" s="336">
        <v>6670.54</v>
      </c>
      <c r="O167" s="134">
        <f t="shared" si="5"/>
        <v>26682.16</v>
      </c>
      <c r="P167" s="336">
        <f>(Tabla13[[#This Row],[Entradas  31 Marzo-30 Junio 2023]]*Tabla13[[#This Row],[Costo Unitario]])</f>
        <v>0</v>
      </c>
      <c r="Q167" s="336">
        <f>(Tabla13[[#This Row],[Salidas 31 Marzo-30 Junio 2023]]*Tabla13[[#This Row],[Costo Unitario]])</f>
        <v>0</v>
      </c>
      <c r="R167" s="336" t="s">
        <v>851</v>
      </c>
    </row>
    <row r="168" spans="1:18" ht="18" customHeight="1" x14ac:dyDescent="0.25">
      <c r="A168" s="2"/>
      <c r="B168" s="370">
        <v>44145</v>
      </c>
      <c r="C168" s="140" t="s">
        <v>877</v>
      </c>
      <c r="D168" s="377" t="s">
        <v>198</v>
      </c>
      <c r="E168" s="136" t="s">
        <v>833</v>
      </c>
      <c r="F168" s="131">
        <v>6</v>
      </c>
      <c r="G168" s="131">
        <v>0</v>
      </c>
      <c r="H168" s="131"/>
      <c r="I168" s="131"/>
      <c r="J168" s="131">
        <v>0</v>
      </c>
      <c r="K168" s="131">
        <f t="shared" si="4"/>
        <v>6</v>
      </c>
      <c r="L168" s="131">
        <v>6</v>
      </c>
      <c r="M168" s="131">
        <f>Tabla13[[#This Row],[Balance s/Mov. 30/06/2023]]-Tabla13[[#This Row],[Inventario al 30/06/2023]]</f>
        <v>0</v>
      </c>
      <c r="N168" s="336">
        <v>10561</v>
      </c>
      <c r="O168" s="134">
        <f t="shared" si="5"/>
        <v>63366</v>
      </c>
      <c r="P168" s="336">
        <f>(Tabla13[[#This Row],[Entradas  31 Marzo-30 Junio 2023]]*Tabla13[[#This Row],[Costo Unitario]])</f>
        <v>0</v>
      </c>
      <c r="Q168" s="336">
        <f>(Tabla13[[#This Row],[Salidas 31 Marzo-30 Junio 2023]]*Tabla13[[#This Row],[Costo Unitario]])</f>
        <v>0</v>
      </c>
      <c r="R168" s="336" t="s">
        <v>851</v>
      </c>
    </row>
    <row r="169" spans="1:18" ht="18" customHeight="1" x14ac:dyDescent="0.25">
      <c r="A169" s="2"/>
      <c r="B169" s="370">
        <v>42520</v>
      </c>
      <c r="C169" s="140" t="s">
        <v>877</v>
      </c>
      <c r="D169" s="377" t="s">
        <v>160</v>
      </c>
      <c r="E169" s="136" t="s">
        <v>161</v>
      </c>
      <c r="F169" s="131">
        <v>33</v>
      </c>
      <c r="G169" s="131">
        <v>0</v>
      </c>
      <c r="H169" s="131"/>
      <c r="I169" s="131"/>
      <c r="J169" s="131">
        <v>0</v>
      </c>
      <c r="K169" s="131">
        <f t="shared" si="4"/>
        <v>33</v>
      </c>
      <c r="L169" s="131">
        <v>33</v>
      </c>
      <c r="M169" s="131">
        <f>Tabla13[[#This Row],[Balance s/Mov. 30/06/2023]]-Tabla13[[#This Row],[Inventario al 30/06/2023]]</f>
        <v>1</v>
      </c>
      <c r="N169" s="336">
        <v>7800</v>
      </c>
      <c r="O169" s="134">
        <f t="shared" si="5"/>
        <v>257400</v>
      </c>
      <c r="P169" s="336">
        <f>(Tabla13[[#This Row],[Entradas  31 Marzo-30 Junio 2023]]*Tabla13[[#This Row],[Costo Unitario]])</f>
        <v>0</v>
      </c>
      <c r="Q169" s="336">
        <f>(Tabla13[[#This Row],[Salidas 31 Marzo-30 Junio 2023]]*Tabla13[[#This Row],[Costo Unitario]])</f>
        <v>0</v>
      </c>
      <c r="R169" s="336" t="s">
        <v>851</v>
      </c>
    </row>
    <row r="170" spans="1:18" ht="18" customHeight="1" x14ac:dyDescent="0.25">
      <c r="A170" s="2"/>
      <c r="B170" s="370">
        <v>44145</v>
      </c>
      <c r="C170" s="140" t="s">
        <v>877</v>
      </c>
      <c r="D170" s="377" t="s">
        <v>189</v>
      </c>
      <c r="E170" s="136" t="s">
        <v>832</v>
      </c>
      <c r="F170" s="131">
        <v>4</v>
      </c>
      <c r="G170" s="131">
        <v>0</v>
      </c>
      <c r="H170" s="131"/>
      <c r="I170" s="131"/>
      <c r="J170" s="131">
        <v>0</v>
      </c>
      <c r="K170" s="131">
        <f t="shared" si="4"/>
        <v>4</v>
      </c>
      <c r="L170" s="131">
        <v>4</v>
      </c>
      <c r="M170" s="131">
        <f>Tabla13[[#This Row],[Balance s/Mov. 30/06/2023]]-Tabla13[[#This Row],[Inventario al 30/06/2023]]</f>
        <v>0</v>
      </c>
      <c r="N170" s="336">
        <v>13121.44</v>
      </c>
      <c r="O170" s="134">
        <f t="shared" si="5"/>
        <v>52485.760000000002</v>
      </c>
      <c r="P170" s="336">
        <f>(Tabla13[[#This Row],[Entradas  31 Marzo-30 Junio 2023]]*Tabla13[[#This Row],[Costo Unitario]])</f>
        <v>0</v>
      </c>
      <c r="Q170" s="336">
        <f>(Tabla13[[#This Row],[Salidas 31 Marzo-30 Junio 2023]]*Tabla13[[#This Row],[Costo Unitario]])</f>
        <v>0</v>
      </c>
      <c r="R170" s="336" t="s">
        <v>851</v>
      </c>
    </row>
    <row r="171" spans="1:18" ht="18" customHeight="1" x14ac:dyDescent="0.25">
      <c r="A171" s="2"/>
      <c r="B171" s="371">
        <v>44145</v>
      </c>
      <c r="C171" s="140" t="s">
        <v>877</v>
      </c>
      <c r="D171" s="378" t="s">
        <v>636</v>
      </c>
      <c r="E171" s="137" t="s">
        <v>645</v>
      </c>
      <c r="F171" s="131">
        <v>77</v>
      </c>
      <c r="G171" s="131">
        <v>0</v>
      </c>
      <c r="H171" s="131"/>
      <c r="I171" s="131"/>
      <c r="J171" s="131">
        <v>0</v>
      </c>
      <c r="K171" s="131">
        <f t="shared" si="4"/>
        <v>77</v>
      </c>
      <c r="L171" s="131">
        <v>77</v>
      </c>
      <c r="M171" s="131">
        <f>Tabla13[[#This Row],[Balance s/Mov. 30/06/2023]]-Tabla13[[#This Row],[Inventario al 30/06/2023]]</f>
        <v>0</v>
      </c>
      <c r="N171" s="336">
        <v>7400</v>
      </c>
      <c r="O171" s="134">
        <f t="shared" si="5"/>
        <v>569800</v>
      </c>
      <c r="P171" s="336">
        <f>(Tabla13[[#This Row],[Entradas  31 Marzo-30 Junio 2023]]*Tabla13[[#This Row],[Costo Unitario]])</f>
        <v>0</v>
      </c>
      <c r="Q171" s="336">
        <f>(Tabla13[[#This Row],[Salidas 31 Marzo-30 Junio 2023]]*Tabla13[[#This Row],[Costo Unitario]])</f>
        <v>0</v>
      </c>
      <c r="R171" s="336" t="s">
        <v>851</v>
      </c>
    </row>
    <row r="172" spans="1:18" ht="18" customHeight="1" x14ac:dyDescent="0.25">
      <c r="A172" s="2"/>
      <c r="B172" s="370">
        <v>42551</v>
      </c>
      <c r="C172" s="140" t="s">
        <v>877</v>
      </c>
      <c r="D172" s="377" t="s">
        <v>60</v>
      </c>
      <c r="E172" s="136" t="s">
        <v>748</v>
      </c>
      <c r="F172" s="131">
        <v>14</v>
      </c>
      <c r="G172" s="131">
        <v>0</v>
      </c>
      <c r="H172" s="131"/>
      <c r="I172" s="131"/>
      <c r="J172" s="131">
        <v>0</v>
      </c>
      <c r="K172" s="131">
        <f t="shared" si="4"/>
        <v>14</v>
      </c>
      <c r="L172" s="131">
        <v>14</v>
      </c>
      <c r="M172" s="131">
        <f>Tabla13[[#This Row],[Balance s/Mov. 30/06/2023]]-Tabla13[[#This Row],[Inventario al 30/06/2023]]</f>
        <v>0</v>
      </c>
      <c r="N172" s="336">
        <v>6400</v>
      </c>
      <c r="O172" s="134">
        <f t="shared" si="5"/>
        <v>89600</v>
      </c>
      <c r="P172" s="336">
        <f>(Tabla13[[#This Row],[Entradas  31 Marzo-30 Junio 2023]]*Tabla13[[#This Row],[Costo Unitario]])</f>
        <v>0</v>
      </c>
      <c r="Q172" s="336">
        <f>(Tabla13[[#This Row],[Salidas 31 Marzo-30 Junio 2023]]*Tabla13[[#This Row],[Costo Unitario]])</f>
        <v>0</v>
      </c>
      <c r="R172" s="336" t="s">
        <v>851</v>
      </c>
    </row>
    <row r="173" spans="1:18" ht="18" customHeight="1" x14ac:dyDescent="0.25">
      <c r="A173" s="2"/>
      <c r="B173" s="371">
        <v>42496</v>
      </c>
      <c r="C173" s="140" t="s">
        <v>877</v>
      </c>
      <c r="D173" s="378" t="s">
        <v>10</v>
      </c>
      <c r="E173" s="130" t="s">
        <v>11</v>
      </c>
      <c r="F173" s="131">
        <v>1</v>
      </c>
      <c r="G173" s="131">
        <v>0</v>
      </c>
      <c r="H173" s="131"/>
      <c r="I173" s="131"/>
      <c r="J173" s="131">
        <v>0</v>
      </c>
      <c r="K173" s="131">
        <f t="shared" si="4"/>
        <v>1</v>
      </c>
      <c r="L173" s="131">
        <v>1</v>
      </c>
      <c r="M173" s="131">
        <f>Tabla13[[#This Row],[Balance s/Mov. 30/06/2023]]-Tabla13[[#This Row],[Inventario al 30/06/2023]]</f>
        <v>25</v>
      </c>
      <c r="N173" s="336">
        <v>783</v>
      </c>
      <c r="O173" s="134">
        <f t="shared" si="5"/>
        <v>783</v>
      </c>
      <c r="P173" s="336">
        <f>(Tabla13[[#This Row],[Entradas  31 Marzo-30 Junio 2023]]*Tabla13[[#This Row],[Costo Unitario]])</f>
        <v>0</v>
      </c>
      <c r="Q173" s="336">
        <f>(Tabla13[[#This Row],[Salidas 31 Marzo-30 Junio 2023]]*Tabla13[[#This Row],[Costo Unitario]])</f>
        <v>0</v>
      </c>
      <c r="R173" s="336" t="s">
        <v>851</v>
      </c>
    </row>
    <row r="174" spans="1:18" ht="18" customHeight="1" x14ac:dyDescent="0.25">
      <c r="A174" s="2"/>
      <c r="B174" s="371">
        <v>43034</v>
      </c>
      <c r="C174" s="140" t="s">
        <v>877</v>
      </c>
      <c r="D174" s="378" t="s">
        <v>12</v>
      </c>
      <c r="E174" s="130" t="s">
        <v>13</v>
      </c>
      <c r="F174" s="131">
        <v>3</v>
      </c>
      <c r="G174" s="131">
        <v>0</v>
      </c>
      <c r="H174" s="131"/>
      <c r="I174" s="131"/>
      <c r="J174" s="131">
        <v>0</v>
      </c>
      <c r="K174" s="131">
        <f t="shared" si="4"/>
        <v>3</v>
      </c>
      <c r="L174" s="131">
        <v>3</v>
      </c>
      <c r="M174" s="131">
        <f>Tabla13[[#This Row],[Balance s/Mov. 30/06/2023]]-Tabla13[[#This Row],[Inventario al 30/06/2023]]</f>
        <v>0</v>
      </c>
      <c r="N174" s="336">
        <v>3200</v>
      </c>
      <c r="O174" s="134">
        <f t="shared" si="5"/>
        <v>9600</v>
      </c>
      <c r="P174" s="336">
        <f>(Tabla13[[#This Row],[Entradas  31 Marzo-30 Junio 2023]]*Tabla13[[#This Row],[Costo Unitario]])</f>
        <v>0</v>
      </c>
      <c r="Q174" s="336">
        <f>(Tabla13[[#This Row],[Salidas 31 Marzo-30 Junio 2023]]*Tabla13[[#This Row],[Costo Unitario]])</f>
        <v>0</v>
      </c>
      <c r="R174" s="336" t="s">
        <v>851</v>
      </c>
    </row>
    <row r="175" spans="1:18" ht="18" customHeight="1" x14ac:dyDescent="0.25">
      <c r="A175" s="2"/>
      <c r="B175" s="371">
        <v>43034</v>
      </c>
      <c r="C175" s="140" t="s">
        <v>877</v>
      </c>
      <c r="D175" s="378" t="s">
        <v>14</v>
      </c>
      <c r="E175" s="130" t="s">
        <v>15</v>
      </c>
      <c r="F175" s="131">
        <v>8</v>
      </c>
      <c r="G175" s="131">
        <v>0</v>
      </c>
      <c r="H175" s="131"/>
      <c r="I175" s="131"/>
      <c r="J175" s="131">
        <v>0</v>
      </c>
      <c r="K175" s="131">
        <f t="shared" si="4"/>
        <v>8</v>
      </c>
      <c r="L175" s="131">
        <v>8</v>
      </c>
      <c r="M175" s="131">
        <f>Tabla13[[#This Row],[Balance s/Mov. 30/06/2023]]-Tabla13[[#This Row],[Inventario al 30/06/2023]]</f>
        <v>0</v>
      </c>
      <c r="N175" s="336">
        <v>2075</v>
      </c>
      <c r="O175" s="134">
        <f t="shared" si="5"/>
        <v>16600</v>
      </c>
      <c r="P175" s="336">
        <f>(Tabla13[[#This Row],[Entradas  31 Marzo-30 Junio 2023]]*Tabla13[[#This Row],[Costo Unitario]])</f>
        <v>0</v>
      </c>
      <c r="Q175" s="336">
        <f>(Tabla13[[#This Row],[Salidas 31 Marzo-30 Junio 2023]]*Tabla13[[#This Row],[Costo Unitario]])</f>
        <v>0</v>
      </c>
      <c r="R175" s="336" t="s">
        <v>851</v>
      </c>
    </row>
    <row r="176" spans="1:18" ht="18" customHeight="1" x14ac:dyDescent="0.25">
      <c r="A176" s="2"/>
      <c r="B176" s="371">
        <v>43034</v>
      </c>
      <c r="C176" s="140" t="s">
        <v>877</v>
      </c>
      <c r="D176" s="378" t="s">
        <v>16</v>
      </c>
      <c r="E176" s="130" t="s">
        <v>17</v>
      </c>
      <c r="F176" s="131">
        <v>6</v>
      </c>
      <c r="G176" s="131">
        <v>0</v>
      </c>
      <c r="H176" s="131"/>
      <c r="I176" s="131"/>
      <c r="J176" s="131">
        <v>0</v>
      </c>
      <c r="K176" s="131">
        <f t="shared" si="4"/>
        <v>6</v>
      </c>
      <c r="L176" s="131">
        <v>6</v>
      </c>
      <c r="M176" s="131">
        <f>Tabla13[[#This Row],[Balance s/Mov. 30/06/2023]]-Tabla13[[#This Row],[Inventario al 30/06/2023]]</f>
        <v>-100000</v>
      </c>
      <c r="N176" s="336">
        <v>2075</v>
      </c>
      <c r="O176" s="134">
        <f t="shared" si="5"/>
        <v>12450</v>
      </c>
      <c r="P176" s="336">
        <f>(Tabla13[[#This Row],[Entradas  31 Marzo-30 Junio 2023]]*Tabla13[[#This Row],[Costo Unitario]])</f>
        <v>0</v>
      </c>
      <c r="Q176" s="336">
        <f>(Tabla13[[#This Row],[Salidas 31 Marzo-30 Junio 2023]]*Tabla13[[#This Row],[Costo Unitario]])</f>
        <v>0</v>
      </c>
      <c r="R176" s="336" t="s">
        <v>851</v>
      </c>
    </row>
    <row r="177" spans="1:18" ht="18" customHeight="1" x14ac:dyDescent="0.25">
      <c r="A177" s="2"/>
      <c r="B177" s="370">
        <v>42263</v>
      </c>
      <c r="C177" s="140" t="s">
        <v>878</v>
      </c>
      <c r="D177" s="377" t="s">
        <v>457</v>
      </c>
      <c r="E177" s="135" t="s">
        <v>458</v>
      </c>
      <c r="F177" s="131">
        <v>16</v>
      </c>
      <c r="G177" s="131">
        <v>0</v>
      </c>
      <c r="H177" s="131"/>
      <c r="I177" s="131"/>
      <c r="J177" s="131">
        <v>0</v>
      </c>
      <c r="K177" s="131">
        <f t="shared" si="4"/>
        <v>16</v>
      </c>
      <c r="L177" s="131">
        <v>16</v>
      </c>
      <c r="M177" s="131">
        <f>Tabla13[[#This Row],[Balance s/Mov. 30/06/2023]]-Tabla13[[#This Row],[Inventario al 30/06/2023]]</f>
        <v>-101000</v>
      </c>
      <c r="N177" s="336">
        <v>2737.51</v>
      </c>
      <c r="O177" s="134">
        <f t="shared" si="5"/>
        <v>43800.160000000003</v>
      </c>
      <c r="P177" s="336">
        <f>(Tabla13[[#This Row],[Entradas  31 Marzo-30 Junio 2023]]*Tabla13[[#This Row],[Costo Unitario]])</f>
        <v>0</v>
      </c>
      <c r="Q177" s="336">
        <f>(Tabla13[[#This Row],[Salidas 31 Marzo-30 Junio 2023]]*Tabla13[[#This Row],[Costo Unitario]])</f>
        <v>0</v>
      </c>
      <c r="R177" s="336" t="s">
        <v>851</v>
      </c>
    </row>
    <row r="178" spans="1:18" ht="18" customHeight="1" x14ac:dyDescent="0.25">
      <c r="A178" s="2"/>
      <c r="B178" s="371">
        <v>41429</v>
      </c>
      <c r="C178" s="262" t="s">
        <v>871</v>
      </c>
      <c r="D178" s="378" t="s">
        <v>18</v>
      </c>
      <c r="E178" s="130" t="s">
        <v>19</v>
      </c>
      <c r="F178" s="131">
        <v>4</v>
      </c>
      <c r="G178" s="131">
        <v>0</v>
      </c>
      <c r="H178" s="131"/>
      <c r="I178" s="131"/>
      <c r="J178" s="131">
        <v>0</v>
      </c>
      <c r="K178" s="131">
        <f t="shared" si="4"/>
        <v>4</v>
      </c>
      <c r="L178" s="131">
        <v>4</v>
      </c>
      <c r="M178" s="131">
        <f>Tabla13[[#This Row],[Balance s/Mov. 30/06/2023]]-Tabla13[[#This Row],[Inventario al 30/06/2023]]</f>
        <v>0</v>
      </c>
      <c r="N178" s="336">
        <v>850</v>
      </c>
      <c r="O178" s="134">
        <f t="shared" si="5"/>
        <v>3400</v>
      </c>
      <c r="P178" s="336">
        <f>(Tabla13[[#This Row],[Entradas  31 Marzo-30 Junio 2023]]*Tabla13[[#This Row],[Costo Unitario]])</f>
        <v>0</v>
      </c>
      <c r="Q178" s="336">
        <f>(Tabla13[[#This Row],[Salidas 31 Marzo-30 Junio 2023]]*Tabla13[[#This Row],[Costo Unitario]])</f>
        <v>0</v>
      </c>
      <c r="R178" s="336" t="s">
        <v>851</v>
      </c>
    </row>
    <row r="179" spans="1:18" ht="18" customHeight="1" x14ac:dyDescent="0.25">
      <c r="A179" s="2"/>
      <c r="B179" s="370">
        <v>43411</v>
      </c>
      <c r="C179" s="140" t="s">
        <v>861</v>
      </c>
      <c r="D179" s="377" t="s">
        <v>266</v>
      </c>
      <c r="E179" s="135" t="s">
        <v>267</v>
      </c>
      <c r="F179" s="131">
        <v>37</v>
      </c>
      <c r="G179" s="131">
        <v>0</v>
      </c>
      <c r="H179" s="131"/>
      <c r="I179" s="131"/>
      <c r="J179" s="131">
        <v>0</v>
      </c>
      <c r="K179" s="131">
        <f t="shared" si="4"/>
        <v>37</v>
      </c>
      <c r="L179" s="131">
        <v>37</v>
      </c>
      <c r="M179" s="131">
        <f>Tabla13[[#This Row],[Balance s/Mov. 30/06/2023]]-Tabla13[[#This Row],[Inventario al 30/06/2023]]</f>
        <v>1</v>
      </c>
      <c r="N179" s="336">
        <v>47.54</v>
      </c>
      <c r="O179" s="134">
        <f t="shared" si="5"/>
        <v>1758.98</v>
      </c>
      <c r="P179" s="336">
        <f>(Tabla13[[#This Row],[Entradas  31 Marzo-30 Junio 2023]]*Tabla13[[#This Row],[Costo Unitario]])</f>
        <v>0</v>
      </c>
      <c r="Q179" s="336">
        <f>(Tabla13[[#This Row],[Salidas 31 Marzo-30 Junio 2023]]*Tabla13[[#This Row],[Costo Unitario]])</f>
        <v>0</v>
      </c>
      <c r="R179" s="336" t="s">
        <v>851</v>
      </c>
    </row>
    <row r="180" spans="1:18" ht="18" customHeight="1" x14ac:dyDescent="0.25">
      <c r="A180" s="2"/>
      <c r="B180" s="370">
        <v>43402</v>
      </c>
      <c r="C180" s="140" t="s">
        <v>859</v>
      </c>
      <c r="D180" s="377" t="s">
        <v>174</v>
      </c>
      <c r="E180" s="139" t="s">
        <v>188</v>
      </c>
      <c r="F180" s="131">
        <v>44</v>
      </c>
      <c r="G180" s="131">
        <v>0</v>
      </c>
      <c r="H180" s="131"/>
      <c r="I180" s="131"/>
      <c r="J180" s="131">
        <v>0</v>
      </c>
      <c r="K180" s="131">
        <f t="shared" si="4"/>
        <v>44</v>
      </c>
      <c r="L180" s="131">
        <v>44</v>
      </c>
      <c r="M180" s="131">
        <f>Tabla13[[#This Row],[Balance s/Mov. 30/06/2023]]-Tabla13[[#This Row],[Inventario al 30/06/2023]]</f>
        <v>0</v>
      </c>
      <c r="N180" s="336">
        <v>157.09</v>
      </c>
      <c r="O180" s="134">
        <f t="shared" si="5"/>
        <v>6911.96</v>
      </c>
      <c r="P180" s="336">
        <f>(Tabla13[[#This Row],[Entradas  31 Marzo-30 Junio 2023]]*Tabla13[[#This Row],[Costo Unitario]])</f>
        <v>0</v>
      </c>
      <c r="Q180" s="336">
        <f>(Tabla13[[#This Row],[Salidas 31 Marzo-30 Junio 2023]]*Tabla13[[#This Row],[Costo Unitario]])</f>
        <v>0</v>
      </c>
      <c r="R180" s="336" t="s">
        <v>851</v>
      </c>
    </row>
    <row r="181" spans="1:18" ht="18" customHeight="1" x14ac:dyDescent="0.25">
      <c r="A181" s="2"/>
      <c r="B181" s="370">
        <v>42520</v>
      </c>
      <c r="C181" s="140" t="s">
        <v>862</v>
      </c>
      <c r="D181" s="377" t="s">
        <v>302</v>
      </c>
      <c r="E181" s="137" t="s">
        <v>303</v>
      </c>
      <c r="F181" s="131">
        <v>77</v>
      </c>
      <c r="G181" s="131">
        <v>0</v>
      </c>
      <c r="H181" s="131"/>
      <c r="I181" s="131"/>
      <c r="J181" s="131">
        <v>0</v>
      </c>
      <c r="K181" s="131">
        <f t="shared" si="4"/>
        <v>77</v>
      </c>
      <c r="L181" s="131">
        <v>77</v>
      </c>
      <c r="M181" s="131">
        <f>Tabla13[[#This Row],[Balance s/Mov. 30/06/2023]]-Tabla13[[#This Row],[Inventario al 30/06/2023]]</f>
        <v>0</v>
      </c>
      <c r="N181" s="336">
        <v>568.76</v>
      </c>
      <c r="O181" s="134">
        <f t="shared" si="5"/>
        <v>43794.52</v>
      </c>
      <c r="P181" s="336">
        <f>(Tabla13[[#This Row],[Entradas  31 Marzo-30 Junio 2023]]*Tabla13[[#This Row],[Costo Unitario]])</f>
        <v>0</v>
      </c>
      <c r="Q181" s="336">
        <f>(Tabla13[[#This Row],[Salidas 31 Marzo-30 Junio 2023]]*Tabla13[[#This Row],[Costo Unitario]])</f>
        <v>0</v>
      </c>
      <c r="R181" s="336" t="s">
        <v>851</v>
      </c>
    </row>
    <row r="182" spans="1:18" ht="18" customHeight="1" x14ac:dyDescent="0.25">
      <c r="A182" s="2"/>
      <c r="B182" s="370">
        <v>43031</v>
      </c>
      <c r="C182" s="140" t="s">
        <v>857</v>
      </c>
      <c r="D182" s="377" t="s">
        <v>121</v>
      </c>
      <c r="E182" s="136" t="s">
        <v>503</v>
      </c>
      <c r="F182" s="131">
        <v>43</v>
      </c>
      <c r="G182" s="131">
        <v>0</v>
      </c>
      <c r="H182" s="131"/>
      <c r="I182" s="131"/>
      <c r="J182" s="131">
        <v>0</v>
      </c>
      <c r="K182" s="131">
        <f t="shared" si="4"/>
        <v>43</v>
      </c>
      <c r="L182" s="131">
        <v>43</v>
      </c>
      <c r="M182" s="131">
        <f>Tabla13[[#This Row],[Balance s/Mov. 30/06/2023]]-Tabla13[[#This Row],[Inventario al 30/06/2023]]</f>
        <v>-8</v>
      </c>
      <c r="N182" s="336">
        <v>66.91</v>
      </c>
      <c r="O182" s="134">
        <f t="shared" si="5"/>
        <v>2877.1299999999997</v>
      </c>
      <c r="P182" s="336">
        <f>(Tabla13[[#This Row],[Entradas  31 Marzo-30 Junio 2023]]*Tabla13[[#This Row],[Costo Unitario]])</f>
        <v>0</v>
      </c>
      <c r="Q182" s="336">
        <f>(Tabla13[[#This Row],[Salidas 31 Marzo-30 Junio 2023]]*Tabla13[[#This Row],[Costo Unitario]])</f>
        <v>0</v>
      </c>
      <c r="R182" s="336" t="s">
        <v>851</v>
      </c>
    </row>
    <row r="183" spans="1:18" ht="18" customHeight="1" x14ac:dyDescent="0.25">
      <c r="A183" s="2"/>
      <c r="B183" s="370">
        <v>43059</v>
      </c>
      <c r="C183" s="140" t="s">
        <v>859</v>
      </c>
      <c r="D183" s="377" t="s">
        <v>122</v>
      </c>
      <c r="E183" s="136" t="s">
        <v>152</v>
      </c>
      <c r="F183" s="131">
        <v>6</v>
      </c>
      <c r="G183" s="131">
        <v>0</v>
      </c>
      <c r="H183" s="131"/>
      <c r="I183" s="131"/>
      <c r="J183" s="131">
        <v>0</v>
      </c>
      <c r="K183" s="131">
        <f t="shared" si="4"/>
        <v>6</v>
      </c>
      <c r="L183" s="131">
        <v>6</v>
      </c>
      <c r="M183" s="131">
        <f>Tabla13[[#This Row],[Balance s/Mov. 30/06/2023]]-Tabla13[[#This Row],[Inventario al 30/06/2023]]</f>
        <v>-8</v>
      </c>
      <c r="N183" s="336">
        <v>358.24</v>
      </c>
      <c r="O183" s="134">
        <f t="shared" si="5"/>
        <v>2149.44</v>
      </c>
      <c r="P183" s="336">
        <f>(Tabla13[[#This Row],[Entradas  31 Marzo-30 Junio 2023]]*Tabla13[[#This Row],[Costo Unitario]])</f>
        <v>0</v>
      </c>
      <c r="Q183" s="336">
        <f>(Tabla13[[#This Row],[Salidas 31 Marzo-30 Junio 2023]]*Tabla13[[#This Row],[Costo Unitario]])</f>
        <v>0</v>
      </c>
      <c r="R183" s="336" t="s">
        <v>851</v>
      </c>
    </row>
    <row r="184" spans="1:18" ht="18" customHeight="1" x14ac:dyDescent="0.25">
      <c r="A184" s="2"/>
      <c r="B184" s="370">
        <v>44145</v>
      </c>
      <c r="C184" s="140" t="s">
        <v>874</v>
      </c>
      <c r="D184" s="377" t="s">
        <v>781</v>
      </c>
      <c r="E184" s="136" t="s">
        <v>734</v>
      </c>
      <c r="F184" s="131">
        <v>20</v>
      </c>
      <c r="G184" s="131">
        <v>0</v>
      </c>
      <c r="H184" s="131"/>
      <c r="I184" s="131"/>
      <c r="J184" s="131">
        <v>0</v>
      </c>
      <c r="K184" s="131">
        <f t="shared" si="4"/>
        <v>20</v>
      </c>
      <c r="L184" s="131">
        <v>20</v>
      </c>
      <c r="M184" s="131">
        <f>Tabla13[[#This Row],[Balance s/Mov. 30/06/2023]]-Tabla13[[#This Row],[Inventario al 30/06/2023]]</f>
        <v>4</v>
      </c>
      <c r="N184" s="336">
        <v>5310</v>
      </c>
      <c r="O184" s="134">
        <f t="shared" si="5"/>
        <v>106200</v>
      </c>
      <c r="P184" s="336">
        <f>(Tabla13[[#This Row],[Entradas  31 Marzo-30 Junio 2023]]*Tabla13[[#This Row],[Costo Unitario]])</f>
        <v>0</v>
      </c>
      <c r="Q184" s="336">
        <f>(Tabla13[[#This Row],[Salidas 31 Marzo-30 Junio 2023]]*Tabla13[[#This Row],[Costo Unitario]])</f>
        <v>0</v>
      </c>
      <c r="R184" s="336" t="s">
        <v>851</v>
      </c>
    </row>
    <row r="185" spans="1:18" ht="18" customHeight="1" x14ac:dyDescent="0.25">
      <c r="A185" s="2"/>
      <c r="B185" s="370">
        <v>42237</v>
      </c>
      <c r="C185" s="140" t="s">
        <v>863</v>
      </c>
      <c r="D185" s="377" t="s">
        <v>590</v>
      </c>
      <c r="E185" s="136" t="s">
        <v>594</v>
      </c>
      <c r="F185" s="131">
        <v>2705</v>
      </c>
      <c r="G185" s="131">
        <v>0</v>
      </c>
      <c r="H185" s="131"/>
      <c r="I185" s="131"/>
      <c r="J185" s="131">
        <v>0</v>
      </c>
      <c r="K185" s="131">
        <f t="shared" si="4"/>
        <v>2705</v>
      </c>
      <c r="L185" s="131">
        <v>2705</v>
      </c>
      <c r="M185" s="131">
        <f>Tabla13[[#This Row],[Balance s/Mov. 30/06/2023]]-Tabla13[[#This Row],[Inventario al 30/06/2023]]</f>
        <v>-9</v>
      </c>
      <c r="N185" s="336">
        <v>56.64</v>
      </c>
      <c r="O185" s="134">
        <f t="shared" si="5"/>
        <v>153211.20000000001</v>
      </c>
      <c r="P185" s="336">
        <f>(Tabla13[[#This Row],[Entradas  31 Marzo-30 Junio 2023]]*Tabla13[[#This Row],[Costo Unitario]])</f>
        <v>0</v>
      </c>
      <c r="Q185" s="336">
        <f>(Tabla13[[#This Row],[Salidas 31 Marzo-30 Junio 2023]]*Tabla13[[#This Row],[Costo Unitario]])</f>
        <v>0</v>
      </c>
      <c r="R185" s="336" t="s">
        <v>851</v>
      </c>
    </row>
    <row r="186" spans="1:18" ht="18" customHeight="1" x14ac:dyDescent="0.25">
      <c r="A186" s="2"/>
      <c r="B186" s="370">
        <v>41907</v>
      </c>
      <c r="C186" s="140" t="s">
        <v>859</v>
      </c>
      <c r="D186" s="377" t="s">
        <v>175</v>
      </c>
      <c r="E186" s="139" t="s">
        <v>183</v>
      </c>
      <c r="F186" s="131">
        <v>78</v>
      </c>
      <c r="G186" s="131">
        <v>0</v>
      </c>
      <c r="H186" s="131"/>
      <c r="I186" s="131"/>
      <c r="J186" s="131">
        <v>0</v>
      </c>
      <c r="K186" s="131">
        <f t="shared" si="4"/>
        <v>78</v>
      </c>
      <c r="L186" s="131">
        <v>78</v>
      </c>
      <c r="M186" s="131">
        <f>Tabla13[[#This Row],[Balance s/Mov. 30/06/2023]]-Tabla13[[#This Row],[Inventario al 30/06/2023]]</f>
        <v>0</v>
      </c>
      <c r="N186" s="336">
        <v>2200.6999999999998</v>
      </c>
      <c r="O186" s="134">
        <f t="shared" si="5"/>
        <v>171654.59999999998</v>
      </c>
      <c r="P186" s="336">
        <f>(Tabla13[[#This Row],[Entradas  31 Marzo-30 Junio 2023]]*Tabla13[[#This Row],[Costo Unitario]])</f>
        <v>0</v>
      </c>
      <c r="Q186" s="336">
        <f>(Tabla13[[#This Row],[Salidas 31 Marzo-30 Junio 2023]]*Tabla13[[#This Row],[Costo Unitario]])</f>
        <v>0</v>
      </c>
      <c r="R186" s="336" t="s">
        <v>851</v>
      </c>
    </row>
    <row r="187" spans="1:18" ht="18" customHeight="1" x14ac:dyDescent="0.25">
      <c r="A187" s="2"/>
      <c r="B187" s="370">
        <v>42972</v>
      </c>
      <c r="C187" s="140" t="s">
        <v>857</v>
      </c>
      <c r="D187" s="377" t="s">
        <v>454</v>
      </c>
      <c r="E187" s="135" t="s">
        <v>456</v>
      </c>
      <c r="F187" s="131">
        <v>406</v>
      </c>
      <c r="G187" s="131">
        <v>0</v>
      </c>
      <c r="H187" s="131"/>
      <c r="I187" s="131"/>
      <c r="J187" s="131">
        <v>0</v>
      </c>
      <c r="K187" s="131">
        <f t="shared" si="4"/>
        <v>406</v>
      </c>
      <c r="L187" s="131">
        <v>406</v>
      </c>
      <c r="M187" s="131">
        <f>Tabla13[[#This Row],[Balance s/Mov. 30/06/2023]]-Tabla13[[#This Row],[Inventario al 30/06/2023]]</f>
        <v>-11</v>
      </c>
      <c r="N187" s="336">
        <v>94.4</v>
      </c>
      <c r="O187" s="134">
        <f t="shared" si="5"/>
        <v>38326.400000000001</v>
      </c>
      <c r="P187" s="336">
        <f>(Tabla13[[#This Row],[Entradas  31 Marzo-30 Junio 2023]]*Tabla13[[#This Row],[Costo Unitario]])</f>
        <v>0</v>
      </c>
      <c r="Q187" s="336">
        <f>(Tabla13[[#This Row],[Salidas 31 Marzo-30 Junio 2023]]*Tabla13[[#This Row],[Costo Unitario]])</f>
        <v>0</v>
      </c>
      <c r="R187" s="336" t="s">
        <v>851</v>
      </c>
    </row>
    <row r="188" spans="1:18" ht="18" customHeight="1" x14ac:dyDescent="0.25">
      <c r="A188" s="2"/>
      <c r="B188" s="370">
        <v>44145</v>
      </c>
      <c r="C188" s="140" t="s">
        <v>857</v>
      </c>
      <c r="D188" s="377" t="s">
        <v>733</v>
      </c>
      <c r="E188" s="136" t="s">
        <v>828</v>
      </c>
      <c r="F188" s="131">
        <v>35</v>
      </c>
      <c r="G188" s="131">
        <v>0</v>
      </c>
      <c r="H188" s="131"/>
      <c r="I188" s="131"/>
      <c r="J188" s="131">
        <v>0</v>
      </c>
      <c r="K188" s="131">
        <f t="shared" si="4"/>
        <v>35</v>
      </c>
      <c r="L188" s="131">
        <v>35</v>
      </c>
      <c r="M188" s="131">
        <f>Tabla13[[#This Row],[Balance s/Mov. 30/06/2023]]-Tabla13[[#This Row],[Inventario al 30/06/2023]]</f>
        <v>-8</v>
      </c>
      <c r="N188" s="336">
        <v>94.4</v>
      </c>
      <c r="O188" s="134">
        <f t="shared" si="5"/>
        <v>3304</v>
      </c>
      <c r="P188" s="336">
        <f>(Tabla13[[#This Row],[Entradas  31 Marzo-30 Junio 2023]]*Tabla13[[#This Row],[Costo Unitario]])</f>
        <v>0</v>
      </c>
      <c r="Q188" s="336">
        <f>(Tabla13[[#This Row],[Salidas 31 Marzo-30 Junio 2023]]*Tabla13[[#This Row],[Costo Unitario]])</f>
        <v>0</v>
      </c>
      <c r="R188" s="336" t="s">
        <v>851</v>
      </c>
    </row>
    <row r="189" spans="1:18" ht="18" customHeight="1" x14ac:dyDescent="0.25">
      <c r="A189" s="2"/>
      <c r="B189" s="371">
        <v>43291</v>
      </c>
      <c r="C189" s="262" t="s">
        <v>857</v>
      </c>
      <c r="D189" s="378" t="s">
        <v>663</v>
      </c>
      <c r="E189" s="137" t="s">
        <v>701</v>
      </c>
      <c r="F189" s="131">
        <v>83</v>
      </c>
      <c r="G189" s="131">
        <v>0</v>
      </c>
      <c r="H189" s="131"/>
      <c r="I189" s="131"/>
      <c r="J189" s="131">
        <v>0</v>
      </c>
      <c r="K189" s="131">
        <f t="shared" si="4"/>
        <v>83</v>
      </c>
      <c r="L189" s="131">
        <v>83</v>
      </c>
      <c r="M189" s="131">
        <f>Tabla13[[#This Row],[Balance s/Mov. 30/06/2023]]-Tabla13[[#This Row],[Inventario al 30/06/2023]]</f>
        <v>2</v>
      </c>
      <c r="N189" s="336">
        <v>365.8</v>
      </c>
      <c r="O189" s="134">
        <f t="shared" si="5"/>
        <v>30361.4</v>
      </c>
      <c r="P189" s="336">
        <f>(Tabla13[[#This Row],[Entradas  31 Marzo-30 Junio 2023]]*Tabla13[[#This Row],[Costo Unitario]])</f>
        <v>0</v>
      </c>
      <c r="Q189" s="336">
        <f>(Tabla13[[#This Row],[Salidas 31 Marzo-30 Junio 2023]]*Tabla13[[#This Row],[Costo Unitario]])</f>
        <v>0</v>
      </c>
      <c r="R189" s="336" t="s">
        <v>851</v>
      </c>
    </row>
    <row r="190" spans="1:18" ht="18" customHeight="1" x14ac:dyDescent="0.25">
      <c r="A190" s="2"/>
      <c r="B190" s="370">
        <v>42520</v>
      </c>
      <c r="C190" s="140" t="s">
        <v>857</v>
      </c>
      <c r="D190" s="377" t="s">
        <v>664</v>
      </c>
      <c r="E190" s="136" t="s">
        <v>691</v>
      </c>
      <c r="F190" s="131">
        <v>126</v>
      </c>
      <c r="G190" s="131">
        <v>0</v>
      </c>
      <c r="H190" s="131"/>
      <c r="I190" s="131"/>
      <c r="J190" s="131">
        <v>0</v>
      </c>
      <c r="K190" s="131">
        <f t="shared" si="4"/>
        <v>126</v>
      </c>
      <c r="L190" s="131">
        <v>126</v>
      </c>
      <c r="M190" s="131">
        <f>Tabla13[[#This Row],[Balance s/Mov. 30/06/2023]]-Tabla13[[#This Row],[Inventario al 30/06/2023]]</f>
        <v>0</v>
      </c>
      <c r="N190" s="336">
        <v>826</v>
      </c>
      <c r="O190" s="134">
        <f t="shared" si="5"/>
        <v>104076</v>
      </c>
      <c r="P190" s="336">
        <f>(Tabla13[[#This Row],[Entradas  31 Marzo-30 Junio 2023]]*Tabla13[[#This Row],[Costo Unitario]])</f>
        <v>0</v>
      </c>
      <c r="Q190" s="336">
        <f>(Tabla13[[#This Row],[Salidas 31 Marzo-30 Junio 2023]]*Tabla13[[#This Row],[Costo Unitario]])</f>
        <v>0</v>
      </c>
      <c r="R190" s="336" t="s">
        <v>851</v>
      </c>
    </row>
    <row r="191" spans="1:18" ht="18" customHeight="1" x14ac:dyDescent="0.25">
      <c r="A191" s="2"/>
      <c r="B191" s="370">
        <v>44145</v>
      </c>
      <c r="C191" s="140" t="s">
        <v>857</v>
      </c>
      <c r="D191" s="377" t="s">
        <v>834</v>
      </c>
      <c r="E191" s="136" t="s">
        <v>838</v>
      </c>
      <c r="F191" s="131">
        <v>16</v>
      </c>
      <c r="G191" s="131">
        <v>0</v>
      </c>
      <c r="H191" s="131"/>
      <c r="I191" s="131"/>
      <c r="J191" s="131">
        <v>0</v>
      </c>
      <c r="K191" s="131">
        <f t="shared" si="4"/>
        <v>16</v>
      </c>
      <c r="L191" s="131">
        <v>16</v>
      </c>
      <c r="M191" s="131">
        <f>Tabla13[[#This Row],[Balance s/Mov. 30/06/2023]]-Tabla13[[#This Row],[Inventario al 30/06/2023]]</f>
        <v>29</v>
      </c>
      <c r="N191" s="336">
        <v>3811.4</v>
      </c>
      <c r="O191" s="134">
        <f t="shared" si="5"/>
        <v>60982.400000000001</v>
      </c>
      <c r="P191" s="336">
        <f>(Tabla13[[#This Row],[Entradas  31 Marzo-30 Junio 2023]]*Tabla13[[#This Row],[Costo Unitario]])</f>
        <v>0</v>
      </c>
      <c r="Q191" s="336">
        <f>(Tabla13[[#This Row],[Salidas 31 Marzo-30 Junio 2023]]*Tabla13[[#This Row],[Costo Unitario]])</f>
        <v>0</v>
      </c>
      <c r="R191" s="336" t="s">
        <v>851</v>
      </c>
    </row>
    <row r="192" spans="1:18" ht="18" customHeight="1" x14ac:dyDescent="0.25">
      <c r="A192" s="2"/>
      <c r="B192" s="370">
        <v>44145</v>
      </c>
      <c r="C192" s="140" t="s">
        <v>857</v>
      </c>
      <c r="D192" s="377" t="s">
        <v>836</v>
      </c>
      <c r="E192" s="136" t="s">
        <v>837</v>
      </c>
      <c r="F192" s="131">
        <v>18</v>
      </c>
      <c r="G192" s="131">
        <v>0</v>
      </c>
      <c r="H192" s="131"/>
      <c r="I192" s="131"/>
      <c r="J192" s="131">
        <v>0</v>
      </c>
      <c r="K192" s="131">
        <f t="shared" si="4"/>
        <v>18</v>
      </c>
      <c r="L192" s="131">
        <v>18</v>
      </c>
      <c r="M192" s="131">
        <f>Tabla13[[#This Row],[Balance s/Mov. 30/06/2023]]-Tabla13[[#This Row],[Inventario al 30/06/2023]]</f>
        <v>-8</v>
      </c>
      <c r="N192" s="336">
        <v>4761.3</v>
      </c>
      <c r="O192" s="338">
        <f t="shared" si="5"/>
        <v>85703.400000000009</v>
      </c>
      <c r="P192" s="336">
        <f>(Tabla13[[#This Row],[Entradas  31 Marzo-30 Junio 2023]]*Tabla13[[#This Row],[Costo Unitario]])</f>
        <v>0</v>
      </c>
      <c r="Q192" s="336">
        <f>(Tabla13[[#This Row],[Salidas 31 Marzo-30 Junio 2023]]*Tabla13[[#This Row],[Costo Unitario]])</f>
        <v>0</v>
      </c>
      <c r="R192" s="336" t="s">
        <v>851</v>
      </c>
    </row>
    <row r="193" spans="1:18" ht="18" customHeight="1" x14ac:dyDescent="0.25">
      <c r="A193" s="2"/>
      <c r="B193" s="370">
        <v>41418</v>
      </c>
      <c r="C193" s="140" t="s">
        <v>857</v>
      </c>
      <c r="D193" s="377" t="s">
        <v>453</v>
      </c>
      <c r="E193" s="135" t="s">
        <v>455</v>
      </c>
      <c r="F193" s="131">
        <v>58</v>
      </c>
      <c r="G193" s="131">
        <v>0</v>
      </c>
      <c r="H193" s="131"/>
      <c r="I193" s="131"/>
      <c r="J193" s="131">
        <v>0</v>
      </c>
      <c r="K193" s="131">
        <f t="shared" si="4"/>
        <v>58</v>
      </c>
      <c r="L193" s="131">
        <v>58</v>
      </c>
      <c r="M193" s="131">
        <f>Tabla13[[#This Row],[Balance s/Mov. 30/06/2023]]-Tabla13[[#This Row],[Inventario al 30/06/2023]]</f>
        <v>-9</v>
      </c>
      <c r="N193" s="336">
        <v>171.1</v>
      </c>
      <c r="O193" s="134">
        <f t="shared" si="5"/>
        <v>9923.7999999999993</v>
      </c>
      <c r="P193" s="336">
        <f>(Tabla13[[#This Row],[Entradas  31 Marzo-30 Junio 2023]]*Tabla13[[#This Row],[Costo Unitario]])</f>
        <v>0</v>
      </c>
      <c r="Q193" s="336">
        <f>(Tabla13[[#This Row],[Salidas 31 Marzo-30 Junio 2023]]*Tabla13[[#This Row],[Costo Unitario]])</f>
        <v>0</v>
      </c>
      <c r="R193" s="336" t="s">
        <v>851</v>
      </c>
    </row>
    <row r="194" spans="1:18" ht="18" customHeight="1" x14ac:dyDescent="0.25">
      <c r="A194" s="2"/>
      <c r="B194" s="370">
        <v>42520</v>
      </c>
      <c r="C194" s="140" t="s">
        <v>857</v>
      </c>
      <c r="D194" s="377" t="s">
        <v>667</v>
      </c>
      <c r="E194" s="136" t="s">
        <v>692</v>
      </c>
      <c r="F194" s="131">
        <v>59</v>
      </c>
      <c r="G194" s="131">
        <v>0</v>
      </c>
      <c r="H194" s="131"/>
      <c r="I194" s="131"/>
      <c r="J194" s="131">
        <v>0</v>
      </c>
      <c r="K194" s="131">
        <f t="shared" si="4"/>
        <v>59</v>
      </c>
      <c r="L194" s="131">
        <v>59</v>
      </c>
      <c r="M194" s="131">
        <f>Tabla13[[#This Row],[Balance s/Mov. 30/06/2023]]-Tabla13[[#This Row],[Inventario al 30/06/2023]]</f>
        <v>0</v>
      </c>
      <c r="N194" s="336">
        <v>147.5</v>
      </c>
      <c r="O194" s="134">
        <f t="shared" si="5"/>
        <v>8702.5</v>
      </c>
      <c r="P194" s="336">
        <f>(Tabla13[[#This Row],[Entradas  31 Marzo-30 Junio 2023]]*Tabla13[[#This Row],[Costo Unitario]])</f>
        <v>0</v>
      </c>
      <c r="Q194" s="336">
        <f>(Tabla13[[#This Row],[Salidas 31 Marzo-30 Junio 2023]]*Tabla13[[#This Row],[Costo Unitario]])</f>
        <v>0</v>
      </c>
      <c r="R194" s="336" t="s">
        <v>851</v>
      </c>
    </row>
    <row r="195" spans="1:18" ht="18" customHeight="1" x14ac:dyDescent="0.25">
      <c r="A195" s="2"/>
      <c r="B195" s="370">
        <v>42520</v>
      </c>
      <c r="C195" s="140" t="s">
        <v>857</v>
      </c>
      <c r="D195" s="377" t="s">
        <v>668</v>
      </c>
      <c r="E195" s="136" t="s">
        <v>693</v>
      </c>
      <c r="F195" s="131">
        <v>63</v>
      </c>
      <c r="G195" s="131">
        <v>0</v>
      </c>
      <c r="H195" s="131"/>
      <c r="I195" s="131"/>
      <c r="J195" s="131">
        <v>0</v>
      </c>
      <c r="K195" s="131">
        <f t="shared" si="4"/>
        <v>63</v>
      </c>
      <c r="L195" s="131">
        <v>63</v>
      </c>
      <c r="M195" s="131">
        <f>Tabla13[[#This Row],[Balance s/Mov. 30/06/2023]]-Tabla13[[#This Row],[Inventario al 30/06/2023]]</f>
        <v>0</v>
      </c>
      <c r="N195" s="336">
        <v>147.5</v>
      </c>
      <c r="O195" s="134">
        <f t="shared" si="5"/>
        <v>9292.5</v>
      </c>
      <c r="P195" s="336">
        <f>(Tabla13[[#This Row],[Entradas  31 Marzo-30 Junio 2023]]*Tabla13[[#This Row],[Costo Unitario]])</f>
        <v>0</v>
      </c>
      <c r="Q195" s="336">
        <f>(Tabla13[[#This Row],[Salidas 31 Marzo-30 Junio 2023]]*Tabla13[[#This Row],[Costo Unitario]])</f>
        <v>0</v>
      </c>
      <c r="R195" s="336" t="s">
        <v>851</v>
      </c>
    </row>
    <row r="196" spans="1:18" ht="18" customHeight="1" x14ac:dyDescent="0.25">
      <c r="A196" s="2"/>
      <c r="B196" s="370">
        <v>42496</v>
      </c>
      <c r="C196" s="140" t="s">
        <v>857</v>
      </c>
      <c r="D196" s="377" t="s">
        <v>451</v>
      </c>
      <c r="E196" s="136" t="s">
        <v>714</v>
      </c>
      <c r="F196" s="131">
        <v>126</v>
      </c>
      <c r="G196" s="131">
        <v>0</v>
      </c>
      <c r="H196" s="131"/>
      <c r="I196" s="131"/>
      <c r="J196" s="131">
        <v>0</v>
      </c>
      <c r="K196" s="131">
        <f t="shared" si="4"/>
        <v>126</v>
      </c>
      <c r="L196" s="131">
        <v>126</v>
      </c>
      <c r="M196" s="131">
        <f>Tabla13[[#This Row],[Balance s/Mov. 30/06/2023]]-Tabla13[[#This Row],[Inventario al 30/06/2023]]</f>
        <v>28</v>
      </c>
      <c r="N196" s="336">
        <v>88.74</v>
      </c>
      <c r="O196" s="134">
        <f t="shared" si="5"/>
        <v>11181.24</v>
      </c>
      <c r="P196" s="336">
        <f>(Tabla13[[#This Row],[Entradas  31 Marzo-30 Junio 2023]]*Tabla13[[#This Row],[Costo Unitario]])</f>
        <v>0</v>
      </c>
      <c r="Q196" s="336">
        <f>(Tabla13[[#This Row],[Salidas 31 Marzo-30 Junio 2023]]*Tabla13[[#This Row],[Costo Unitario]])</f>
        <v>0</v>
      </c>
      <c r="R196" s="336" t="s">
        <v>851</v>
      </c>
    </row>
    <row r="197" spans="1:18" ht="18" customHeight="1" x14ac:dyDescent="0.25">
      <c r="A197" s="2"/>
      <c r="B197" s="370">
        <v>42947</v>
      </c>
      <c r="C197" s="140" t="s">
        <v>857</v>
      </c>
      <c r="D197" s="377" t="s">
        <v>712</v>
      </c>
      <c r="E197" s="136" t="s">
        <v>711</v>
      </c>
      <c r="F197" s="131">
        <v>64</v>
      </c>
      <c r="G197" s="131">
        <v>0</v>
      </c>
      <c r="H197" s="131"/>
      <c r="I197" s="131"/>
      <c r="J197" s="131">
        <v>0</v>
      </c>
      <c r="K197" s="131">
        <f t="shared" si="4"/>
        <v>64</v>
      </c>
      <c r="L197" s="131">
        <v>64</v>
      </c>
      <c r="M197" s="131">
        <f>Tabla13[[#This Row],[Balance s/Mov. 30/06/2023]]-Tabla13[[#This Row],[Inventario al 30/06/2023]]</f>
        <v>0</v>
      </c>
      <c r="N197" s="133">
        <v>572.29999999999995</v>
      </c>
      <c r="O197" s="134">
        <f t="shared" si="5"/>
        <v>36627.199999999997</v>
      </c>
      <c r="P197" s="133">
        <f>(Tabla13[[#This Row],[Entradas  31 Marzo-30 Junio 2023]]*Tabla13[[#This Row],[Costo Unitario]])</f>
        <v>0</v>
      </c>
      <c r="Q197" s="133">
        <f>(Tabla13[[#This Row],[Salidas 31 Marzo-30 Junio 2023]]*Tabla13[[#This Row],[Costo Unitario]])</f>
        <v>0</v>
      </c>
      <c r="R197" s="336" t="s">
        <v>851</v>
      </c>
    </row>
    <row r="198" spans="1:18" ht="18" customHeight="1" x14ac:dyDescent="0.25">
      <c r="A198" s="2"/>
      <c r="B198" s="370">
        <v>43412</v>
      </c>
      <c r="C198" s="140" t="s">
        <v>857</v>
      </c>
      <c r="D198" s="377" t="s">
        <v>704</v>
      </c>
      <c r="E198" s="137" t="s">
        <v>835</v>
      </c>
      <c r="F198" s="131">
        <v>12</v>
      </c>
      <c r="G198" s="131">
        <v>0</v>
      </c>
      <c r="H198" s="131"/>
      <c r="I198" s="131"/>
      <c r="J198" s="131">
        <v>0</v>
      </c>
      <c r="K198" s="131">
        <f t="shared" si="4"/>
        <v>12</v>
      </c>
      <c r="L198" s="131">
        <v>12</v>
      </c>
      <c r="M198" s="131">
        <f>Tabla13[[#This Row],[Balance s/Mov. 30/06/2023]]-Tabla13[[#This Row],[Inventario al 30/06/2023]]</f>
        <v>-1</v>
      </c>
      <c r="N198" s="133">
        <v>6189.1</v>
      </c>
      <c r="O198" s="338">
        <f t="shared" si="5"/>
        <v>74269.200000000012</v>
      </c>
      <c r="P198" s="133">
        <f>(Tabla13[[#This Row],[Entradas  31 Marzo-30 Junio 2023]]*Tabla13[[#This Row],[Costo Unitario]])</f>
        <v>0</v>
      </c>
      <c r="Q198" s="133">
        <f>(Tabla13[[#This Row],[Salidas 31 Marzo-30 Junio 2023]]*Tabla13[[#This Row],[Costo Unitario]])</f>
        <v>0</v>
      </c>
      <c r="R198" s="336" t="s">
        <v>851</v>
      </c>
    </row>
    <row r="199" spans="1:18" ht="18" customHeight="1" x14ac:dyDescent="0.25">
      <c r="A199" s="2"/>
      <c r="B199" s="370">
        <v>41915</v>
      </c>
      <c r="C199" s="140" t="s">
        <v>857</v>
      </c>
      <c r="D199" s="377" t="s">
        <v>452</v>
      </c>
      <c r="E199" s="137" t="s">
        <v>804</v>
      </c>
      <c r="F199" s="131">
        <v>142</v>
      </c>
      <c r="G199" s="131">
        <v>0</v>
      </c>
      <c r="H199" s="131"/>
      <c r="I199" s="131"/>
      <c r="J199" s="131">
        <v>0</v>
      </c>
      <c r="K199" s="131">
        <f t="shared" ref="K199:K262" si="6">F199+G199+H199+I199-J199</f>
        <v>142</v>
      </c>
      <c r="L199" s="131">
        <v>142</v>
      </c>
      <c r="M199" s="131">
        <f>Tabla13[[#This Row],[Balance s/Mov. 30/06/2023]]-Tabla13[[#This Row],[Inventario al 30/06/2023]]</f>
        <v>-24</v>
      </c>
      <c r="N199" s="133">
        <v>572.29999999999995</v>
      </c>
      <c r="O199" s="338">
        <f t="shared" ref="O199:O262" si="7">L199*N199</f>
        <v>81266.599999999991</v>
      </c>
      <c r="P199" s="133">
        <f>(Tabla13[[#This Row],[Entradas  31 Marzo-30 Junio 2023]]*Tabla13[[#This Row],[Costo Unitario]])</f>
        <v>0</v>
      </c>
      <c r="Q199" s="133">
        <f>(Tabla13[[#This Row],[Salidas 31 Marzo-30 Junio 2023]]*Tabla13[[#This Row],[Costo Unitario]])</f>
        <v>0</v>
      </c>
      <c r="R199" s="336" t="s">
        <v>851</v>
      </c>
    </row>
    <row r="200" spans="1:18" ht="18" customHeight="1" x14ac:dyDescent="0.25">
      <c r="A200" s="2"/>
      <c r="B200" s="370">
        <v>42496</v>
      </c>
      <c r="C200" s="140" t="s">
        <v>857</v>
      </c>
      <c r="D200" s="377" t="s">
        <v>678</v>
      </c>
      <c r="E200" s="135" t="s">
        <v>679</v>
      </c>
      <c r="F200" s="131">
        <v>18</v>
      </c>
      <c r="G200" s="131">
        <v>0</v>
      </c>
      <c r="H200" s="131"/>
      <c r="I200" s="131"/>
      <c r="J200" s="131">
        <v>0</v>
      </c>
      <c r="K200" s="131">
        <f t="shared" si="6"/>
        <v>18</v>
      </c>
      <c r="L200" s="131">
        <v>18</v>
      </c>
      <c r="M200" s="131">
        <f>Tabla13[[#This Row],[Balance s/Mov. 30/06/2023]]-Tabla13[[#This Row],[Inventario al 30/06/2023]]</f>
        <v>0</v>
      </c>
      <c r="N200" s="336">
        <v>2478</v>
      </c>
      <c r="O200" s="134">
        <f t="shared" si="7"/>
        <v>44604</v>
      </c>
      <c r="P200" s="336">
        <f>(Tabla13[[#This Row],[Entradas  31 Marzo-30 Junio 2023]]*Tabla13[[#This Row],[Costo Unitario]])</f>
        <v>0</v>
      </c>
      <c r="Q200" s="336">
        <f>(Tabla13[[#This Row],[Salidas 31 Marzo-30 Junio 2023]]*Tabla13[[#This Row],[Costo Unitario]])</f>
        <v>0</v>
      </c>
      <c r="R200" s="336" t="s">
        <v>851</v>
      </c>
    </row>
    <row r="201" spans="1:18" ht="18" customHeight="1" x14ac:dyDescent="0.25">
      <c r="A201" s="2"/>
      <c r="B201" s="370">
        <v>42718</v>
      </c>
      <c r="C201" s="140" t="s">
        <v>863</v>
      </c>
      <c r="D201" s="377" t="s">
        <v>336</v>
      </c>
      <c r="E201" s="136" t="s">
        <v>385</v>
      </c>
      <c r="F201" s="131">
        <v>18</v>
      </c>
      <c r="G201" s="131">
        <v>0</v>
      </c>
      <c r="H201" s="131"/>
      <c r="I201" s="131"/>
      <c r="J201" s="131">
        <v>0</v>
      </c>
      <c r="K201" s="131">
        <f t="shared" si="6"/>
        <v>18</v>
      </c>
      <c r="L201" s="131">
        <v>18</v>
      </c>
      <c r="M201" s="131">
        <f>Tabla13[[#This Row],[Balance s/Mov. 30/06/2023]]-Tabla13[[#This Row],[Inventario al 30/06/2023]]</f>
        <v>0</v>
      </c>
      <c r="N201" s="336">
        <v>24.78</v>
      </c>
      <c r="O201" s="134">
        <f t="shared" si="7"/>
        <v>446.04</v>
      </c>
      <c r="P201" s="336">
        <f>(Tabla13[[#This Row],[Entradas  31 Marzo-30 Junio 2023]]*Tabla13[[#This Row],[Costo Unitario]])</f>
        <v>0</v>
      </c>
      <c r="Q201" s="336">
        <f>(Tabla13[[#This Row],[Salidas 31 Marzo-30 Junio 2023]]*Tabla13[[#This Row],[Costo Unitario]])</f>
        <v>0</v>
      </c>
      <c r="R201" s="336" t="s">
        <v>851</v>
      </c>
    </row>
    <row r="202" spans="1:18" ht="18" customHeight="1" x14ac:dyDescent="0.25">
      <c r="A202" s="2"/>
      <c r="B202" s="370">
        <v>41429</v>
      </c>
      <c r="C202" s="140" t="s">
        <v>863</v>
      </c>
      <c r="D202" s="377" t="s">
        <v>205</v>
      </c>
      <c r="E202" s="135" t="s">
        <v>206</v>
      </c>
      <c r="F202" s="131">
        <v>51</v>
      </c>
      <c r="G202" s="131">
        <v>0</v>
      </c>
      <c r="H202" s="131"/>
      <c r="I202" s="131"/>
      <c r="J202" s="131">
        <v>0</v>
      </c>
      <c r="K202" s="131">
        <f t="shared" si="6"/>
        <v>51</v>
      </c>
      <c r="L202" s="131">
        <v>51</v>
      </c>
      <c r="M202" s="131">
        <f>Tabla13[[#This Row],[Balance s/Mov. 30/06/2023]]-Tabla13[[#This Row],[Inventario al 30/06/2023]]</f>
        <v>9</v>
      </c>
      <c r="N202" s="336">
        <v>24.78</v>
      </c>
      <c r="O202" s="134">
        <f t="shared" si="7"/>
        <v>1263.78</v>
      </c>
      <c r="P202" s="336">
        <f>(Tabla13[[#This Row],[Entradas  31 Marzo-30 Junio 2023]]*Tabla13[[#This Row],[Costo Unitario]])</f>
        <v>0</v>
      </c>
      <c r="Q202" s="336">
        <f>(Tabla13[[#This Row],[Salidas 31 Marzo-30 Junio 2023]]*Tabla13[[#This Row],[Costo Unitario]])</f>
        <v>0</v>
      </c>
      <c r="R202" s="336" t="s">
        <v>851</v>
      </c>
    </row>
    <row r="203" spans="1:18" ht="18" customHeight="1" x14ac:dyDescent="0.25">
      <c r="A203" s="2"/>
      <c r="B203" s="370">
        <v>43411</v>
      </c>
      <c r="C203" s="140" t="s">
        <v>860</v>
      </c>
      <c r="D203" s="377" t="s">
        <v>123</v>
      </c>
      <c r="E203" s="130" t="s">
        <v>142</v>
      </c>
      <c r="F203" s="131">
        <v>21</v>
      </c>
      <c r="G203" s="131">
        <v>0</v>
      </c>
      <c r="H203" s="131"/>
      <c r="I203" s="131"/>
      <c r="J203" s="131">
        <v>0</v>
      </c>
      <c r="K203" s="131">
        <f t="shared" si="6"/>
        <v>21</v>
      </c>
      <c r="L203" s="131">
        <v>21</v>
      </c>
      <c r="M203" s="131">
        <f>Tabla13[[#This Row],[Balance s/Mov. 30/06/2023]]-Tabla13[[#This Row],[Inventario al 30/06/2023]]</f>
        <v>0</v>
      </c>
      <c r="N203" s="133">
        <v>45.59</v>
      </c>
      <c r="O203" s="134">
        <f t="shared" si="7"/>
        <v>957.3900000000001</v>
      </c>
      <c r="P203" s="133">
        <f>(Tabla13[[#This Row],[Entradas  31 Marzo-30 Junio 2023]]*Tabla13[[#This Row],[Costo Unitario]])</f>
        <v>0</v>
      </c>
      <c r="Q203" s="133">
        <f>(Tabla13[[#This Row],[Salidas 31 Marzo-30 Junio 2023]]*Tabla13[[#This Row],[Costo Unitario]])</f>
        <v>0</v>
      </c>
      <c r="R203" s="336" t="s">
        <v>851</v>
      </c>
    </row>
    <row r="204" spans="1:18" ht="18" customHeight="1" x14ac:dyDescent="0.25">
      <c r="A204" s="2"/>
      <c r="B204" s="370">
        <v>42496</v>
      </c>
      <c r="C204" s="140" t="s">
        <v>871</v>
      </c>
      <c r="D204" s="377" t="s">
        <v>479</v>
      </c>
      <c r="E204" s="136" t="s">
        <v>502</v>
      </c>
      <c r="F204" s="131">
        <v>3</v>
      </c>
      <c r="G204" s="131">
        <v>0</v>
      </c>
      <c r="H204" s="131"/>
      <c r="I204" s="131"/>
      <c r="J204" s="131">
        <v>0</v>
      </c>
      <c r="K204" s="131">
        <f t="shared" si="6"/>
        <v>3</v>
      </c>
      <c r="L204" s="131">
        <v>3</v>
      </c>
      <c r="M204" s="131">
        <f>Tabla13[[#This Row],[Balance s/Mov. 30/06/2023]]-Tabla13[[#This Row],[Inventario al 30/06/2023]]</f>
        <v>-138</v>
      </c>
      <c r="N204" s="336">
        <v>292.64</v>
      </c>
      <c r="O204" s="134">
        <f t="shared" si="7"/>
        <v>877.92</v>
      </c>
      <c r="P204" s="336">
        <f>(Tabla13[[#This Row],[Entradas  31 Marzo-30 Junio 2023]]*Tabla13[[#This Row],[Costo Unitario]])</f>
        <v>0</v>
      </c>
      <c r="Q204" s="336">
        <f>(Tabla13[[#This Row],[Salidas 31 Marzo-30 Junio 2023]]*Tabla13[[#This Row],[Costo Unitario]])</f>
        <v>0</v>
      </c>
      <c r="R204" s="336" t="s">
        <v>851</v>
      </c>
    </row>
    <row r="205" spans="1:18" ht="18" customHeight="1" x14ac:dyDescent="0.25">
      <c r="A205" s="2"/>
      <c r="B205" s="370">
        <v>44145</v>
      </c>
      <c r="C205" s="140" t="s">
        <v>879</v>
      </c>
      <c r="D205" s="377" t="s">
        <v>595</v>
      </c>
      <c r="E205" s="136" t="s">
        <v>831</v>
      </c>
      <c r="F205" s="131">
        <v>20</v>
      </c>
      <c r="G205" s="131">
        <v>0</v>
      </c>
      <c r="H205" s="131"/>
      <c r="I205" s="131"/>
      <c r="J205" s="131">
        <v>0</v>
      </c>
      <c r="K205" s="131">
        <f t="shared" si="6"/>
        <v>20</v>
      </c>
      <c r="L205" s="131">
        <v>20</v>
      </c>
      <c r="M205" s="131">
        <f>Tabla13[[#This Row],[Balance s/Mov. 30/06/2023]]-Tabla13[[#This Row],[Inventario al 30/06/2023]]</f>
        <v>0</v>
      </c>
      <c r="N205" s="365"/>
      <c r="O205" s="134">
        <f t="shared" si="7"/>
        <v>0</v>
      </c>
      <c r="P205" s="365">
        <f>(Tabla13[[#This Row],[Entradas  31 Marzo-30 Junio 2023]]*Tabla13[[#This Row],[Costo Unitario]])</f>
        <v>0</v>
      </c>
      <c r="Q205" s="365">
        <f>(Tabla13[[#This Row],[Salidas 31 Marzo-30 Junio 2023]]*Tabla13[[#This Row],[Costo Unitario]])</f>
        <v>0</v>
      </c>
      <c r="R205" s="336" t="s">
        <v>851</v>
      </c>
    </row>
    <row r="206" spans="1:18" ht="18" customHeight="1" x14ac:dyDescent="0.25">
      <c r="A206" s="2"/>
      <c r="B206" s="370">
        <v>41907</v>
      </c>
      <c r="C206" s="140" t="s">
        <v>871</v>
      </c>
      <c r="D206" s="377" t="s">
        <v>204</v>
      </c>
      <c r="E206" s="136" t="s">
        <v>247</v>
      </c>
      <c r="F206" s="131">
        <v>1</v>
      </c>
      <c r="G206" s="131">
        <v>0</v>
      </c>
      <c r="H206" s="131"/>
      <c r="I206" s="131"/>
      <c r="J206" s="131">
        <v>0</v>
      </c>
      <c r="K206" s="131">
        <f t="shared" si="6"/>
        <v>1</v>
      </c>
      <c r="L206" s="131">
        <v>1</v>
      </c>
      <c r="M206" s="131">
        <f>Tabla13[[#This Row],[Balance s/Mov. 30/06/2023]]-Tabla13[[#This Row],[Inventario al 30/06/2023]]</f>
        <v>0</v>
      </c>
      <c r="N206" s="336">
        <v>510.94</v>
      </c>
      <c r="O206" s="134">
        <f t="shared" si="7"/>
        <v>510.94</v>
      </c>
      <c r="P206" s="336">
        <f>(Tabla13[[#This Row],[Entradas  31 Marzo-30 Junio 2023]]*Tabla13[[#This Row],[Costo Unitario]])</f>
        <v>0</v>
      </c>
      <c r="Q206" s="336">
        <f>(Tabla13[[#This Row],[Salidas 31 Marzo-30 Junio 2023]]*Tabla13[[#This Row],[Costo Unitario]])</f>
        <v>0</v>
      </c>
      <c r="R206" s="336" t="s">
        <v>851</v>
      </c>
    </row>
    <row r="207" spans="1:18" ht="18" customHeight="1" x14ac:dyDescent="0.25">
      <c r="A207" s="2"/>
      <c r="B207" s="370">
        <v>42496</v>
      </c>
      <c r="C207" s="140" t="s">
        <v>859</v>
      </c>
      <c r="D207" s="377" t="s">
        <v>333</v>
      </c>
      <c r="E207" s="135" t="s">
        <v>806</v>
      </c>
      <c r="F207" s="131">
        <v>2</v>
      </c>
      <c r="G207" s="131">
        <v>0</v>
      </c>
      <c r="H207" s="131"/>
      <c r="I207" s="131"/>
      <c r="J207" s="131">
        <v>0</v>
      </c>
      <c r="K207" s="131">
        <f t="shared" si="6"/>
        <v>2</v>
      </c>
      <c r="L207" s="131">
        <v>2</v>
      </c>
      <c r="M207" s="131">
        <f>Tabla13[[#This Row],[Balance s/Mov. 30/06/2023]]-Tabla13[[#This Row],[Inventario al 30/06/2023]]</f>
        <v>15</v>
      </c>
      <c r="N207" s="336">
        <v>16689.919999999998</v>
      </c>
      <c r="O207" s="134">
        <f t="shared" si="7"/>
        <v>33379.839999999997</v>
      </c>
      <c r="P207" s="336">
        <f>(Tabla13[[#This Row],[Entradas  31 Marzo-30 Junio 2023]]*Tabla13[[#This Row],[Costo Unitario]])</f>
        <v>0</v>
      </c>
      <c r="Q207" s="336">
        <f>(Tabla13[[#This Row],[Salidas 31 Marzo-30 Junio 2023]]*Tabla13[[#This Row],[Costo Unitario]])</f>
        <v>0</v>
      </c>
      <c r="R207" s="336" t="s">
        <v>851</v>
      </c>
    </row>
    <row r="208" spans="1:18" ht="18" customHeight="1" x14ac:dyDescent="0.25">
      <c r="A208" s="2"/>
      <c r="B208" s="371">
        <v>42496</v>
      </c>
      <c r="C208" s="262" t="s">
        <v>873</v>
      </c>
      <c r="D208" s="378" t="s">
        <v>50</v>
      </c>
      <c r="E208" s="130" t="s">
        <v>51</v>
      </c>
      <c r="F208" s="131">
        <v>1</v>
      </c>
      <c r="G208" s="131">
        <v>0</v>
      </c>
      <c r="H208" s="131"/>
      <c r="I208" s="131"/>
      <c r="J208" s="131">
        <v>0</v>
      </c>
      <c r="K208" s="131">
        <f t="shared" si="6"/>
        <v>1</v>
      </c>
      <c r="L208" s="131">
        <v>1</v>
      </c>
      <c r="M208" s="131">
        <f>Tabla13[[#This Row],[Balance s/Mov. 30/06/2023]]-Tabla13[[#This Row],[Inventario al 30/06/2023]]</f>
        <v>0</v>
      </c>
      <c r="N208" s="336">
        <v>11438.74</v>
      </c>
      <c r="O208" s="134">
        <f t="shared" si="7"/>
        <v>11438.74</v>
      </c>
      <c r="P208" s="336">
        <f>(Tabla13[[#This Row],[Entradas  31 Marzo-30 Junio 2023]]*Tabla13[[#This Row],[Costo Unitario]])</f>
        <v>0</v>
      </c>
      <c r="Q208" s="336">
        <f>(Tabla13[[#This Row],[Salidas 31 Marzo-30 Junio 2023]]*Tabla13[[#This Row],[Costo Unitario]])</f>
        <v>0</v>
      </c>
      <c r="R208" s="336" t="s">
        <v>851</v>
      </c>
    </row>
    <row r="209" spans="1:18" ht="18" customHeight="1" x14ac:dyDescent="0.25">
      <c r="A209" s="2"/>
      <c r="B209" s="370">
        <v>44145</v>
      </c>
      <c r="C209" s="140" t="s">
        <v>859</v>
      </c>
      <c r="D209" s="377" t="s">
        <v>796</v>
      </c>
      <c r="E209" s="130" t="s">
        <v>761</v>
      </c>
      <c r="F209" s="131">
        <v>2</v>
      </c>
      <c r="G209" s="131">
        <v>0</v>
      </c>
      <c r="H209" s="131"/>
      <c r="I209" s="131"/>
      <c r="J209" s="131">
        <v>0</v>
      </c>
      <c r="K209" s="131">
        <f t="shared" si="6"/>
        <v>2</v>
      </c>
      <c r="L209" s="131">
        <v>2</v>
      </c>
      <c r="M209" s="131">
        <f>Tabla13[[#This Row],[Balance s/Mov. 30/06/2023]]-Tabla13[[#This Row],[Inventario al 30/06/2023]]</f>
        <v>8</v>
      </c>
      <c r="N209" s="336">
        <v>4720</v>
      </c>
      <c r="O209" s="134">
        <f t="shared" si="7"/>
        <v>9440</v>
      </c>
      <c r="P209" s="336">
        <f>(Tabla13[[#This Row],[Entradas  31 Marzo-30 Junio 2023]]*Tabla13[[#This Row],[Costo Unitario]])</f>
        <v>0</v>
      </c>
      <c r="Q209" s="336">
        <f>(Tabla13[[#This Row],[Salidas 31 Marzo-30 Junio 2023]]*Tabla13[[#This Row],[Costo Unitario]])</f>
        <v>0</v>
      </c>
      <c r="R209" s="336" t="s">
        <v>851</v>
      </c>
    </row>
    <row r="210" spans="1:18" ht="18" customHeight="1" x14ac:dyDescent="0.25">
      <c r="A210" s="2"/>
      <c r="B210" s="371">
        <v>43062</v>
      </c>
      <c r="C210" s="262" t="s">
        <v>864</v>
      </c>
      <c r="D210" s="378" t="s">
        <v>20</v>
      </c>
      <c r="E210" s="136" t="s">
        <v>21</v>
      </c>
      <c r="F210" s="131">
        <v>15</v>
      </c>
      <c r="G210" s="131">
        <v>0</v>
      </c>
      <c r="H210" s="131"/>
      <c r="I210" s="131"/>
      <c r="J210" s="131">
        <v>0</v>
      </c>
      <c r="K210" s="131">
        <f t="shared" si="6"/>
        <v>15</v>
      </c>
      <c r="L210" s="131">
        <v>15</v>
      </c>
      <c r="M210" s="131">
        <f>Tabla13[[#This Row],[Balance s/Mov. 30/06/2023]]-Tabla13[[#This Row],[Inventario al 30/06/2023]]</f>
        <v>-2</v>
      </c>
      <c r="N210" s="336">
        <v>1180</v>
      </c>
      <c r="O210" s="134">
        <f t="shared" si="7"/>
        <v>17700</v>
      </c>
      <c r="P210" s="336">
        <f>(Tabla13[[#This Row],[Entradas  31 Marzo-30 Junio 2023]]*Tabla13[[#This Row],[Costo Unitario]])</f>
        <v>0</v>
      </c>
      <c r="Q210" s="336">
        <f>(Tabla13[[#This Row],[Salidas 31 Marzo-30 Junio 2023]]*Tabla13[[#This Row],[Costo Unitario]])</f>
        <v>0</v>
      </c>
      <c r="R210" s="336" t="s">
        <v>851</v>
      </c>
    </row>
    <row r="211" spans="1:18" ht="18" customHeight="1" x14ac:dyDescent="0.25">
      <c r="A211" s="2"/>
      <c r="B211" s="371">
        <v>42263</v>
      </c>
      <c r="C211" s="262" t="s">
        <v>864</v>
      </c>
      <c r="D211" s="378" t="s">
        <v>469</v>
      </c>
      <c r="E211" s="135" t="s">
        <v>495</v>
      </c>
      <c r="F211" s="131">
        <v>2</v>
      </c>
      <c r="G211" s="131">
        <v>0</v>
      </c>
      <c r="H211" s="131"/>
      <c r="I211" s="131"/>
      <c r="J211" s="131">
        <v>0</v>
      </c>
      <c r="K211" s="131">
        <f t="shared" si="6"/>
        <v>2</v>
      </c>
      <c r="L211" s="131">
        <v>2</v>
      </c>
      <c r="M211" s="131">
        <f>Tabla13[[#This Row],[Balance s/Mov. 30/06/2023]]-Tabla13[[#This Row],[Inventario al 30/06/2023]]</f>
        <v>0</v>
      </c>
      <c r="N211" s="336">
        <v>422.44</v>
      </c>
      <c r="O211" s="134">
        <f t="shared" si="7"/>
        <v>844.88</v>
      </c>
      <c r="P211" s="336">
        <f>(Tabla13[[#This Row],[Entradas  31 Marzo-30 Junio 2023]]*Tabla13[[#This Row],[Costo Unitario]])</f>
        <v>0</v>
      </c>
      <c r="Q211" s="336">
        <f>(Tabla13[[#This Row],[Salidas 31 Marzo-30 Junio 2023]]*Tabla13[[#This Row],[Costo Unitario]])</f>
        <v>0</v>
      </c>
      <c r="R211" s="336" t="s">
        <v>851</v>
      </c>
    </row>
    <row r="212" spans="1:18" ht="18" customHeight="1" x14ac:dyDescent="0.25">
      <c r="A212" s="2"/>
      <c r="B212" s="371">
        <v>40816</v>
      </c>
      <c r="C212" s="262" t="s">
        <v>871</v>
      </c>
      <c r="D212" s="378" t="s">
        <v>24</v>
      </c>
      <c r="E212" s="130" t="s">
        <v>25</v>
      </c>
      <c r="F212" s="131">
        <v>126</v>
      </c>
      <c r="G212" s="131">
        <v>0</v>
      </c>
      <c r="H212" s="131"/>
      <c r="I212" s="131"/>
      <c r="J212" s="131">
        <v>0</v>
      </c>
      <c r="K212" s="131">
        <f t="shared" si="6"/>
        <v>126</v>
      </c>
      <c r="L212" s="131">
        <v>126</v>
      </c>
      <c r="M212" s="131">
        <f>Tabla13[[#This Row],[Balance s/Mov. 30/06/2023]]-Tabla13[[#This Row],[Inventario al 30/06/2023]]</f>
        <v>0</v>
      </c>
      <c r="N212" s="336">
        <v>1605</v>
      </c>
      <c r="O212" s="134">
        <f t="shared" si="7"/>
        <v>202230</v>
      </c>
      <c r="P212" s="336">
        <f>(Tabla13[[#This Row],[Entradas  31 Marzo-30 Junio 2023]]*Tabla13[[#This Row],[Costo Unitario]])</f>
        <v>0</v>
      </c>
      <c r="Q212" s="336">
        <f>(Tabla13[[#This Row],[Salidas 31 Marzo-30 Junio 2023]]*Tabla13[[#This Row],[Costo Unitario]])</f>
        <v>0</v>
      </c>
      <c r="R212" s="336" t="s">
        <v>851</v>
      </c>
    </row>
    <row r="213" spans="1:18" ht="18" customHeight="1" x14ac:dyDescent="0.25">
      <c r="A213" s="2"/>
      <c r="B213" s="371">
        <v>40816</v>
      </c>
      <c r="C213" s="262" t="s">
        <v>875</v>
      </c>
      <c r="D213" s="378" t="s">
        <v>22</v>
      </c>
      <c r="E213" s="130" t="s">
        <v>23</v>
      </c>
      <c r="F213" s="131">
        <v>2</v>
      </c>
      <c r="G213" s="131">
        <v>0</v>
      </c>
      <c r="H213" s="131"/>
      <c r="I213" s="131"/>
      <c r="J213" s="131">
        <v>0</v>
      </c>
      <c r="K213" s="131">
        <f t="shared" si="6"/>
        <v>2</v>
      </c>
      <c r="L213" s="131">
        <v>2</v>
      </c>
      <c r="M213" s="131">
        <f>Tabla13[[#This Row],[Balance s/Mov. 30/06/2023]]-Tabla13[[#This Row],[Inventario al 30/06/2023]]</f>
        <v>0</v>
      </c>
      <c r="N213" s="336">
        <v>8500</v>
      </c>
      <c r="O213" s="134">
        <f t="shared" si="7"/>
        <v>17000</v>
      </c>
      <c r="P213" s="336">
        <f>(Tabla13[[#This Row],[Entradas  31 Marzo-30 Junio 2023]]*Tabla13[[#This Row],[Costo Unitario]])</f>
        <v>0</v>
      </c>
      <c r="Q213" s="336">
        <f>(Tabla13[[#This Row],[Salidas 31 Marzo-30 Junio 2023]]*Tabla13[[#This Row],[Costo Unitario]])</f>
        <v>0</v>
      </c>
      <c r="R213" s="336" t="s">
        <v>851</v>
      </c>
    </row>
    <row r="214" spans="1:18" ht="18" customHeight="1" x14ac:dyDescent="0.25">
      <c r="A214" s="2"/>
      <c r="B214" s="370">
        <v>44145</v>
      </c>
      <c r="C214" s="140" t="s">
        <v>858</v>
      </c>
      <c r="D214" s="377" t="s">
        <v>840</v>
      </c>
      <c r="E214" s="135" t="s">
        <v>825</v>
      </c>
      <c r="F214" s="131">
        <v>10</v>
      </c>
      <c r="G214" s="131">
        <v>0</v>
      </c>
      <c r="H214" s="131"/>
      <c r="I214" s="131"/>
      <c r="J214" s="131">
        <v>0</v>
      </c>
      <c r="K214" s="131">
        <f t="shared" si="6"/>
        <v>10</v>
      </c>
      <c r="L214" s="131">
        <v>10</v>
      </c>
      <c r="M214" s="131">
        <f>Tabla13[[#This Row],[Balance s/Mov. 30/06/2023]]-Tabla13[[#This Row],[Inventario al 30/06/2023]]</f>
        <v>0</v>
      </c>
      <c r="N214" s="336">
        <v>69000</v>
      </c>
      <c r="O214" s="134">
        <f t="shared" si="7"/>
        <v>690000</v>
      </c>
      <c r="P214" s="336">
        <f>(Tabla13[[#This Row],[Entradas  31 Marzo-30 Junio 2023]]*Tabla13[[#This Row],[Costo Unitario]])</f>
        <v>0</v>
      </c>
      <c r="Q214" s="336">
        <f>(Tabla13[[#This Row],[Salidas 31 Marzo-30 Junio 2023]]*Tabla13[[#This Row],[Costo Unitario]])</f>
        <v>0</v>
      </c>
      <c r="R214" s="336" t="s">
        <v>851</v>
      </c>
    </row>
    <row r="215" spans="1:18" ht="18" customHeight="1" x14ac:dyDescent="0.25">
      <c r="A215" s="2"/>
      <c r="B215" s="370">
        <v>44049</v>
      </c>
      <c r="C215" s="140" t="s">
        <v>877</v>
      </c>
      <c r="D215" s="377" t="s">
        <v>815</v>
      </c>
      <c r="E215" s="135" t="s">
        <v>807</v>
      </c>
      <c r="F215" s="131">
        <v>4</v>
      </c>
      <c r="G215" s="131">
        <v>0</v>
      </c>
      <c r="H215" s="131"/>
      <c r="I215" s="131"/>
      <c r="J215" s="131">
        <v>0</v>
      </c>
      <c r="K215" s="131">
        <f t="shared" si="6"/>
        <v>4</v>
      </c>
      <c r="L215" s="131">
        <v>4</v>
      </c>
      <c r="M215" s="131">
        <f>Tabla13[[#This Row],[Balance s/Mov. 30/06/2023]]-Tabla13[[#This Row],[Inventario al 30/06/2023]]</f>
        <v>3</v>
      </c>
      <c r="N215" s="336">
        <v>10502</v>
      </c>
      <c r="O215" s="134">
        <f t="shared" si="7"/>
        <v>42008</v>
      </c>
      <c r="P215" s="336">
        <f>(Tabla13[[#This Row],[Entradas  31 Marzo-30 Junio 2023]]*Tabla13[[#This Row],[Costo Unitario]])</f>
        <v>0</v>
      </c>
      <c r="Q215" s="336">
        <f>(Tabla13[[#This Row],[Salidas 31 Marzo-30 Junio 2023]]*Tabla13[[#This Row],[Costo Unitario]])</f>
        <v>0</v>
      </c>
      <c r="R215" s="336" t="s">
        <v>851</v>
      </c>
    </row>
    <row r="216" spans="1:18" ht="18" customHeight="1" x14ac:dyDescent="0.25">
      <c r="A216" s="2"/>
      <c r="B216" s="370">
        <v>43307</v>
      </c>
      <c r="C216" s="140" t="s">
        <v>877</v>
      </c>
      <c r="D216" s="377" t="s">
        <v>198</v>
      </c>
      <c r="E216" s="135" t="s">
        <v>199</v>
      </c>
      <c r="F216" s="131">
        <v>8</v>
      </c>
      <c r="G216" s="131">
        <v>0</v>
      </c>
      <c r="H216" s="131"/>
      <c r="I216" s="131"/>
      <c r="J216" s="131">
        <v>0</v>
      </c>
      <c r="K216" s="131">
        <f t="shared" si="6"/>
        <v>8</v>
      </c>
      <c r="L216" s="131">
        <v>8</v>
      </c>
      <c r="M216" s="131">
        <f>Tabla13[[#This Row],[Balance s/Mov. 30/06/2023]]-Tabla13[[#This Row],[Inventario al 30/06/2023]]</f>
        <v>9</v>
      </c>
      <c r="N216" s="336">
        <v>10561</v>
      </c>
      <c r="O216" s="134">
        <f t="shared" si="7"/>
        <v>84488</v>
      </c>
      <c r="P216" s="336">
        <f>(Tabla13[[#This Row],[Entradas  31 Marzo-30 Junio 2023]]*Tabla13[[#This Row],[Costo Unitario]])</f>
        <v>0</v>
      </c>
      <c r="Q216" s="336">
        <f>(Tabla13[[#This Row],[Salidas 31 Marzo-30 Junio 2023]]*Tabla13[[#This Row],[Costo Unitario]])</f>
        <v>0</v>
      </c>
      <c r="R216" s="336" t="s">
        <v>851</v>
      </c>
    </row>
    <row r="217" spans="1:18" ht="18" customHeight="1" x14ac:dyDescent="0.25">
      <c r="A217" s="2"/>
      <c r="B217" s="371">
        <v>41530</v>
      </c>
      <c r="C217" s="262" t="s">
        <v>856</v>
      </c>
      <c r="D217" s="378" t="s">
        <v>669</v>
      </c>
      <c r="E217" s="130" t="s">
        <v>680</v>
      </c>
      <c r="F217" s="131">
        <v>10</v>
      </c>
      <c r="G217" s="131">
        <v>0</v>
      </c>
      <c r="H217" s="131"/>
      <c r="I217" s="131"/>
      <c r="J217" s="131">
        <v>0</v>
      </c>
      <c r="K217" s="131">
        <f t="shared" si="6"/>
        <v>10</v>
      </c>
      <c r="L217" s="131">
        <v>10</v>
      </c>
      <c r="M217" s="131">
        <f>Tabla13[[#This Row],[Balance s/Mov. 30/06/2023]]-Tabla13[[#This Row],[Inventario al 30/06/2023]]</f>
        <v>1</v>
      </c>
      <c r="N217" s="336">
        <v>9310.9500000000007</v>
      </c>
      <c r="O217" s="134">
        <f t="shared" si="7"/>
        <v>93109.5</v>
      </c>
      <c r="P217" s="336">
        <f>(Tabla13[[#This Row],[Entradas  31 Marzo-30 Junio 2023]]*Tabla13[[#This Row],[Costo Unitario]])</f>
        <v>0</v>
      </c>
      <c r="Q217" s="336">
        <f>(Tabla13[[#This Row],[Salidas 31 Marzo-30 Junio 2023]]*Tabla13[[#This Row],[Costo Unitario]])</f>
        <v>0</v>
      </c>
      <c r="R217" s="336" t="s">
        <v>851</v>
      </c>
    </row>
    <row r="218" spans="1:18" ht="18" customHeight="1" x14ac:dyDescent="0.25">
      <c r="A218" s="2"/>
      <c r="B218" s="370">
        <v>42520</v>
      </c>
      <c r="C218" s="140" t="s">
        <v>861</v>
      </c>
      <c r="D218" s="377" t="s">
        <v>125</v>
      </c>
      <c r="E218" s="139" t="s">
        <v>126</v>
      </c>
      <c r="F218" s="131">
        <v>15</v>
      </c>
      <c r="G218" s="131">
        <v>0</v>
      </c>
      <c r="H218" s="131"/>
      <c r="I218" s="131"/>
      <c r="J218" s="131">
        <v>0</v>
      </c>
      <c r="K218" s="131">
        <f t="shared" si="6"/>
        <v>15</v>
      </c>
      <c r="L218" s="131">
        <v>15</v>
      </c>
      <c r="M218" s="131">
        <f>Tabla13[[#This Row],[Balance s/Mov. 30/06/2023]]-Tabla13[[#This Row],[Inventario al 30/06/2023]]</f>
        <v>10</v>
      </c>
      <c r="N218" s="336">
        <v>59</v>
      </c>
      <c r="O218" s="134">
        <f t="shared" si="7"/>
        <v>885</v>
      </c>
      <c r="P218" s="336">
        <f>(Tabla13[[#This Row],[Entradas  31 Marzo-30 Junio 2023]]*Tabla13[[#This Row],[Costo Unitario]])</f>
        <v>0</v>
      </c>
      <c r="Q218" s="336">
        <f>(Tabla13[[#This Row],[Salidas 31 Marzo-30 Junio 2023]]*Tabla13[[#This Row],[Costo Unitario]])</f>
        <v>0</v>
      </c>
      <c r="R218" s="336" t="s">
        <v>851</v>
      </c>
    </row>
    <row r="219" spans="1:18" ht="18" customHeight="1" x14ac:dyDescent="0.25">
      <c r="A219" s="2"/>
      <c r="B219" s="370">
        <v>42496</v>
      </c>
      <c r="C219" s="140" t="s">
        <v>857</v>
      </c>
      <c r="D219" s="377" t="s">
        <v>506</v>
      </c>
      <c r="E219" s="137" t="s">
        <v>507</v>
      </c>
      <c r="F219" s="131">
        <v>90</v>
      </c>
      <c r="G219" s="131">
        <v>0</v>
      </c>
      <c r="H219" s="131"/>
      <c r="I219" s="131"/>
      <c r="J219" s="131">
        <v>0</v>
      </c>
      <c r="K219" s="131">
        <f t="shared" si="6"/>
        <v>90</v>
      </c>
      <c r="L219" s="131">
        <v>90</v>
      </c>
      <c r="M219" s="131">
        <f>Tabla13[[#This Row],[Balance s/Mov. 30/06/2023]]-Tabla13[[#This Row],[Inventario al 30/06/2023]]</f>
        <v>1</v>
      </c>
      <c r="N219" s="336">
        <v>2419</v>
      </c>
      <c r="O219" s="134">
        <f t="shared" si="7"/>
        <v>217710</v>
      </c>
      <c r="P219" s="336">
        <f>(Tabla13[[#This Row],[Entradas  31 Marzo-30 Junio 2023]]*Tabla13[[#This Row],[Costo Unitario]])</f>
        <v>0</v>
      </c>
      <c r="Q219" s="336">
        <f>(Tabla13[[#This Row],[Salidas 31 Marzo-30 Junio 2023]]*Tabla13[[#This Row],[Costo Unitario]])</f>
        <v>0</v>
      </c>
      <c r="R219" s="336" t="s">
        <v>851</v>
      </c>
    </row>
    <row r="220" spans="1:18" ht="18" customHeight="1" x14ac:dyDescent="0.25">
      <c r="A220" s="2"/>
      <c r="B220" s="370">
        <v>43059</v>
      </c>
      <c r="C220" s="140" t="s">
        <v>857</v>
      </c>
      <c r="D220" s="377" t="s">
        <v>508</v>
      </c>
      <c r="E220" s="137" t="s">
        <v>509</v>
      </c>
      <c r="F220" s="131">
        <v>70</v>
      </c>
      <c r="G220" s="131">
        <v>0</v>
      </c>
      <c r="H220" s="131"/>
      <c r="I220" s="131"/>
      <c r="J220" s="131">
        <v>0</v>
      </c>
      <c r="K220" s="131">
        <f t="shared" si="6"/>
        <v>70</v>
      </c>
      <c r="L220" s="131">
        <v>70</v>
      </c>
      <c r="M220" s="131">
        <f>Tabla13[[#This Row],[Balance s/Mov. 30/06/2023]]-Tabla13[[#This Row],[Inventario al 30/06/2023]]</f>
        <v>0</v>
      </c>
      <c r="N220" s="336">
        <v>2124</v>
      </c>
      <c r="O220" s="134">
        <f t="shared" si="7"/>
        <v>148680</v>
      </c>
      <c r="P220" s="336">
        <f>(Tabla13[[#This Row],[Entradas  31 Marzo-30 Junio 2023]]*Tabla13[[#This Row],[Costo Unitario]])</f>
        <v>0</v>
      </c>
      <c r="Q220" s="336">
        <f>(Tabla13[[#This Row],[Salidas 31 Marzo-30 Junio 2023]]*Tabla13[[#This Row],[Costo Unitario]])</f>
        <v>0</v>
      </c>
      <c r="R220" s="336" t="s">
        <v>851</v>
      </c>
    </row>
    <row r="221" spans="1:18" ht="18" customHeight="1" x14ac:dyDescent="0.25">
      <c r="A221" s="2"/>
      <c r="B221" s="371">
        <v>42496</v>
      </c>
      <c r="C221" s="262" t="s">
        <v>871</v>
      </c>
      <c r="D221" s="378" t="s">
        <v>26</v>
      </c>
      <c r="E221" s="130" t="s">
        <v>27</v>
      </c>
      <c r="F221" s="131">
        <v>382</v>
      </c>
      <c r="G221" s="131">
        <v>0</v>
      </c>
      <c r="H221" s="131"/>
      <c r="I221" s="131"/>
      <c r="J221" s="131">
        <v>0</v>
      </c>
      <c r="K221" s="131">
        <f t="shared" si="6"/>
        <v>382</v>
      </c>
      <c r="L221" s="131">
        <v>382</v>
      </c>
      <c r="M221" s="131">
        <f>Tabla13[[#This Row],[Balance s/Mov. 30/06/2023]]-Tabla13[[#This Row],[Inventario al 30/06/2023]]</f>
        <v>0</v>
      </c>
      <c r="N221" s="336">
        <v>65.44</v>
      </c>
      <c r="O221" s="134">
        <f t="shared" si="7"/>
        <v>24998.079999999998</v>
      </c>
      <c r="P221" s="336">
        <f>(Tabla13[[#This Row],[Entradas  31 Marzo-30 Junio 2023]]*Tabla13[[#This Row],[Costo Unitario]])</f>
        <v>0</v>
      </c>
      <c r="Q221" s="336">
        <f>(Tabla13[[#This Row],[Salidas 31 Marzo-30 Junio 2023]]*Tabla13[[#This Row],[Costo Unitario]])</f>
        <v>0</v>
      </c>
      <c r="R221" s="336" t="s">
        <v>851</v>
      </c>
    </row>
    <row r="222" spans="1:18" ht="18" customHeight="1" x14ac:dyDescent="0.25">
      <c r="A222" s="2"/>
      <c r="B222" s="370">
        <v>41360</v>
      </c>
      <c r="C222" s="140" t="s">
        <v>870</v>
      </c>
      <c r="D222" s="377" t="s">
        <v>127</v>
      </c>
      <c r="E222" s="136" t="s">
        <v>153</v>
      </c>
      <c r="F222" s="131">
        <v>63</v>
      </c>
      <c r="G222" s="131">
        <v>0</v>
      </c>
      <c r="H222" s="131"/>
      <c r="I222" s="131"/>
      <c r="J222" s="131">
        <v>0</v>
      </c>
      <c r="K222" s="131">
        <f t="shared" si="6"/>
        <v>63</v>
      </c>
      <c r="L222" s="131">
        <v>63</v>
      </c>
      <c r="M222" s="131">
        <f>Tabla13[[#This Row],[Balance s/Mov. 30/06/2023]]-Tabla13[[#This Row],[Inventario al 30/06/2023]]</f>
        <v>10</v>
      </c>
      <c r="N222" s="336">
        <v>62.03</v>
      </c>
      <c r="O222" s="134">
        <f t="shared" si="7"/>
        <v>3907.89</v>
      </c>
      <c r="P222" s="336">
        <f>(Tabla13[[#This Row],[Entradas  31 Marzo-30 Junio 2023]]*Tabla13[[#This Row],[Costo Unitario]])</f>
        <v>0</v>
      </c>
      <c r="Q222" s="336">
        <f>(Tabla13[[#This Row],[Salidas 31 Marzo-30 Junio 2023]]*Tabla13[[#This Row],[Costo Unitario]])</f>
        <v>0</v>
      </c>
      <c r="R222" s="336" t="s">
        <v>851</v>
      </c>
    </row>
    <row r="223" spans="1:18" ht="18" customHeight="1" x14ac:dyDescent="0.25">
      <c r="A223" s="2"/>
      <c r="B223" s="371">
        <v>43059</v>
      </c>
      <c r="C223" s="262" t="s">
        <v>862</v>
      </c>
      <c r="D223" s="378" t="s">
        <v>28</v>
      </c>
      <c r="E223" s="130" t="s">
        <v>29</v>
      </c>
      <c r="F223" s="131">
        <v>47</v>
      </c>
      <c r="G223" s="131">
        <v>0</v>
      </c>
      <c r="H223" s="131"/>
      <c r="I223" s="131"/>
      <c r="J223" s="131">
        <v>0</v>
      </c>
      <c r="K223" s="131">
        <f t="shared" si="6"/>
        <v>47</v>
      </c>
      <c r="L223" s="131">
        <v>47</v>
      </c>
      <c r="M223" s="131">
        <f>Tabla13[[#This Row],[Balance s/Mov. 30/06/2023]]-Tabla13[[#This Row],[Inventario al 30/06/2023]]</f>
        <v>0</v>
      </c>
      <c r="N223" s="336">
        <v>600</v>
      </c>
      <c r="O223" s="134">
        <f t="shared" si="7"/>
        <v>28200</v>
      </c>
      <c r="P223" s="336">
        <f>(Tabla13[[#This Row],[Entradas  31 Marzo-30 Junio 2023]]*Tabla13[[#This Row],[Costo Unitario]])</f>
        <v>0</v>
      </c>
      <c r="Q223" s="336">
        <f>(Tabla13[[#This Row],[Salidas 31 Marzo-30 Junio 2023]]*Tabla13[[#This Row],[Costo Unitario]])</f>
        <v>0</v>
      </c>
      <c r="R223" s="336" t="s">
        <v>851</v>
      </c>
    </row>
    <row r="224" spans="1:18" ht="18" customHeight="1" x14ac:dyDescent="0.25">
      <c r="A224" s="2"/>
      <c r="B224" s="371">
        <v>43062</v>
      </c>
      <c r="C224" s="262" t="s">
        <v>871</v>
      </c>
      <c r="D224" s="378" t="s">
        <v>30</v>
      </c>
      <c r="E224" s="130" t="s">
        <v>31</v>
      </c>
      <c r="F224" s="131">
        <v>5</v>
      </c>
      <c r="G224" s="131">
        <v>0</v>
      </c>
      <c r="H224" s="131"/>
      <c r="I224" s="131"/>
      <c r="J224" s="131">
        <v>0</v>
      </c>
      <c r="K224" s="131">
        <f t="shared" si="6"/>
        <v>5</v>
      </c>
      <c r="L224" s="131">
        <v>5</v>
      </c>
      <c r="M224" s="131">
        <f>Tabla13[[#This Row],[Balance s/Mov. 30/06/2023]]-Tabla13[[#This Row],[Inventario al 30/06/2023]]</f>
        <v>-17</v>
      </c>
      <c r="N224" s="336">
        <v>1551.78</v>
      </c>
      <c r="O224" s="134">
        <f t="shared" si="7"/>
        <v>7758.9</v>
      </c>
      <c r="P224" s="336">
        <f>(Tabla13[[#This Row],[Entradas  31 Marzo-30 Junio 2023]]*Tabla13[[#This Row],[Costo Unitario]])</f>
        <v>0</v>
      </c>
      <c r="Q224" s="336">
        <f>(Tabla13[[#This Row],[Salidas 31 Marzo-30 Junio 2023]]*Tabla13[[#This Row],[Costo Unitario]])</f>
        <v>0</v>
      </c>
      <c r="R224" s="336" t="s">
        <v>851</v>
      </c>
    </row>
    <row r="225" spans="1:18" ht="18" customHeight="1" x14ac:dyDescent="0.25">
      <c r="A225" s="2"/>
      <c r="B225" s="370">
        <v>41907</v>
      </c>
      <c r="C225" s="140" t="s">
        <v>857</v>
      </c>
      <c r="D225" s="377" t="s">
        <v>480</v>
      </c>
      <c r="E225" s="135" t="s">
        <v>481</v>
      </c>
      <c r="F225" s="131">
        <v>35</v>
      </c>
      <c r="G225" s="131">
        <v>0</v>
      </c>
      <c r="H225" s="131"/>
      <c r="I225" s="131"/>
      <c r="J225" s="131">
        <v>0</v>
      </c>
      <c r="K225" s="131">
        <f t="shared" si="6"/>
        <v>35</v>
      </c>
      <c r="L225" s="131">
        <v>35</v>
      </c>
      <c r="M225" s="131">
        <f>Tabla13[[#This Row],[Balance s/Mov. 30/06/2023]]-Tabla13[[#This Row],[Inventario al 30/06/2023]]</f>
        <v>0</v>
      </c>
      <c r="N225" s="336">
        <v>116.82</v>
      </c>
      <c r="O225" s="134">
        <f t="shared" si="7"/>
        <v>4088.7</v>
      </c>
      <c r="P225" s="336">
        <f>(Tabla13[[#This Row],[Entradas  31 Marzo-30 Junio 2023]]*Tabla13[[#This Row],[Costo Unitario]])</f>
        <v>0</v>
      </c>
      <c r="Q225" s="336">
        <f>(Tabla13[[#This Row],[Salidas 31 Marzo-30 Junio 2023]]*Tabla13[[#This Row],[Costo Unitario]])</f>
        <v>0</v>
      </c>
      <c r="R225" s="336" t="s">
        <v>851</v>
      </c>
    </row>
    <row r="226" spans="1:18" ht="18" customHeight="1" x14ac:dyDescent="0.25">
      <c r="A226" s="2"/>
      <c r="B226" s="370">
        <v>41907</v>
      </c>
      <c r="C226" s="140" t="s">
        <v>875</v>
      </c>
      <c r="D226" s="377" t="s">
        <v>604</v>
      </c>
      <c r="E226" s="136" t="s">
        <v>607</v>
      </c>
      <c r="F226" s="131">
        <v>105</v>
      </c>
      <c r="G226" s="131">
        <v>0</v>
      </c>
      <c r="H226" s="131"/>
      <c r="I226" s="131"/>
      <c r="J226" s="131">
        <v>0</v>
      </c>
      <c r="K226" s="131">
        <f t="shared" si="6"/>
        <v>105</v>
      </c>
      <c r="L226" s="131">
        <v>105</v>
      </c>
      <c r="M226" s="131">
        <f>Tabla13[[#This Row],[Balance s/Mov. 30/06/2023]]-Tabla13[[#This Row],[Inventario al 30/06/2023]]</f>
        <v>0</v>
      </c>
      <c r="N226" s="336">
        <v>1191.8</v>
      </c>
      <c r="O226" s="134">
        <f t="shared" si="7"/>
        <v>125139</v>
      </c>
      <c r="P226" s="336">
        <f>(Tabla13[[#This Row],[Entradas  31 Marzo-30 Junio 2023]]*Tabla13[[#This Row],[Costo Unitario]])</f>
        <v>0</v>
      </c>
      <c r="Q226" s="336">
        <f>(Tabla13[[#This Row],[Salidas 31 Marzo-30 Junio 2023]]*Tabla13[[#This Row],[Costo Unitario]])</f>
        <v>0</v>
      </c>
      <c r="R226" s="336" t="s">
        <v>851</v>
      </c>
    </row>
    <row r="227" spans="1:18" ht="18" customHeight="1" x14ac:dyDescent="0.25">
      <c r="A227" s="2"/>
      <c r="B227" s="370">
        <v>43411</v>
      </c>
      <c r="C227" s="140" t="s">
        <v>874</v>
      </c>
      <c r="D227" s="377" t="s">
        <v>446</v>
      </c>
      <c r="E227" s="135" t="s">
        <v>447</v>
      </c>
      <c r="F227" s="131">
        <v>12</v>
      </c>
      <c r="G227" s="131">
        <v>0</v>
      </c>
      <c r="H227" s="131"/>
      <c r="I227" s="131"/>
      <c r="J227" s="131">
        <v>0</v>
      </c>
      <c r="K227" s="131">
        <f t="shared" si="6"/>
        <v>12</v>
      </c>
      <c r="L227" s="131">
        <v>12</v>
      </c>
      <c r="M227" s="131">
        <f>Tabla13[[#This Row],[Balance s/Mov. 30/06/2023]]-Tabla13[[#This Row],[Inventario al 30/06/2023]]</f>
        <v>1</v>
      </c>
      <c r="N227" s="336">
        <v>363.44</v>
      </c>
      <c r="O227" s="134">
        <f t="shared" si="7"/>
        <v>4361.28</v>
      </c>
      <c r="P227" s="336">
        <f>(Tabla13[[#This Row],[Entradas  31 Marzo-30 Junio 2023]]*Tabla13[[#This Row],[Costo Unitario]])</f>
        <v>0</v>
      </c>
      <c r="Q227" s="336">
        <f>(Tabla13[[#This Row],[Salidas 31 Marzo-30 Junio 2023]]*Tabla13[[#This Row],[Costo Unitario]])</f>
        <v>0</v>
      </c>
      <c r="R227" s="336" t="s">
        <v>851</v>
      </c>
    </row>
    <row r="228" spans="1:18" ht="18" customHeight="1" x14ac:dyDescent="0.25">
      <c r="A228" s="2"/>
      <c r="B228" s="370">
        <v>44145</v>
      </c>
      <c r="C228" s="140" t="s">
        <v>874</v>
      </c>
      <c r="D228" s="377" t="s">
        <v>733</v>
      </c>
      <c r="E228" s="135" t="s">
        <v>808</v>
      </c>
      <c r="F228" s="131">
        <v>300</v>
      </c>
      <c r="G228" s="131">
        <v>0</v>
      </c>
      <c r="H228" s="131"/>
      <c r="I228" s="131"/>
      <c r="J228" s="131">
        <v>0</v>
      </c>
      <c r="K228" s="131">
        <f t="shared" si="6"/>
        <v>300</v>
      </c>
      <c r="L228" s="131">
        <v>300</v>
      </c>
      <c r="M228" s="131">
        <f>Tabla13[[#This Row],[Balance s/Mov. 30/06/2023]]-Tabla13[[#This Row],[Inventario al 30/06/2023]]</f>
        <v>0</v>
      </c>
      <c r="N228" s="336">
        <v>0</v>
      </c>
      <c r="O228" s="134">
        <f t="shared" si="7"/>
        <v>0</v>
      </c>
      <c r="P228" s="336">
        <f>(Tabla13[[#This Row],[Entradas  31 Marzo-30 Junio 2023]]*Tabla13[[#This Row],[Costo Unitario]])</f>
        <v>0</v>
      </c>
      <c r="Q228" s="336">
        <f>(Tabla13[[#This Row],[Salidas 31 Marzo-30 Junio 2023]]*Tabla13[[#This Row],[Costo Unitario]])</f>
        <v>0</v>
      </c>
      <c r="R228" s="336" t="s">
        <v>851</v>
      </c>
    </row>
    <row r="229" spans="1:18" ht="18" customHeight="1" x14ac:dyDescent="0.25">
      <c r="A229" s="2"/>
      <c r="B229" s="370">
        <v>42496</v>
      </c>
      <c r="C229" s="140" t="s">
        <v>874</v>
      </c>
      <c r="D229" s="377" t="s">
        <v>637</v>
      </c>
      <c r="E229" s="135" t="s">
        <v>641</v>
      </c>
      <c r="F229" s="131">
        <v>128</v>
      </c>
      <c r="G229" s="131">
        <v>0</v>
      </c>
      <c r="H229" s="131"/>
      <c r="I229" s="131"/>
      <c r="J229" s="131">
        <v>0</v>
      </c>
      <c r="K229" s="131">
        <f t="shared" si="6"/>
        <v>128</v>
      </c>
      <c r="L229" s="131">
        <v>128</v>
      </c>
      <c r="M229" s="131">
        <f>Tabla13[[#This Row],[Balance s/Mov. 30/06/2023]]-Tabla13[[#This Row],[Inventario al 30/06/2023]]</f>
        <v>0</v>
      </c>
      <c r="N229" s="336">
        <v>597.08000000000004</v>
      </c>
      <c r="O229" s="134">
        <f t="shared" si="7"/>
        <v>76426.240000000005</v>
      </c>
      <c r="P229" s="336">
        <f>(Tabla13[[#This Row],[Entradas  31 Marzo-30 Junio 2023]]*Tabla13[[#This Row],[Costo Unitario]])</f>
        <v>0</v>
      </c>
      <c r="Q229" s="336">
        <f>(Tabla13[[#This Row],[Salidas 31 Marzo-30 Junio 2023]]*Tabla13[[#This Row],[Costo Unitario]])</f>
        <v>0</v>
      </c>
      <c r="R229" s="336" t="s">
        <v>851</v>
      </c>
    </row>
    <row r="230" spans="1:18" ht="18" customHeight="1" x14ac:dyDescent="0.25">
      <c r="A230" s="2"/>
      <c r="B230" s="370">
        <v>42494</v>
      </c>
      <c r="C230" s="140" t="s">
        <v>874</v>
      </c>
      <c r="D230" s="377" t="s">
        <v>440</v>
      </c>
      <c r="E230" s="130" t="s">
        <v>441</v>
      </c>
      <c r="F230" s="131">
        <v>301</v>
      </c>
      <c r="G230" s="131">
        <v>0</v>
      </c>
      <c r="H230" s="131"/>
      <c r="I230" s="131"/>
      <c r="J230" s="131">
        <v>0</v>
      </c>
      <c r="K230" s="131">
        <f t="shared" si="6"/>
        <v>301</v>
      </c>
      <c r="L230" s="131">
        <v>301</v>
      </c>
      <c r="M230" s="131">
        <f>Tabla13[[#This Row],[Balance s/Mov. 30/06/2023]]-Tabla13[[#This Row],[Inventario al 30/06/2023]]</f>
        <v>8</v>
      </c>
      <c r="N230" s="336">
        <v>687.5</v>
      </c>
      <c r="O230" s="134">
        <f t="shared" si="7"/>
        <v>206937.5</v>
      </c>
      <c r="P230" s="336">
        <f>(Tabla13[[#This Row],[Entradas  31 Marzo-30 Junio 2023]]*Tabla13[[#This Row],[Costo Unitario]])</f>
        <v>0</v>
      </c>
      <c r="Q230" s="336">
        <f>(Tabla13[[#This Row],[Salidas 31 Marzo-30 Junio 2023]]*Tabla13[[#This Row],[Costo Unitario]])</f>
        <v>0</v>
      </c>
      <c r="R230" s="336" t="s">
        <v>851</v>
      </c>
    </row>
    <row r="231" spans="1:18" ht="18" customHeight="1" x14ac:dyDescent="0.25">
      <c r="A231" s="2"/>
      <c r="B231" s="370">
        <v>42520</v>
      </c>
      <c r="C231" s="140" t="s">
        <v>874</v>
      </c>
      <c r="D231" s="377" t="s">
        <v>162</v>
      </c>
      <c r="E231" s="139" t="s">
        <v>433</v>
      </c>
      <c r="F231" s="131">
        <v>51</v>
      </c>
      <c r="G231" s="131">
        <v>0</v>
      </c>
      <c r="H231" s="131"/>
      <c r="I231" s="131"/>
      <c r="J231" s="131">
        <v>0</v>
      </c>
      <c r="K231" s="131">
        <f t="shared" si="6"/>
        <v>51</v>
      </c>
      <c r="L231" s="131">
        <v>51</v>
      </c>
      <c r="M231" s="131">
        <f>Tabla13[[#This Row],[Balance s/Mov. 30/06/2023]]-Tabla13[[#This Row],[Inventario al 30/06/2023]]</f>
        <v>0</v>
      </c>
      <c r="N231" s="336">
        <v>1019.52</v>
      </c>
      <c r="O231" s="134">
        <f t="shared" si="7"/>
        <v>51995.519999999997</v>
      </c>
      <c r="P231" s="336">
        <f>(Tabla13[[#This Row],[Entradas  31 Marzo-30 Junio 2023]]*Tabla13[[#This Row],[Costo Unitario]])</f>
        <v>0</v>
      </c>
      <c r="Q231" s="336">
        <f>(Tabla13[[#This Row],[Salidas 31 Marzo-30 Junio 2023]]*Tabla13[[#This Row],[Costo Unitario]])</f>
        <v>0</v>
      </c>
      <c r="R231" s="336" t="s">
        <v>851</v>
      </c>
    </row>
    <row r="232" spans="1:18" ht="18" customHeight="1" x14ac:dyDescent="0.25">
      <c r="A232" s="2"/>
      <c r="B232" s="370">
        <v>40816</v>
      </c>
      <c r="C232" s="140" t="s">
        <v>874</v>
      </c>
      <c r="D232" s="377" t="s">
        <v>98</v>
      </c>
      <c r="E232" s="136" t="s">
        <v>639</v>
      </c>
      <c r="F232" s="131">
        <v>41</v>
      </c>
      <c r="G232" s="131">
        <v>0</v>
      </c>
      <c r="H232" s="131"/>
      <c r="I232" s="131"/>
      <c r="J232" s="131">
        <v>0</v>
      </c>
      <c r="K232" s="131">
        <f t="shared" si="6"/>
        <v>41</v>
      </c>
      <c r="L232" s="131">
        <v>41</v>
      </c>
      <c r="M232" s="131">
        <f>Tabla13[[#This Row],[Balance s/Mov. 30/06/2023]]-Tabla13[[#This Row],[Inventario al 30/06/2023]]</f>
        <v>0</v>
      </c>
      <c r="N232" s="336">
        <v>792.96</v>
      </c>
      <c r="O232" s="134">
        <f t="shared" si="7"/>
        <v>32511.360000000001</v>
      </c>
      <c r="P232" s="336">
        <f>(Tabla13[[#This Row],[Entradas  31 Marzo-30 Junio 2023]]*Tabla13[[#This Row],[Costo Unitario]])</f>
        <v>0</v>
      </c>
      <c r="Q232" s="336">
        <f>(Tabla13[[#This Row],[Salidas 31 Marzo-30 Junio 2023]]*Tabla13[[#This Row],[Costo Unitario]])</f>
        <v>0</v>
      </c>
      <c r="R232" s="336" t="s">
        <v>851</v>
      </c>
    </row>
    <row r="233" spans="1:18" ht="18" customHeight="1" x14ac:dyDescent="0.25">
      <c r="A233" s="2"/>
      <c r="B233" s="370">
        <v>42520</v>
      </c>
      <c r="C233" s="140" t="s">
        <v>874</v>
      </c>
      <c r="D233" s="377" t="s">
        <v>444</v>
      </c>
      <c r="E233" s="135" t="s">
        <v>445</v>
      </c>
      <c r="F233" s="131">
        <v>642</v>
      </c>
      <c r="G233" s="131">
        <v>0</v>
      </c>
      <c r="H233" s="131"/>
      <c r="I233" s="131"/>
      <c r="J233" s="131">
        <v>0</v>
      </c>
      <c r="K233" s="131">
        <f t="shared" si="6"/>
        <v>642</v>
      </c>
      <c r="L233" s="131">
        <v>642</v>
      </c>
      <c r="M233" s="131">
        <f>Tabla13[[#This Row],[Balance s/Mov. 30/06/2023]]-Tabla13[[#This Row],[Inventario al 30/06/2023]]</f>
        <v>0</v>
      </c>
      <c r="N233" s="336">
        <v>190</v>
      </c>
      <c r="O233" s="134">
        <f t="shared" si="7"/>
        <v>121980</v>
      </c>
      <c r="P233" s="336">
        <f>(Tabla13[[#This Row],[Entradas  31 Marzo-30 Junio 2023]]*Tabla13[[#This Row],[Costo Unitario]])</f>
        <v>0</v>
      </c>
      <c r="Q233" s="336">
        <f>(Tabla13[[#This Row],[Salidas 31 Marzo-30 Junio 2023]]*Tabla13[[#This Row],[Costo Unitario]])</f>
        <v>0</v>
      </c>
      <c r="R233" s="336" t="s">
        <v>851</v>
      </c>
    </row>
    <row r="234" spans="1:18" ht="18" customHeight="1" x14ac:dyDescent="0.25">
      <c r="A234" s="2"/>
      <c r="B234" s="370">
        <v>41429</v>
      </c>
      <c r="C234" s="140" t="s">
        <v>874</v>
      </c>
      <c r="D234" s="377" t="s">
        <v>438</v>
      </c>
      <c r="E234" s="137" t="s">
        <v>439</v>
      </c>
      <c r="F234" s="131">
        <v>333</v>
      </c>
      <c r="G234" s="131">
        <v>0</v>
      </c>
      <c r="H234" s="131"/>
      <c r="I234" s="131"/>
      <c r="J234" s="131">
        <v>0</v>
      </c>
      <c r="K234" s="131">
        <f t="shared" si="6"/>
        <v>333</v>
      </c>
      <c r="L234" s="131">
        <v>333</v>
      </c>
      <c r="M234" s="131">
        <f>Tabla13[[#This Row],[Balance s/Mov. 30/06/2023]]-Tabla13[[#This Row],[Inventario al 30/06/2023]]</f>
        <v>6</v>
      </c>
      <c r="N234" s="336">
        <v>1019.52</v>
      </c>
      <c r="O234" s="134">
        <f t="shared" si="7"/>
        <v>339500.16</v>
      </c>
      <c r="P234" s="336">
        <f>(Tabla13[[#This Row],[Entradas  31 Marzo-30 Junio 2023]]*Tabla13[[#This Row],[Costo Unitario]])</f>
        <v>0</v>
      </c>
      <c r="Q234" s="336">
        <f>(Tabla13[[#This Row],[Salidas 31 Marzo-30 Junio 2023]]*Tabla13[[#This Row],[Costo Unitario]])</f>
        <v>0</v>
      </c>
      <c r="R234" s="336" t="s">
        <v>851</v>
      </c>
    </row>
    <row r="235" spans="1:18" ht="18" customHeight="1" x14ac:dyDescent="0.25">
      <c r="A235" s="2"/>
      <c r="B235" s="370">
        <v>41915</v>
      </c>
      <c r="C235" s="140" t="s">
        <v>874</v>
      </c>
      <c r="D235" s="377" t="s">
        <v>286</v>
      </c>
      <c r="E235" s="135" t="s">
        <v>287</v>
      </c>
      <c r="F235" s="131">
        <v>15</v>
      </c>
      <c r="G235" s="131">
        <v>0</v>
      </c>
      <c r="H235" s="131"/>
      <c r="I235" s="131"/>
      <c r="J235" s="131">
        <v>0</v>
      </c>
      <c r="K235" s="131">
        <f t="shared" si="6"/>
        <v>15</v>
      </c>
      <c r="L235" s="131">
        <v>15</v>
      </c>
      <c r="M235" s="131">
        <f>Tabla13[[#This Row],[Balance s/Mov. 30/06/2023]]-Tabla13[[#This Row],[Inventario al 30/06/2023]]</f>
        <v>0</v>
      </c>
      <c r="N235" s="336">
        <v>458.15</v>
      </c>
      <c r="O235" s="134">
        <f t="shared" si="7"/>
        <v>6872.25</v>
      </c>
      <c r="P235" s="336">
        <f>(Tabla13[[#This Row],[Entradas  31 Marzo-30 Junio 2023]]*Tabla13[[#This Row],[Costo Unitario]])</f>
        <v>0</v>
      </c>
      <c r="Q235" s="336">
        <f>(Tabla13[[#This Row],[Salidas 31 Marzo-30 Junio 2023]]*Tabla13[[#This Row],[Costo Unitario]])</f>
        <v>0</v>
      </c>
      <c r="R235" s="336" t="s">
        <v>851</v>
      </c>
    </row>
    <row r="236" spans="1:18" ht="18" customHeight="1" x14ac:dyDescent="0.25">
      <c r="A236" s="2"/>
      <c r="B236" s="370">
        <v>42520</v>
      </c>
      <c r="C236" s="140" t="s">
        <v>874</v>
      </c>
      <c r="D236" s="377" t="s">
        <v>442</v>
      </c>
      <c r="E236" s="138" t="s">
        <v>443</v>
      </c>
      <c r="F236" s="131">
        <v>42</v>
      </c>
      <c r="G236" s="131">
        <v>0</v>
      </c>
      <c r="H236" s="131"/>
      <c r="I236" s="131"/>
      <c r="J236" s="131">
        <v>0</v>
      </c>
      <c r="K236" s="131">
        <f t="shared" si="6"/>
        <v>42</v>
      </c>
      <c r="L236" s="131">
        <v>42</v>
      </c>
      <c r="M236" s="131">
        <f>Tabla13[[#This Row],[Balance s/Mov. 30/06/2023]]-Tabla13[[#This Row],[Inventario al 30/06/2023]]</f>
        <v>0</v>
      </c>
      <c r="N236" s="133">
        <v>561.67999999999995</v>
      </c>
      <c r="O236" s="134">
        <f t="shared" si="7"/>
        <v>23590.559999999998</v>
      </c>
      <c r="P236" s="133">
        <f>(Tabla13[[#This Row],[Entradas  31 Marzo-30 Junio 2023]]*Tabla13[[#This Row],[Costo Unitario]])</f>
        <v>0</v>
      </c>
      <c r="Q236" s="133">
        <f>(Tabla13[[#This Row],[Salidas 31 Marzo-30 Junio 2023]]*Tabla13[[#This Row],[Costo Unitario]])</f>
        <v>0</v>
      </c>
      <c r="R236" s="336" t="s">
        <v>851</v>
      </c>
    </row>
    <row r="237" spans="1:18" ht="18" customHeight="1" x14ac:dyDescent="0.25">
      <c r="A237" s="2"/>
      <c r="B237" s="370">
        <v>43411</v>
      </c>
      <c r="C237" s="140" t="s">
        <v>874</v>
      </c>
      <c r="D237" s="377" t="s">
        <v>638</v>
      </c>
      <c r="E237" s="135" t="s">
        <v>640</v>
      </c>
      <c r="F237" s="131">
        <v>9</v>
      </c>
      <c r="G237" s="131">
        <v>0</v>
      </c>
      <c r="H237" s="131"/>
      <c r="I237" s="131"/>
      <c r="J237" s="131">
        <v>0</v>
      </c>
      <c r="K237" s="131">
        <f t="shared" si="6"/>
        <v>9</v>
      </c>
      <c r="L237" s="131">
        <v>9</v>
      </c>
      <c r="M237" s="131">
        <f>Tabla13[[#This Row],[Balance s/Mov. 30/06/2023]]-Tabla13[[#This Row],[Inventario al 30/06/2023]]</f>
        <v>-8</v>
      </c>
      <c r="N237" s="336">
        <v>738.47</v>
      </c>
      <c r="O237" s="134">
        <f t="shared" si="7"/>
        <v>6646.2300000000005</v>
      </c>
      <c r="P237" s="336">
        <f>(Tabla13[[#This Row],[Entradas  31 Marzo-30 Junio 2023]]*Tabla13[[#This Row],[Costo Unitario]])</f>
        <v>0</v>
      </c>
      <c r="Q237" s="336">
        <f>(Tabla13[[#This Row],[Salidas 31 Marzo-30 Junio 2023]]*Tabla13[[#This Row],[Costo Unitario]])</f>
        <v>0</v>
      </c>
      <c r="R237" s="336" t="s">
        <v>851</v>
      </c>
    </row>
    <row r="238" spans="1:18" ht="18" customHeight="1" x14ac:dyDescent="0.25">
      <c r="A238" s="2"/>
      <c r="B238" s="371">
        <v>43038</v>
      </c>
      <c r="C238" s="262" t="s">
        <v>869</v>
      </c>
      <c r="D238" s="378" t="s">
        <v>470</v>
      </c>
      <c r="E238" s="130" t="s">
        <v>492</v>
      </c>
      <c r="F238" s="131">
        <v>345</v>
      </c>
      <c r="G238" s="131">
        <v>0</v>
      </c>
      <c r="H238" s="131"/>
      <c r="I238" s="131"/>
      <c r="J238" s="131">
        <v>0</v>
      </c>
      <c r="K238" s="131">
        <f t="shared" si="6"/>
        <v>345</v>
      </c>
      <c r="L238" s="131">
        <v>345</v>
      </c>
      <c r="M238" s="131">
        <f>Tabla13[[#This Row],[Balance s/Mov. 30/06/2023]]-Tabla13[[#This Row],[Inventario al 30/06/2023]]</f>
        <v>0</v>
      </c>
      <c r="N238" s="336">
        <v>364.62</v>
      </c>
      <c r="O238" s="134">
        <f t="shared" si="7"/>
        <v>125793.90000000001</v>
      </c>
      <c r="P238" s="336">
        <f>(Tabla13[[#This Row],[Entradas  31 Marzo-30 Junio 2023]]*Tabla13[[#This Row],[Costo Unitario]])</f>
        <v>0</v>
      </c>
      <c r="Q238" s="336">
        <f>(Tabla13[[#This Row],[Salidas 31 Marzo-30 Junio 2023]]*Tabla13[[#This Row],[Costo Unitario]])</f>
        <v>0</v>
      </c>
      <c r="R238" s="336" t="s">
        <v>851</v>
      </c>
    </row>
    <row r="239" spans="1:18" ht="18" customHeight="1" x14ac:dyDescent="0.25">
      <c r="A239" s="2"/>
      <c r="B239" s="371">
        <v>43412</v>
      </c>
      <c r="C239" s="375" t="s">
        <v>871</v>
      </c>
      <c r="D239" s="378" t="s">
        <v>32</v>
      </c>
      <c r="E239" s="130" t="s">
        <v>33</v>
      </c>
      <c r="F239" s="131">
        <v>3</v>
      </c>
      <c r="G239" s="131">
        <v>0</v>
      </c>
      <c r="H239" s="131"/>
      <c r="I239" s="131"/>
      <c r="J239" s="131">
        <v>0</v>
      </c>
      <c r="K239" s="131">
        <f t="shared" si="6"/>
        <v>3</v>
      </c>
      <c r="L239" s="131">
        <v>3</v>
      </c>
      <c r="M239" s="131">
        <f>Tabla13[[#This Row],[Balance s/Mov. 30/06/2023]]-Tabla13[[#This Row],[Inventario al 30/06/2023]]</f>
        <v>0</v>
      </c>
      <c r="N239" s="336">
        <v>299</v>
      </c>
      <c r="O239" s="134">
        <f t="shared" si="7"/>
        <v>897</v>
      </c>
      <c r="P239" s="336">
        <f>(Tabla13[[#This Row],[Entradas  31 Marzo-30 Junio 2023]]*Tabla13[[#This Row],[Costo Unitario]])</f>
        <v>0</v>
      </c>
      <c r="Q239" s="336">
        <f>(Tabla13[[#This Row],[Salidas 31 Marzo-30 Junio 2023]]*Tabla13[[#This Row],[Costo Unitario]])</f>
        <v>0</v>
      </c>
      <c r="R239" s="336" t="s">
        <v>851</v>
      </c>
    </row>
    <row r="240" spans="1:18" ht="18" customHeight="1" x14ac:dyDescent="0.25">
      <c r="A240" s="2"/>
      <c r="B240" s="371">
        <v>42520</v>
      </c>
      <c r="C240" s="262" t="s">
        <v>875</v>
      </c>
      <c r="D240" s="378" t="s">
        <v>196</v>
      </c>
      <c r="E240" s="130" t="s">
        <v>197</v>
      </c>
      <c r="F240" s="131">
        <v>405</v>
      </c>
      <c r="G240" s="131">
        <v>0</v>
      </c>
      <c r="H240" s="131"/>
      <c r="I240" s="131"/>
      <c r="J240" s="131">
        <v>0</v>
      </c>
      <c r="K240" s="131">
        <f t="shared" si="6"/>
        <v>405</v>
      </c>
      <c r="L240" s="131">
        <v>405</v>
      </c>
      <c r="M240" s="131">
        <f>Tabla13[[#This Row],[Balance s/Mov. 30/06/2023]]-Tabla13[[#This Row],[Inventario al 30/06/2023]]</f>
        <v>-1</v>
      </c>
      <c r="N240" s="337">
        <v>1295.6400000000001</v>
      </c>
      <c r="O240" s="134">
        <f t="shared" si="7"/>
        <v>524734.20000000007</v>
      </c>
      <c r="P240" s="337">
        <f>(Tabla13[[#This Row],[Entradas  31 Marzo-30 Junio 2023]]*Tabla13[[#This Row],[Costo Unitario]])</f>
        <v>0</v>
      </c>
      <c r="Q240" s="337">
        <f>(Tabla13[[#This Row],[Salidas 31 Marzo-30 Junio 2023]]*Tabla13[[#This Row],[Costo Unitario]])</f>
        <v>0</v>
      </c>
      <c r="R240" s="336" t="s">
        <v>851</v>
      </c>
    </row>
    <row r="241" spans="1:18" ht="18" customHeight="1" x14ac:dyDescent="0.25">
      <c r="A241" s="2"/>
      <c r="B241" s="370">
        <v>42520</v>
      </c>
      <c r="C241" s="140" t="s">
        <v>875</v>
      </c>
      <c r="D241" s="377" t="s">
        <v>349</v>
      </c>
      <c r="E241" s="136" t="s">
        <v>386</v>
      </c>
      <c r="F241" s="131">
        <v>6</v>
      </c>
      <c r="G241" s="131">
        <v>0</v>
      </c>
      <c r="H241" s="131"/>
      <c r="I241" s="131"/>
      <c r="J241" s="131">
        <v>0</v>
      </c>
      <c r="K241" s="131">
        <f t="shared" si="6"/>
        <v>6</v>
      </c>
      <c r="L241" s="131">
        <v>6</v>
      </c>
      <c r="M241" s="131">
        <f>Tabla13[[#This Row],[Balance s/Mov. 30/06/2023]]-Tabla13[[#This Row],[Inventario al 30/06/2023]]</f>
        <v>0</v>
      </c>
      <c r="N241" s="336">
        <v>738.61</v>
      </c>
      <c r="O241" s="134">
        <f t="shared" si="7"/>
        <v>4431.66</v>
      </c>
      <c r="P241" s="336">
        <f>(Tabla13[[#This Row],[Entradas  31 Marzo-30 Junio 2023]]*Tabla13[[#This Row],[Costo Unitario]])</f>
        <v>0</v>
      </c>
      <c r="Q241" s="336">
        <f>(Tabla13[[#This Row],[Salidas 31 Marzo-30 Junio 2023]]*Tabla13[[#This Row],[Costo Unitario]])</f>
        <v>0</v>
      </c>
      <c r="R241" s="336" t="s">
        <v>851</v>
      </c>
    </row>
    <row r="242" spans="1:18" ht="18" customHeight="1" x14ac:dyDescent="0.25">
      <c r="A242" s="2"/>
      <c r="B242" s="373">
        <v>42520</v>
      </c>
      <c r="C242" s="369" t="s">
        <v>856</v>
      </c>
      <c r="D242" s="380" t="s">
        <v>727</v>
      </c>
      <c r="E242" s="136" t="s">
        <v>728</v>
      </c>
      <c r="F242" s="131">
        <v>63</v>
      </c>
      <c r="G242" s="131">
        <v>0</v>
      </c>
      <c r="H242" s="132"/>
      <c r="I242" s="132"/>
      <c r="J242" s="131">
        <v>0</v>
      </c>
      <c r="K242" s="131">
        <f t="shared" si="6"/>
        <v>63</v>
      </c>
      <c r="L242" s="131">
        <v>63</v>
      </c>
      <c r="M242" s="131">
        <f>Tabla13[[#This Row],[Balance s/Mov. 30/06/2023]]-Tabla13[[#This Row],[Inventario al 30/06/2023]]</f>
        <v>1</v>
      </c>
      <c r="N242" s="133">
        <v>861.4</v>
      </c>
      <c r="O242" s="134">
        <f t="shared" si="7"/>
        <v>54268.2</v>
      </c>
      <c r="P242" s="133">
        <f>(Tabla13[[#This Row],[Entradas  31 Marzo-30 Junio 2023]]*Tabla13[[#This Row],[Costo Unitario]])</f>
        <v>0</v>
      </c>
      <c r="Q242" s="133">
        <f>(Tabla13[[#This Row],[Salidas 31 Marzo-30 Junio 2023]]*Tabla13[[#This Row],[Costo Unitario]])</f>
        <v>0</v>
      </c>
      <c r="R242" s="336" t="s">
        <v>851</v>
      </c>
    </row>
    <row r="243" spans="1:18" ht="18" customHeight="1" x14ac:dyDescent="0.25">
      <c r="A243" s="2"/>
      <c r="B243" s="370">
        <v>42496</v>
      </c>
      <c r="C243" s="140" t="s">
        <v>856</v>
      </c>
      <c r="D243" s="377" t="s">
        <v>448</v>
      </c>
      <c r="E243" s="137" t="s">
        <v>449</v>
      </c>
      <c r="F243" s="131">
        <v>28</v>
      </c>
      <c r="G243" s="131">
        <v>0</v>
      </c>
      <c r="H243" s="131"/>
      <c r="I243" s="131"/>
      <c r="J243" s="131">
        <v>0</v>
      </c>
      <c r="K243" s="131">
        <f t="shared" si="6"/>
        <v>28</v>
      </c>
      <c r="L243" s="131">
        <v>28</v>
      </c>
      <c r="M243" s="131">
        <f>Tabla13[[#This Row],[Balance s/Mov. 30/06/2023]]-Tabla13[[#This Row],[Inventario al 30/06/2023]]</f>
        <v>4</v>
      </c>
      <c r="N243" s="336">
        <v>358.72</v>
      </c>
      <c r="O243" s="134">
        <f t="shared" si="7"/>
        <v>10044.16</v>
      </c>
      <c r="P243" s="336">
        <f>(Tabla13[[#This Row],[Entradas  31 Marzo-30 Junio 2023]]*Tabla13[[#This Row],[Costo Unitario]])</f>
        <v>0</v>
      </c>
      <c r="Q243" s="336">
        <f>(Tabla13[[#This Row],[Salidas 31 Marzo-30 Junio 2023]]*Tabla13[[#This Row],[Costo Unitario]])</f>
        <v>0</v>
      </c>
      <c r="R243" s="336" t="s">
        <v>851</v>
      </c>
    </row>
    <row r="244" spans="1:18" ht="18" customHeight="1" x14ac:dyDescent="0.25">
      <c r="A244" s="2"/>
      <c r="B244" s="370">
        <v>41429</v>
      </c>
      <c r="C244" s="140" t="s">
        <v>857</v>
      </c>
      <c r="D244" s="377" t="s">
        <v>256</v>
      </c>
      <c r="E244" s="139" t="s">
        <v>257</v>
      </c>
      <c r="F244" s="131">
        <v>2</v>
      </c>
      <c r="G244" s="131">
        <v>0</v>
      </c>
      <c r="H244" s="131"/>
      <c r="I244" s="131"/>
      <c r="J244" s="131">
        <v>0</v>
      </c>
      <c r="K244" s="131">
        <f t="shared" si="6"/>
        <v>2</v>
      </c>
      <c r="L244" s="131">
        <v>2</v>
      </c>
      <c r="M244" s="131">
        <f>Tabla13[[#This Row],[Balance s/Mov. 30/06/2023]]-Tabla13[[#This Row],[Inventario al 30/06/2023]]</f>
        <v>2</v>
      </c>
      <c r="N244" s="336">
        <v>548.70000000000005</v>
      </c>
      <c r="O244" s="134">
        <f t="shared" si="7"/>
        <v>1097.4000000000001</v>
      </c>
      <c r="P244" s="336">
        <f>(Tabla13[[#This Row],[Entradas  31 Marzo-30 Junio 2023]]*Tabla13[[#This Row],[Costo Unitario]])</f>
        <v>0</v>
      </c>
      <c r="Q244" s="336">
        <f>(Tabla13[[#This Row],[Salidas 31 Marzo-30 Junio 2023]]*Tabla13[[#This Row],[Costo Unitario]])</f>
        <v>0</v>
      </c>
      <c r="R244" s="336" t="s">
        <v>851</v>
      </c>
    </row>
    <row r="245" spans="1:18" ht="18" customHeight="1" x14ac:dyDescent="0.25">
      <c r="A245" s="2"/>
      <c r="B245" s="370">
        <v>42520</v>
      </c>
      <c r="C245" s="140" t="s">
        <v>862</v>
      </c>
      <c r="D245" s="377" t="s">
        <v>305</v>
      </c>
      <c r="E245" s="137" t="s">
        <v>306</v>
      </c>
      <c r="F245" s="131">
        <v>106</v>
      </c>
      <c r="G245" s="131">
        <v>0</v>
      </c>
      <c r="H245" s="131"/>
      <c r="I245" s="131"/>
      <c r="J245" s="131">
        <v>0</v>
      </c>
      <c r="K245" s="131">
        <f t="shared" si="6"/>
        <v>106</v>
      </c>
      <c r="L245" s="131">
        <v>106</v>
      </c>
      <c r="M245" s="131">
        <f>Tabla13[[#This Row],[Balance s/Mov. 30/06/2023]]-Tabla13[[#This Row],[Inventario al 30/06/2023]]</f>
        <v>0</v>
      </c>
      <c r="N245" s="336">
        <v>761.1</v>
      </c>
      <c r="O245" s="134">
        <f t="shared" si="7"/>
        <v>80676.600000000006</v>
      </c>
      <c r="P245" s="336">
        <f>(Tabla13[[#This Row],[Entradas  31 Marzo-30 Junio 2023]]*Tabla13[[#This Row],[Costo Unitario]])</f>
        <v>0</v>
      </c>
      <c r="Q245" s="336">
        <f>(Tabla13[[#This Row],[Salidas 31 Marzo-30 Junio 2023]]*Tabla13[[#This Row],[Costo Unitario]])</f>
        <v>0</v>
      </c>
      <c r="R245" s="336" t="s">
        <v>851</v>
      </c>
    </row>
    <row r="246" spans="1:18" ht="18" customHeight="1" x14ac:dyDescent="0.25">
      <c r="A246" s="2"/>
      <c r="B246" s="371">
        <v>44145</v>
      </c>
      <c r="C246" s="262" t="s">
        <v>859</v>
      </c>
      <c r="D246" s="378" t="s">
        <v>321</v>
      </c>
      <c r="E246" s="135" t="s">
        <v>322</v>
      </c>
      <c r="F246" s="131">
        <v>1</v>
      </c>
      <c r="G246" s="131">
        <v>0</v>
      </c>
      <c r="H246" s="131"/>
      <c r="I246" s="131"/>
      <c r="J246" s="131">
        <v>0</v>
      </c>
      <c r="K246" s="131">
        <f t="shared" si="6"/>
        <v>1</v>
      </c>
      <c r="L246" s="131">
        <v>1</v>
      </c>
      <c r="M246" s="131">
        <f>Tabla13[[#This Row],[Balance s/Mov. 30/06/2023]]-Tabla13[[#This Row],[Inventario al 30/06/2023]]</f>
        <v>0</v>
      </c>
      <c r="N246" s="336">
        <v>342.2</v>
      </c>
      <c r="O246" s="134">
        <f t="shared" si="7"/>
        <v>342.2</v>
      </c>
      <c r="P246" s="336">
        <f>(Tabla13[[#This Row],[Entradas  31 Marzo-30 Junio 2023]]*Tabla13[[#This Row],[Costo Unitario]])</f>
        <v>0</v>
      </c>
      <c r="Q246" s="336">
        <f>(Tabla13[[#This Row],[Salidas 31 Marzo-30 Junio 2023]]*Tabla13[[#This Row],[Costo Unitario]])</f>
        <v>0</v>
      </c>
      <c r="R246" s="336" t="s">
        <v>851</v>
      </c>
    </row>
    <row r="247" spans="1:18" ht="18" customHeight="1" x14ac:dyDescent="0.25">
      <c r="A247" s="2"/>
      <c r="B247" s="371">
        <v>44145</v>
      </c>
      <c r="C247" s="262" t="s">
        <v>859</v>
      </c>
      <c r="D247" s="378" t="s">
        <v>784</v>
      </c>
      <c r="E247" s="135" t="s">
        <v>750</v>
      </c>
      <c r="F247" s="131">
        <v>38</v>
      </c>
      <c r="G247" s="131">
        <v>0</v>
      </c>
      <c r="H247" s="131"/>
      <c r="I247" s="131"/>
      <c r="J247" s="131">
        <v>0</v>
      </c>
      <c r="K247" s="131">
        <f t="shared" si="6"/>
        <v>38</v>
      </c>
      <c r="L247" s="131">
        <v>38</v>
      </c>
      <c r="M247" s="131">
        <f>Tabla13[[#This Row],[Balance s/Mov. 30/06/2023]]-Tabla13[[#This Row],[Inventario al 30/06/2023]]</f>
        <v>0</v>
      </c>
      <c r="N247" s="336">
        <v>295</v>
      </c>
      <c r="O247" s="134">
        <f t="shared" si="7"/>
        <v>11210</v>
      </c>
      <c r="P247" s="336">
        <f>(Tabla13[[#This Row],[Entradas  31 Marzo-30 Junio 2023]]*Tabla13[[#This Row],[Costo Unitario]])</f>
        <v>0</v>
      </c>
      <c r="Q247" s="336">
        <f>(Tabla13[[#This Row],[Salidas 31 Marzo-30 Junio 2023]]*Tabla13[[#This Row],[Costo Unitario]])</f>
        <v>0</v>
      </c>
      <c r="R247" s="336" t="s">
        <v>851</v>
      </c>
    </row>
    <row r="248" spans="1:18" ht="18" customHeight="1" x14ac:dyDescent="0.25">
      <c r="A248" s="2"/>
      <c r="B248" s="370">
        <v>42520</v>
      </c>
      <c r="C248" s="140" t="s">
        <v>871</v>
      </c>
      <c r="D248" s="377" t="s">
        <v>102</v>
      </c>
      <c r="E248" s="139" t="s">
        <v>104</v>
      </c>
      <c r="F248" s="131">
        <v>50</v>
      </c>
      <c r="G248" s="131">
        <v>0</v>
      </c>
      <c r="H248" s="131"/>
      <c r="I248" s="131"/>
      <c r="J248" s="131">
        <v>0</v>
      </c>
      <c r="K248" s="131">
        <f t="shared" si="6"/>
        <v>50</v>
      </c>
      <c r="L248" s="131">
        <v>50</v>
      </c>
      <c r="M248" s="131">
        <f>Tabla13[[#This Row],[Balance s/Mov. 30/06/2023]]-Tabla13[[#This Row],[Inventario al 30/06/2023]]</f>
        <v>0</v>
      </c>
      <c r="N248" s="336">
        <v>49.56</v>
      </c>
      <c r="O248" s="134">
        <f t="shared" si="7"/>
        <v>2478</v>
      </c>
      <c r="P248" s="336">
        <f>(Tabla13[[#This Row],[Entradas  31 Marzo-30 Junio 2023]]*Tabla13[[#This Row],[Costo Unitario]])</f>
        <v>0</v>
      </c>
      <c r="Q248" s="336">
        <f>(Tabla13[[#This Row],[Salidas 31 Marzo-30 Junio 2023]]*Tabla13[[#This Row],[Costo Unitario]])</f>
        <v>0</v>
      </c>
      <c r="R248" s="336" t="s">
        <v>851</v>
      </c>
    </row>
    <row r="249" spans="1:18" ht="18" customHeight="1" x14ac:dyDescent="0.25">
      <c r="A249" s="2"/>
      <c r="B249" s="370">
        <v>42496</v>
      </c>
      <c r="C249" s="140" t="s">
        <v>860</v>
      </c>
      <c r="D249" s="377" t="s">
        <v>214</v>
      </c>
      <c r="E249" s="136" t="s">
        <v>382</v>
      </c>
      <c r="F249" s="131">
        <v>30</v>
      </c>
      <c r="G249" s="131">
        <v>0</v>
      </c>
      <c r="H249" s="131"/>
      <c r="I249" s="131"/>
      <c r="J249" s="131">
        <v>0</v>
      </c>
      <c r="K249" s="131">
        <f t="shared" si="6"/>
        <v>30</v>
      </c>
      <c r="L249" s="131">
        <v>30</v>
      </c>
      <c r="M249" s="131">
        <f>Tabla13[[#This Row],[Balance s/Mov. 30/06/2023]]-Tabla13[[#This Row],[Inventario al 30/06/2023]]</f>
        <v>2</v>
      </c>
      <c r="N249" s="336">
        <v>7.3</v>
      </c>
      <c r="O249" s="134">
        <f t="shared" si="7"/>
        <v>219</v>
      </c>
      <c r="P249" s="336">
        <f>(Tabla13[[#This Row],[Entradas  31 Marzo-30 Junio 2023]]*Tabla13[[#This Row],[Costo Unitario]])</f>
        <v>0</v>
      </c>
      <c r="Q249" s="336">
        <f>(Tabla13[[#This Row],[Salidas 31 Marzo-30 Junio 2023]]*Tabla13[[#This Row],[Costo Unitario]])</f>
        <v>0</v>
      </c>
      <c r="R249" s="336" t="s">
        <v>851</v>
      </c>
    </row>
    <row r="250" spans="1:18" ht="18" customHeight="1" x14ac:dyDescent="0.25">
      <c r="A250" s="2"/>
      <c r="B250" s="370">
        <v>43752</v>
      </c>
      <c r="C250" s="140" t="s">
        <v>864</v>
      </c>
      <c r="D250" s="377" t="s">
        <v>785</v>
      </c>
      <c r="E250" s="130" t="s">
        <v>820</v>
      </c>
      <c r="F250" s="131">
        <v>2</v>
      </c>
      <c r="G250" s="131">
        <v>0</v>
      </c>
      <c r="H250" s="131"/>
      <c r="I250" s="131"/>
      <c r="J250" s="131">
        <v>0</v>
      </c>
      <c r="K250" s="131">
        <f t="shared" si="6"/>
        <v>2</v>
      </c>
      <c r="L250" s="131">
        <v>2</v>
      </c>
      <c r="M250" s="131">
        <f>Tabla13[[#This Row],[Balance s/Mov. 30/06/2023]]-Tabla13[[#This Row],[Inventario al 30/06/2023]]</f>
        <v>0</v>
      </c>
      <c r="N250" s="336">
        <v>8260</v>
      </c>
      <c r="O250" s="134">
        <f t="shared" si="7"/>
        <v>16520</v>
      </c>
      <c r="P250" s="336">
        <f>(Tabla13[[#This Row],[Entradas  31 Marzo-30 Junio 2023]]*Tabla13[[#This Row],[Costo Unitario]])</f>
        <v>0</v>
      </c>
      <c r="Q250" s="336">
        <f>(Tabla13[[#This Row],[Salidas 31 Marzo-30 Junio 2023]]*Tabla13[[#This Row],[Costo Unitario]])</f>
        <v>0</v>
      </c>
      <c r="R250" s="336" t="s">
        <v>851</v>
      </c>
    </row>
    <row r="251" spans="1:18" ht="18" customHeight="1" x14ac:dyDescent="0.25">
      <c r="A251" s="2"/>
      <c r="B251" s="370">
        <v>41429</v>
      </c>
      <c r="C251" s="140" t="s">
        <v>864</v>
      </c>
      <c r="D251" s="377" t="s">
        <v>592</v>
      </c>
      <c r="E251" s="139" t="s">
        <v>593</v>
      </c>
      <c r="F251" s="131">
        <v>43</v>
      </c>
      <c r="G251" s="131">
        <v>0</v>
      </c>
      <c r="H251" s="131"/>
      <c r="I251" s="131"/>
      <c r="J251" s="131">
        <v>0</v>
      </c>
      <c r="K251" s="131">
        <f t="shared" si="6"/>
        <v>43</v>
      </c>
      <c r="L251" s="131">
        <v>43</v>
      </c>
      <c r="M251" s="131">
        <f>Tabla13[[#This Row],[Balance s/Mov. 30/06/2023]]-Tabla13[[#This Row],[Inventario al 30/06/2023]]</f>
        <v>0</v>
      </c>
      <c r="N251" s="336">
        <v>10030</v>
      </c>
      <c r="O251" s="134">
        <f t="shared" si="7"/>
        <v>431290</v>
      </c>
      <c r="P251" s="336">
        <f>(Tabla13[[#This Row],[Entradas  31 Marzo-30 Junio 2023]]*Tabla13[[#This Row],[Costo Unitario]])</f>
        <v>0</v>
      </c>
      <c r="Q251" s="336">
        <f>(Tabla13[[#This Row],[Salidas 31 Marzo-30 Junio 2023]]*Tabla13[[#This Row],[Costo Unitario]])</f>
        <v>0</v>
      </c>
      <c r="R251" s="336" t="s">
        <v>851</v>
      </c>
    </row>
    <row r="252" spans="1:18" ht="18" customHeight="1" x14ac:dyDescent="0.25">
      <c r="A252" s="2"/>
      <c r="B252" s="370">
        <v>43123</v>
      </c>
      <c r="C252" s="140" t="s">
        <v>880</v>
      </c>
      <c r="D252" s="377" t="s">
        <v>268</v>
      </c>
      <c r="E252" s="135" t="s">
        <v>269</v>
      </c>
      <c r="F252" s="131">
        <v>1001</v>
      </c>
      <c r="G252" s="131">
        <v>0</v>
      </c>
      <c r="H252" s="131"/>
      <c r="I252" s="131"/>
      <c r="J252" s="131">
        <v>0</v>
      </c>
      <c r="K252" s="131">
        <f t="shared" si="6"/>
        <v>1001</v>
      </c>
      <c r="L252" s="131">
        <v>1001</v>
      </c>
      <c r="M252" s="131">
        <f>Tabla13[[#This Row],[Balance s/Mov. 30/06/2023]]-Tabla13[[#This Row],[Inventario al 30/06/2023]]</f>
        <v>-2</v>
      </c>
      <c r="N252" s="336">
        <v>0.87</v>
      </c>
      <c r="O252" s="134">
        <f t="shared" si="7"/>
        <v>870.87</v>
      </c>
      <c r="P252" s="336">
        <f>(Tabla13[[#This Row],[Entradas  31 Marzo-30 Junio 2023]]*Tabla13[[#This Row],[Costo Unitario]])</f>
        <v>0</v>
      </c>
      <c r="Q252" s="336">
        <f>(Tabla13[[#This Row],[Salidas 31 Marzo-30 Junio 2023]]*Tabla13[[#This Row],[Costo Unitario]])</f>
        <v>0</v>
      </c>
      <c r="R252" s="336" t="s">
        <v>851</v>
      </c>
    </row>
    <row r="253" spans="1:18" ht="18" customHeight="1" x14ac:dyDescent="0.25">
      <c r="A253" s="2"/>
      <c r="B253" s="370">
        <v>42496</v>
      </c>
      <c r="C253" s="140" t="s">
        <v>863</v>
      </c>
      <c r="D253" s="377" t="s">
        <v>599</v>
      </c>
      <c r="E253" s="136" t="s">
        <v>725</v>
      </c>
      <c r="F253" s="131">
        <v>1838</v>
      </c>
      <c r="G253" s="131">
        <v>0</v>
      </c>
      <c r="H253" s="132"/>
      <c r="I253" s="132"/>
      <c r="J253" s="131">
        <v>0</v>
      </c>
      <c r="K253" s="131">
        <f t="shared" si="6"/>
        <v>1838</v>
      </c>
      <c r="L253" s="131">
        <v>1838</v>
      </c>
      <c r="M253" s="131">
        <f>Tabla13[[#This Row],[Balance s/Mov. 30/06/2023]]-Tabla13[[#This Row],[Inventario al 30/06/2023]]</f>
        <v>-62</v>
      </c>
      <c r="N253" s="133">
        <v>612.41999999999996</v>
      </c>
      <c r="O253" s="134">
        <f t="shared" si="7"/>
        <v>1125627.96</v>
      </c>
      <c r="P253" s="133">
        <f>(Tabla13[[#This Row],[Entradas  31 Marzo-30 Junio 2023]]*Tabla13[[#This Row],[Costo Unitario]])</f>
        <v>0</v>
      </c>
      <c r="Q253" s="133">
        <f>(Tabla13[[#This Row],[Salidas 31 Marzo-30 Junio 2023]]*Tabla13[[#This Row],[Costo Unitario]])</f>
        <v>0</v>
      </c>
      <c r="R253" s="336" t="s">
        <v>851</v>
      </c>
    </row>
    <row r="254" spans="1:18" ht="18" customHeight="1" x14ac:dyDescent="0.25">
      <c r="A254" s="2"/>
      <c r="B254" s="370">
        <v>42520</v>
      </c>
      <c r="C254" s="140" t="s">
        <v>858</v>
      </c>
      <c r="D254" s="377" t="s">
        <v>545</v>
      </c>
      <c r="E254" s="135" t="s">
        <v>546</v>
      </c>
      <c r="F254" s="131">
        <v>5</v>
      </c>
      <c r="G254" s="131">
        <v>0</v>
      </c>
      <c r="H254" s="131"/>
      <c r="I254" s="131"/>
      <c r="J254" s="131">
        <v>0</v>
      </c>
      <c r="K254" s="131">
        <f t="shared" si="6"/>
        <v>5</v>
      </c>
      <c r="L254" s="131">
        <v>5</v>
      </c>
      <c r="M254" s="131">
        <f>Tabla13[[#This Row],[Balance s/Mov. 30/06/2023]]-Tabla13[[#This Row],[Inventario al 30/06/2023]]</f>
        <v>-17</v>
      </c>
      <c r="N254" s="336">
        <v>17464</v>
      </c>
      <c r="O254" s="134">
        <f t="shared" si="7"/>
        <v>87320</v>
      </c>
      <c r="P254" s="336">
        <f>(Tabla13[[#This Row],[Entradas  31 Marzo-30 Junio 2023]]*Tabla13[[#This Row],[Costo Unitario]])</f>
        <v>0</v>
      </c>
      <c r="Q254" s="336">
        <f>(Tabla13[[#This Row],[Salidas 31 Marzo-30 Junio 2023]]*Tabla13[[#This Row],[Costo Unitario]])</f>
        <v>0</v>
      </c>
      <c r="R254" s="336" t="s">
        <v>851</v>
      </c>
    </row>
    <row r="255" spans="1:18" ht="18" customHeight="1" x14ac:dyDescent="0.25">
      <c r="A255" s="2"/>
      <c r="B255" s="370">
        <v>42237</v>
      </c>
      <c r="C255" s="140" t="s">
        <v>874</v>
      </c>
      <c r="D255" s="377" t="s">
        <v>288</v>
      </c>
      <c r="E255" s="135" t="s">
        <v>289</v>
      </c>
      <c r="F255" s="131">
        <v>162</v>
      </c>
      <c r="G255" s="131">
        <v>0</v>
      </c>
      <c r="H255" s="131"/>
      <c r="I255" s="131"/>
      <c r="J255" s="131">
        <v>0</v>
      </c>
      <c r="K255" s="131">
        <f t="shared" si="6"/>
        <v>162</v>
      </c>
      <c r="L255" s="131">
        <v>162</v>
      </c>
      <c r="M255" s="131">
        <f>Tabla13[[#This Row],[Balance s/Mov. 30/06/2023]]-Tabla13[[#This Row],[Inventario al 30/06/2023]]</f>
        <v>6</v>
      </c>
      <c r="N255" s="336">
        <v>2006</v>
      </c>
      <c r="O255" s="134">
        <f t="shared" si="7"/>
        <v>324972</v>
      </c>
      <c r="P255" s="336">
        <f>(Tabla13[[#This Row],[Entradas  31 Marzo-30 Junio 2023]]*Tabla13[[#This Row],[Costo Unitario]])</f>
        <v>0</v>
      </c>
      <c r="Q255" s="336">
        <f>(Tabla13[[#This Row],[Salidas 31 Marzo-30 Junio 2023]]*Tabla13[[#This Row],[Costo Unitario]])</f>
        <v>0</v>
      </c>
      <c r="R255" s="336" t="s">
        <v>851</v>
      </c>
    </row>
    <row r="256" spans="1:18" ht="18" customHeight="1" x14ac:dyDescent="0.25">
      <c r="A256" s="2"/>
      <c r="B256" s="370">
        <v>42496</v>
      </c>
      <c r="C256" s="140" t="s">
        <v>858</v>
      </c>
      <c r="D256" s="377" t="s">
        <v>670</v>
      </c>
      <c r="E256" s="136" t="s">
        <v>671</v>
      </c>
      <c r="F256" s="131">
        <v>17</v>
      </c>
      <c r="G256" s="131">
        <v>0</v>
      </c>
      <c r="H256" s="131"/>
      <c r="I256" s="131"/>
      <c r="J256" s="131">
        <v>0</v>
      </c>
      <c r="K256" s="131">
        <f t="shared" si="6"/>
        <v>17</v>
      </c>
      <c r="L256" s="131">
        <v>17</v>
      </c>
      <c r="M256" s="131">
        <f>Tabla13[[#This Row],[Balance s/Mov. 30/06/2023]]-Tabla13[[#This Row],[Inventario al 30/06/2023]]</f>
        <v>2</v>
      </c>
      <c r="N256" s="336">
        <v>23.6</v>
      </c>
      <c r="O256" s="134">
        <f t="shared" si="7"/>
        <v>401.20000000000005</v>
      </c>
      <c r="P256" s="336">
        <f>(Tabla13[[#This Row],[Entradas  31 Marzo-30 Junio 2023]]*Tabla13[[#This Row],[Costo Unitario]])</f>
        <v>0</v>
      </c>
      <c r="Q256" s="336">
        <f>(Tabla13[[#This Row],[Salidas 31 Marzo-30 Junio 2023]]*Tabla13[[#This Row],[Costo Unitario]])</f>
        <v>0</v>
      </c>
      <c r="R256" s="336" t="s">
        <v>851</v>
      </c>
    </row>
    <row r="257" spans="1:18" ht="18" customHeight="1" x14ac:dyDescent="0.25">
      <c r="A257" s="2"/>
      <c r="B257" s="371">
        <v>43412</v>
      </c>
      <c r="C257" s="262" t="s">
        <v>870</v>
      </c>
      <c r="D257" s="378" t="s">
        <v>34</v>
      </c>
      <c r="E257" s="130" t="s">
        <v>35</v>
      </c>
      <c r="F257" s="131">
        <v>12</v>
      </c>
      <c r="G257" s="131">
        <v>0</v>
      </c>
      <c r="H257" s="131"/>
      <c r="I257" s="131"/>
      <c r="J257" s="131">
        <v>0</v>
      </c>
      <c r="K257" s="131">
        <f t="shared" si="6"/>
        <v>12</v>
      </c>
      <c r="L257" s="131">
        <v>12</v>
      </c>
      <c r="M257" s="131">
        <f>Tabla13[[#This Row],[Balance s/Mov. 30/06/2023]]-Tabla13[[#This Row],[Inventario al 30/06/2023]]</f>
        <v>0</v>
      </c>
      <c r="N257" s="336">
        <v>850</v>
      </c>
      <c r="O257" s="134">
        <f t="shared" si="7"/>
        <v>10200</v>
      </c>
      <c r="P257" s="336">
        <f>(Tabla13[[#This Row],[Entradas  31 Marzo-30 Junio 2023]]*Tabla13[[#This Row],[Costo Unitario]])</f>
        <v>0</v>
      </c>
      <c r="Q257" s="336">
        <f>(Tabla13[[#This Row],[Salidas 31 Marzo-30 Junio 2023]]*Tabla13[[#This Row],[Costo Unitario]])</f>
        <v>0</v>
      </c>
      <c r="R257" s="336" t="s">
        <v>851</v>
      </c>
    </row>
    <row r="258" spans="1:18" ht="18" customHeight="1" x14ac:dyDescent="0.25">
      <c r="A258" s="2"/>
      <c r="B258" s="371">
        <v>42496</v>
      </c>
      <c r="C258" s="262" t="s">
        <v>864</v>
      </c>
      <c r="D258" s="378" t="s">
        <v>368</v>
      </c>
      <c r="E258" s="135" t="s">
        <v>379</v>
      </c>
      <c r="F258" s="131">
        <v>4</v>
      </c>
      <c r="G258" s="131">
        <v>0</v>
      </c>
      <c r="H258" s="131"/>
      <c r="I258" s="131"/>
      <c r="J258" s="131">
        <v>0</v>
      </c>
      <c r="K258" s="131">
        <f t="shared" si="6"/>
        <v>4</v>
      </c>
      <c r="L258" s="131">
        <v>4</v>
      </c>
      <c r="M258" s="131">
        <f>Tabla13[[#This Row],[Balance s/Mov. 30/06/2023]]-Tabla13[[#This Row],[Inventario al 30/06/2023]]</f>
        <v>90</v>
      </c>
      <c r="N258" s="336">
        <v>52.05</v>
      </c>
      <c r="O258" s="134">
        <f t="shared" si="7"/>
        <v>208.2</v>
      </c>
      <c r="P258" s="336">
        <f>(Tabla13[[#This Row],[Entradas  31 Marzo-30 Junio 2023]]*Tabla13[[#This Row],[Costo Unitario]])</f>
        <v>0</v>
      </c>
      <c r="Q258" s="336">
        <f>(Tabla13[[#This Row],[Salidas 31 Marzo-30 Junio 2023]]*Tabla13[[#This Row],[Costo Unitario]])</f>
        <v>0</v>
      </c>
      <c r="R258" s="336" t="s">
        <v>851</v>
      </c>
    </row>
    <row r="259" spans="1:18" ht="18" customHeight="1" x14ac:dyDescent="0.25">
      <c r="A259" s="2"/>
      <c r="B259" s="371">
        <v>44145</v>
      </c>
      <c r="C259" s="262" t="s">
        <v>856</v>
      </c>
      <c r="D259" s="378" t="s">
        <v>775</v>
      </c>
      <c r="E259" s="130" t="s">
        <v>752</v>
      </c>
      <c r="F259" s="131">
        <v>5</v>
      </c>
      <c r="G259" s="131">
        <v>0</v>
      </c>
      <c r="H259" s="131"/>
      <c r="I259" s="131"/>
      <c r="J259" s="131">
        <v>0</v>
      </c>
      <c r="K259" s="131">
        <f t="shared" si="6"/>
        <v>5</v>
      </c>
      <c r="L259" s="131">
        <v>5</v>
      </c>
      <c r="M259" s="131">
        <f>Tabla13[[#This Row],[Balance s/Mov. 30/06/2023]]-Tabla13[[#This Row],[Inventario al 30/06/2023]]</f>
        <v>26</v>
      </c>
      <c r="N259" s="336">
        <v>2094.5</v>
      </c>
      <c r="O259" s="134">
        <f t="shared" si="7"/>
        <v>10472.5</v>
      </c>
      <c r="P259" s="336">
        <f>(Tabla13[[#This Row],[Entradas  31 Marzo-30 Junio 2023]]*Tabla13[[#This Row],[Costo Unitario]])</f>
        <v>0</v>
      </c>
      <c r="Q259" s="336">
        <f>(Tabla13[[#This Row],[Salidas 31 Marzo-30 Junio 2023]]*Tabla13[[#This Row],[Costo Unitario]])</f>
        <v>0</v>
      </c>
      <c r="R259" s="336" t="s">
        <v>851</v>
      </c>
    </row>
    <row r="260" spans="1:18" ht="18" customHeight="1" x14ac:dyDescent="0.25">
      <c r="A260" s="2"/>
      <c r="B260" s="371">
        <v>44145</v>
      </c>
      <c r="C260" s="262" t="s">
        <v>856</v>
      </c>
      <c r="D260" s="378" t="s">
        <v>776</v>
      </c>
      <c r="E260" s="130" t="s">
        <v>753</v>
      </c>
      <c r="F260" s="131">
        <v>1</v>
      </c>
      <c r="G260" s="131">
        <v>0</v>
      </c>
      <c r="H260" s="131"/>
      <c r="I260" s="131"/>
      <c r="J260" s="131">
        <v>0</v>
      </c>
      <c r="K260" s="131">
        <f t="shared" si="6"/>
        <v>1</v>
      </c>
      <c r="L260" s="131">
        <v>1</v>
      </c>
      <c r="M260" s="131">
        <f>Tabla13[[#This Row],[Balance s/Mov. 30/06/2023]]-Tabla13[[#This Row],[Inventario al 30/06/2023]]</f>
        <v>19</v>
      </c>
      <c r="N260" s="336">
        <v>25781.8</v>
      </c>
      <c r="O260" s="134">
        <f t="shared" si="7"/>
        <v>25781.8</v>
      </c>
      <c r="P260" s="336">
        <f>(Tabla13[[#This Row],[Entradas  31 Marzo-30 Junio 2023]]*Tabla13[[#This Row],[Costo Unitario]])</f>
        <v>0</v>
      </c>
      <c r="Q260" s="336">
        <f>(Tabla13[[#This Row],[Salidas 31 Marzo-30 Junio 2023]]*Tabla13[[#This Row],[Costo Unitario]])</f>
        <v>0</v>
      </c>
      <c r="R260" s="336" t="s">
        <v>851</v>
      </c>
    </row>
    <row r="261" spans="1:18" ht="18" customHeight="1" x14ac:dyDescent="0.25">
      <c r="A261" s="2"/>
      <c r="B261" s="370">
        <v>44145</v>
      </c>
      <c r="C261" s="140" t="s">
        <v>856</v>
      </c>
      <c r="D261" s="377" t="s">
        <v>774</v>
      </c>
      <c r="E261" s="135" t="s">
        <v>621</v>
      </c>
      <c r="F261" s="131">
        <v>51</v>
      </c>
      <c r="G261" s="131">
        <v>0</v>
      </c>
      <c r="H261" s="131"/>
      <c r="I261" s="131"/>
      <c r="J261" s="131">
        <v>0</v>
      </c>
      <c r="K261" s="131">
        <f t="shared" si="6"/>
        <v>51</v>
      </c>
      <c r="L261" s="131">
        <v>51</v>
      </c>
      <c r="M261" s="131">
        <f>Tabla13[[#This Row],[Balance s/Mov. 30/06/2023]]-Tabla13[[#This Row],[Inventario al 30/06/2023]]</f>
        <v>0</v>
      </c>
      <c r="N261" s="336">
        <v>5310</v>
      </c>
      <c r="O261" s="134">
        <f t="shared" si="7"/>
        <v>270810</v>
      </c>
      <c r="P261" s="336">
        <f>(Tabla13[[#This Row],[Entradas  31 Marzo-30 Junio 2023]]*Tabla13[[#This Row],[Costo Unitario]])</f>
        <v>0</v>
      </c>
      <c r="Q261" s="336">
        <f>(Tabla13[[#This Row],[Salidas 31 Marzo-30 Junio 2023]]*Tabla13[[#This Row],[Costo Unitario]])</f>
        <v>0</v>
      </c>
      <c r="R261" s="336" t="s">
        <v>851</v>
      </c>
    </row>
    <row r="262" spans="1:18" ht="18" customHeight="1" x14ac:dyDescent="0.25">
      <c r="A262" s="2"/>
      <c r="B262" s="371">
        <v>43144</v>
      </c>
      <c r="C262" s="262" t="s">
        <v>856</v>
      </c>
      <c r="D262" s="378" t="s">
        <v>615</v>
      </c>
      <c r="E262" s="130" t="s">
        <v>751</v>
      </c>
      <c r="F262" s="131">
        <v>34</v>
      </c>
      <c r="G262" s="131">
        <v>0</v>
      </c>
      <c r="H262" s="131"/>
      <c r="I262" s="131"/>
      <c r="J262" s="131">
        <v>0</v>
      </c>
      <c r="K262" s="131">
        <f t="shared" si="6"/>
        <v>34</v>
      </c>
      <c r="L262" s="131">
        <v>34</v>
      </c>
      <c r="M262" s="131">
        <f>Tabla13[[#This Row],[Balance s/Mov. 30/06/2023]]-Tabla13[[#This Row],[Inventario al 30/06/2023]]</f>
        <v>1</v>
      </c>
      <c r="N262" s="336">
        <v>4956</v>
      </c>
      <c r="O262" s="134">
        <f t="shared" si="7"/>
        <v>168504</v>
      </c>
      <c r="P262" s="336">
        <f>(Tabla13[[#This Row],[Entradas  31 Marzo-30 Junio 2023]]*Tabla13[[#This Row],[Costo Unitario]])</f>
        <v>0</v>
      </c>
      <c r="Q262" s="336">
        <f>(Tabla13[[#This Row],[Salidas 31 Marzo-30 Junio 2023]]*Tabla13[[#This Row],[Costo Unitario]])</f>
        <v>0</v>
      </c>
      <c r="R262" s="336" t="s">
        <v>851</v>
      </c>
    </row>
    <row r="263" spans="1:18" ht="18" customHeight="1" x14ac:dyDescent="0.25">
      <c r="A263" s="2"/>
      <c r="B263" s="371">
        <v>41429</v>
      </c>
      <c r="C263" s="262" t="s">
        <v>856</v>
      </c>
      <c r="D263" s="378" t="s">
        <v>36</v>
      </c>
      <c r="E263" s="130" t="s">
        <v>37</v>
      </c>
      <c r="F263" s="131">
        <v>14</v>
      </c>
      <c r="G263" s="131">
        <v>0</v>
      </c>
      <c r="H263" s="131"/>
      <c r="I263" s="131"/>
      <c r="J263" s="131">
        <v>0</v>
      </c>
      <c r="K263" s="131">
        <f t="shared" ref="K263:K320" si="8">F263+G263+H263+I263-J263</f>
        <v>14</v>
      </c>
      <c r="L263" s="131">
        <v>14</v>
      </c>
      <c r="M263" s="131">
        <f>Tabla13[[#This Row],[Balance s/Mov. 30/06/2023]]-Tabla13[[#This Row],[Inventario al 30/06/2023]]</f>
        <v>-20</v>
      </c>
      <c r="N263" s="336">
        <v>2950</v>
      </c>
      <c r="O263" s="134">
        <f t="shared" ref="O263:O320" si="9">L263*N263</f>
        <v>41300</v>
      </c>
      <c r="P263" s="336">
        <f>(Tabla13[[#This Row],[Entradas  31 Marzo-30 Junio 2023]]*Tabla13[[#This Row],[Costo Unitario]])</f>
        <v>0</v>
      </c>
      <c r="Q263" s="336">
        <f>(Tabla13[[#This Row],[Salidas 31 Marzo-30 Junio 2023]]*Tabla13[[#This Row],[Costo Unitario]])</f>
        <v>0</v>
      </c>
      <c r="R263" s="336" t="s">
        <v>851</v>
      </c>
    </row>
    <row r="264" spans="1:18" ht="18" customHeight="1" x14ac:dyDescent="0.25">
      <c r="A264" s="2"/>
      <c r="B264" s="371">
        <v>41438</v>
      </c>
      <c r="C264" s="262" t="s">
        <v>856</v>
      </c>
      <c r="D264" s="378" t="s">
        <v>38</v>
      </c>
      <c r="E264" s="130" t="s">
        <v>39</v>
      </c>
      <c r="F264" s="131">
        <v>76</v>
      </c>
      <c r="G264" s="131">
        <v>0</v>
      </c>
      <c r="H264" s="131"/>
      <c r="I264" s="131"/>
      <c r="J264" s="131">
        <v>0</v>
      </c>
      <c r="K264" s="131">
        <f t="shared" si="8"/>
        <v>76</v>
      </c>
      <c r="L264" s="131">
        <v>76</v>
      </c>
      <c r="M264" s="131">
        <f>Tabla13[[#This Row],[Balance s/Mov. 30/06/2023]]-Tabla13[[#This Row],[Inventario al 30/06/2023]]</f>
        <v>-37</v>
      </c>
      <c r="N264" s="336">
        <v>300</v>
      </c>
      <c r="O264" s="134">
        <f t="shared" si="9"/>
        <v>22800</v>
      </c>
      <c r="P264" s="336">
        <f>(Tabla13[[#This Row],[Entradas  31 Marzo-30 Junio 2023]]*Tabla13[[#This Row],[Costo Unitario]])</f>
        <v>0</v>
      </c>
      <c r="Q264" s="336">
        <f>(Tabla13[[#This Row],[Salidas 31 Marzo-30 Junio 2023]]*Tabla13[[#This Row],[Costo Unitario]])</f>
        <v>0</v>
      </c>
      <c r="R264" s="336" t="s">
        <v>851</v>
      </c>
    </row>
    <row r="265" spans="1:18" ht="18" customHeight="1" x14ac:dyDescent="0.25">
      <c r="A265" s="2"/>
      <c r="B265" s="370">
        <v>41915</v>
      </c>
      <c r="C265" s="140" t="s">
        <v>859</v>
      </c>
      <c r="D265" s="377" t="s">
        <v>179</v>
      </c>
      <c r="E265" s="139" t="s">
        <v>185</v>
      </c>
      <c r="F265" s="131">
        <v>100</v>
      </c>
      <c r="G265" s="131">
        <v>0</v>
      </c>
      <c r="H265" s="131"/>
      <c r="I265" s="131"/>
      <c r="J265" s="131">
        <v>0</v>
      </c>
      <c r="K265" s="131">
        <f t="shared" si="8"/>
        <v>100</v>
      </c>
      <c r="L265" s="131">
        <v>100</v>
      </c>
      <c r="M265" s="131">
        <f>Tabla13[[#This Row],[Balance s/Mov. 30/06/2023]]-Tabla13[[#This Row],[Inventario al 30/06/2023]]</f>
        <v>-31</v>
      </c>
      <c r="N265" s="336">
        <v>23.6</v>
      </c>
      <c r="O265" s="134">
        <f t="shared" si="9"/>
        <v>2360</v>
      </c>
      <c r="P265" s="336">
        <f>(Tabla13[[#This Row],[Entradas  31 Marzo-30 Junio 2023]]*Tabla13[[#This Row],[Costo Unitario]])</f>
        <v>0</v>
      </c>
      <c r="Q265" s="336">
        <f>(Tabla13[[#This Row],[Salidas 31 Marzo-30 Junio 2023]]*Tabla13[[#This Row],[Costo Unitario]])</f>
        <v>0</v>
      </c>
      <c r="R265" s="336" t="s">
        <v>851</v>
      </c>
    </row>
    <row r="266" spans="1:18" ht="18" customHeight="1" x14ac:dyDescent="0.25">
      <c r="A266" s="2"/>
      <c r="B266" s="370">
        <v>42520</v>
      </c>
      <c r="C266" s="140" t="s">
        <v>860</v>
      </c>
      <c r="D266" s="377" t="s">
        <v>279</v>
      </c>
      <c r="E266" s="139" t="s">
        <v>809</v>
      </c>
      <c r="F266" s="131">
        <v>29</v>
      </c>
      <c r="G266" s="131">
        <v>0</v>
      </c>
      <c r="H266" s="131"/>
      <c r="I266" s="131"/>
      <c r="J266" s="131">
        <v>0</v>
      </c>
      <c r="K266" s="131">
        <f t="shared" si="8"/>
        <v>29</v>
      </c>
      <c r="L266" s="131">
        <v>29</v>
      </c>
      <c r="M266" s="131">
        <f>Tabla13[[#This Row],[Balance s/Mov. 30/06/2023]]-Tabla13[[#This Row],[Inventario al 30/06/2023]]</f>
        <v>0</v>
      </c>
      <c r="N266" s="336">
        <v>1130.44</v>
      </c>
      <c r="O266" s="134">
        <f t="shared" si="9"/>
        <v>32782.76</v>
      </c>
      <c r="P266" s="336">
        <f>(Tabla13[[#This Row],[Entradas  31 Marzo-30 Junio 2023]]*Tabla13[[#This Row],[Costo Unitario]])</f>
        <v>0</v>
      </c>
      <c r="Q266" s="336">
        <f>(Tabla13[[#This Row],[Salidas 31 Marzo-30 Junio 2023]]*Tabla13[[#This Row],[Costo Unitario]])</f>
        <v>0</v>
      </c>
      <c r="R266" s="336" t="s">
        <v>851</v>
      </c>
    </row>
    <row r="267" spans="1:18" ht="18" customHeight="1" x14ac:dyDescent="0.25">
      <c r="A267" s="2"/>
      <c r="B267" s="370">
        <v>43258</v>
      </c>
      <c r="C267" s="140" t="s">
        <v>881</v>
      </c>
      <c r="D267" s="377" t="s">
        <v>217</v>
      </c>
      <c r="E267" s="136" t="s">
        <v>248</v>
      </c>
      <c r="F267" s="131">
        <v>12</v>
      </c>
      <c r="G267" s="131">
        <v>0</v>
      </c>
      <c r="H267" s="131"/>
      <c r="I267" s="131"/>
      <c r="J267" s="131">
        <v>0</v>
      </c>
      <c r="K267" s="131">
        <f t="shared" si="8"/>
        <v>12</v>
      </c>
      <c r="L267" s="131">
        <v>12</v>
      </c>
      <c r="M267" s="131">
        <f>Tabla13[[#This Row],[Balance s/Mov. 30/06/2023]]-Tabla13[[#This Row],[Inventario al 30/06/2023]]</f>
        <v>0</v>
      </c>
      <c r="N267" s="336">
        <v>153.4</v>
      </c>
      <c r="O267" s="134">
        <f t="shared" si="9"/>
        <v>1840.8000000000002</v>
      </c>
      <c r="P267" s="336">
        <f>(Tabla13[[#This Row],[Entradas  31 Marzo-30 Junio 2023]]*Tabla13[[#This Row],[Costo Unitario]])</f>
        <v>0</v>
      </c>
      <c r="Q267" s="336">
        <f>(Tabla13[[#This Row],[Salidas 31 Marzo-30 Junio 2023]]*Tabla13[[#This Row],[Costo Unitario]])</f>
        <v>0</v>
      </c>
      <c r="R267" s="336" t="s">
        <v>851</v>
      </c>
    </row>
    <row r="268" spans="1:18" ht="18" customHeight="1" x14ac:dyDescent="0.25">
      <c r="A268" s="2"/>
      <c r="B268" s="371">
        <v>42496</v>
      </c>
      <c r="C268" s="262" t="s">
        <v>870</v>
      </c>
      <c r="D268" s="378" t="s">
        <v>552</v>
      </c>
      <c r="E268" s="130" t="s">
        <v>553</v>
      </c>
      <c r="F268" s="131">
        <v>9</v>
      </c>
      <c r="G268" s="131">
        <v>0</v>
      </c>
      <c r="H268" s="131"/>
      <c r="I268" s="131"/>
      <c r="J268" s="131">
        <v>0</v>
      </c>
      <c r="K268" s="131">
        <f t="shared" si="8"/>
        <v>9</v>
      </c>
      <c r="L268" s="131">
        <v>9</v>
      </c>
      <c r="M268" s="131">
        <f>Tabla13[[#This Row],[Balance s/Mov. 30/06/2023]]-Tabla13[[#This Row],[Inventario al 30/06/2023]]</f>
        <v>0</v>
      </c>
      <c r="N268" s="336">
        <v>1060.82</v>
      </c>
      <c r="O268" s="134">
        <f t="shared" si="9"/>
        <v>9547.3799999999992</v>
      </c>
      <c r="P268" s="336">
        <f>(Tabla13[[#This Row],[Entradas  31 Marzo-30 Junio 2023]]*Tabla13[[#This Row],[Costo Unitario]])</f>
        <v>0</v>
      </c>
      <c r="Q268" s="336">
        <f>(Tabla13[[#This Row],[Salidas 31 Marzo-30 Junio 2023]]*Tabla13[[#This Row],[Costo Unitario]])</f>
        <v>0</v>
      </c>
      <c r="R268" s="336" t="s">
        <v>851</v>
      </c>
    </row>
    <row r="269" spans="1:18" ht="18" customHeight="1" x14ac:dyDescent="0.25">
      <c r="A269" s="2"/>
      <c r="B269" s="370">
        <v>43038</v>
      </c>
      <c r="C269" s="140" t="s">
        <v>876</v>
      </c>
      <c r="D269" s="377" t="s">
        <v>565</v>
      </c>
      <c r="E269" s="130" t="s">
        <v>566</v>
      </c>
      <c r="F269" s="131">
        <v>59</v>
      </c>
      <c r="G269" s="131">
        <v>0</v>
      </c>
      <c r="H269" s="131"/>
      <c r="I269" s="131"/>
      <c r="J269" s="131">
        <v>0</v>
      </c>
      <c r="K269" s="131">
        <f t="shared" si="8"/>
        <v>59</v>
      </c>
      <c r="L269" s="131">
        <v>59</v>
      </c>
      <c r="M269" s="131">
        <f>Tabla13[[#This Row],[Balance s/Mov. 30/06/2023]]-Tabla13[[#This Row],[Inventario al 30/06/2023]]</f>
        <v>0</v>
      </c>
      <c r="N269" s="133">
        <v>53.1</v>
      </c>
      <c r="O269" s="134">
        <f t="shared" si="9"/>
        <v>3132.9</v>
      </c>
      <c r="P269" s="133">
        <f>(Tabla13[[#This Row],[Entradas  31 Marzo-30 Junio 2023]]*Tabla13[[#This Row],[Costo Unitario]])</f>
        <v>0</v>
      </c>
      <c r="Q269" s="133">
        <f>(Tabla13[[#This Row],[Salidas 31 Marzo-30 Junio 2023]]*Tabla13[[#This Row],[Costo Unitario]])</f>
        <v>0</v>
      </c>
      <c r="R269" s="336" t="s">
        <v>851</v>
      </c>
    </row>
    <row r="270" spans="1:18" ht="18" customHeight="1" x14ac:dyDescent="0.25">
      <c r="A270" s="2"/>
      <c r="B270" s="370">
        <v>42263</v>
      </c>
      <c r="C270" s="140" t="s">
        <v>876</v>
      </c>
      <c r="D270" s="377" t="s">
        <v>567</v>
      </c>
      <c r="E270" s="130" t="s">
        <v>568</v>
      </c>
      <c r="F270" s="131">
        <v>63</v>
      </c>
      <c r="G270" s="131">
        <v>0</v>
      </c>
      <c r="H270" s="131"/>
      <c r="I270" s="131"/>
      <c r="J270" s="131">
        <v>0</v>
      </c>
      <c r="K270" s="131">
        <f t="shared" si="8"/>
        <v>63</v>
      </c>
      <c r="L270" s="131">
        <v>63</v>
      </c>
      <c r="M270" s="131">
        <f>Tabla13[[#This Row],[Balance s/Mov. 30/06/2023]]-Tabla13[[#This Row],[Inventario al 30/06/2023]]</f>
        <v>0</v>
      </c>
      <c r="N270" s="133">
        <v>53.1</v>
      </c>
      <c r="O270" s="134">
        <f t="shared" si="9"/>
        <v>3345.3</v>
      </c>
      <c r="P270" s="133">
        <f>(Tabla13[[#This Row],[Entradas  31 Marzo-30 Junio 2023]]*Tabla13[[#This Row],[Costo Unitario]])</f>
        <v>0</v>
      </c>
      <c r="Q270" s="133">
        <f>(Tabla13[[#This Row],[Salidas 31 Marzo-30 Junio 2023]]*Tabla13[[#This Row],[Costo Unitario]])</f>
        <v>0</v>
      </c>
      <c r="R270" s="336" t="s">
        <v>851</v>
      </c>
    </row>
    <row r="271" spans="1:18" ht="18" customHeight="1" x14ac:dyDescent="0.25">
      <c r="A271" s="2"/>
      <c r="B271" s="371">
        <v>41418</v>
      </c>
      <c r="C271" s="262" t="s">
        <v>870</v>
      </c>
      <c r="D271" s="378" t="s">
        <v>40</v>
      </c>
      <c r="E271" s="130" t="s">
        <v>41</v>
      </c>
      <c r="F271" s="131">
        <v>93</v>
      </c>
      <c r="G271" s="131">
        <v>0</v>
      </c>
      <c r="H271" s="131"/>
      <c r="I271" s="131"/>
      <c r="J271" s="131">
        <v>0</v>
      </c>
      <c r="K271" s="131">
        <f t="shared" si="8"/>
        <v>93</v>
      </c>
      <c r="L271" s="131">
        <v>93</v>
      </c>
      <c r="M271" s="131">
        <f>Tabla13[[#This Row],[Balance s/Mov. 30/06/2023]]-Tabla13[[#This Row],[Inventario al 30/06/2023]]</f>
        <v>0</v>
      </c>
      <c r="N271" s="336">
        <v>403.91</v>
      </c>
      <c r="O271" s="134">
        <f t="shared" si="9"/>
        <v>37563.630000000005</v>
      </c>
      <c r="P271" s="336">
        <f>(Tabla13[[#This Row],[Entradas  31 Marzo-30 Junio 2023]]*Tabla13[[#This Row],[Costo Unitario]])</f>
        <v>0</v>
      </c>
      <c r="Q271" s="336">
        <f>(Tabla13[[#This Row],[Salidas 31 Marzo-30 Junio 2023]]*Tabla13[[#This Row],[Costo Unitario]])</f>
        <v>0</v>
      </c>
      <c r="R271" s="336" t="s">
        <v>851</v>
      </c>
    </row>
    <row r="272" spans="1:18" ht="18" customHeight="1" x14ac:dyDescent="0.25">
      <c r="A272" s="2"/>
      <c r="B272" s="370">
        <v>42520</v>
      </c>
      <c r="C272" s="140" t="s">
        <v>870</v>
      </c>
      <c r="D272" s="377" t="s">
        <v>166</v>
      </c>
      <c r="E272" s="139" t="s">
        <v>167</v>
      </c>
      <c r="F272" s="131">
        <v>149</v>
      </c>
      <c r="G272" s="131">
        <v>0</v>
      </c>
      <c r="H272" s="131"/>
      <c r="I272" s="131"/>
      <c r="J272" s="131">
        <v>0</v>
      </c>
      <c r="K272" s="131">
        <f t="shared" si="8"/>
        <v>149</v>
      </c>
      <c r="L272" s="131">
        <v>149</v>
      </c>
      <c r="M272" s="131">
        <f>Tabla13[[#This Row],[Balance s/Mov. 30/06/2023]]-Tabla13[[#This Row],[Inventario al 30/06/2023]]</f>
        <v>5</v>
      </c>
      <c r="N272" s="336">
        <v>7.73</v>
      </c>
      <c r="O272" s="134">
        <f t="shared" si="9"/>
        <v>1151.77</v>
      </c>
      <c r="P272" s="336">
        <f>(Tabla13[[#This Row],[Entradas  31 Marzo-30 Junio 2023]]*Tabla13[[#This Row],[Costo Unitario]])</f>
        <v>0</v>
      </c>
      <c r="Q272" s="336">
        <f>(Tabla13[[#This Row],[Salidas 31 Marzo-30 Junio 2023]]*Tabla13[[#This Row],[Costo Unitario]])</f>
        <v>0</v>
      </c>
      <c r="R272" s="336" t="s">
        <v>851</v>
      </c>
    </row>
    <row r="273" spans="1:18" ht="18" customHeight="1" x14ac:dyDescent="0.25">
      <c r="A273" s="2"/>
      <c r="B273" s="371">
        <v>42972</v>
      </c>
      <c r="C273" s="262" t="s">
        <v>859</v>
      </c>
      <c r="D273" s="378" t="s">
        <v>273</v>
      </c>
      <c r="E273" s="137" t="s">
        <v>404</v>
      </c>
      <c r="F273" s="131">
        <v>47</v>
      </c>
      <c r="G273" s="131">
        <v>0</v>
      </c>
      <c r="H273" s="131"/>
      <c r="I273" s="131"/>
      <c r="J273" s="131">
        <v>0</v>
      </c>
      <c r="K273" s="131">
        <f t="shared" si="8"/>
        <v>47</v>
      </c>
      <c r="L273" s="131">
        <v>47</v>
      </c>
      <c r="M273" s="131">
        <f>Tabla13[[#This Row],[Balance s/Mov. 30/06/2023]]-Tabla13[[#This Row],[Inventario al 30/06/2023]]</f>
        <v>0</v>
      </c>
      <c r="N273" s="336">
        <v>306.8</v>
      </c>
      <c r="O273" s="134">
        <f t="shared" si="9"/>
        <v>14419.6</v>
      </c>
      <c r="P273" s="336">
        <f>(Tabla13[[#This Row],[Entradas  31 Marzo-30 Junio 2023]]*Tabla13[[#This Row],[Costo Unitario]])</f>
        <v>0</v>
      </c>
      <c r="Q273" s="336">
        <f>(Tabla13[[#This Row],[Salidas 31 Marzo-30 Junio 2023]]*Tabla13[[#This Row],[Costo Unitario]])</f>
        <v>0</v>
      </c>
      <c r="R273" s="336" t="s">
        <v>851</v>
      </c>
    </row>
    <row r="274" spans="1:18" ht="18" customHeight="1" x14ac:dyDescent="0.25">
      <c r="A274" s="2"/>
      <c r="B274" s="370">
        <v>42520</v>
      </c>
      <c r="C274" s="140" t="s">
        <v>860</v>
      </c>
      <c r="D274" s="377" t="s">
        <v>78</v>
      </c>
      <c r="E274" s="136" t="s">
        <v>79</v>
      </c>
      <c r="F274" s="131">
        <v>1</v>
      </c>
      <c r="G274" s="131">
        <v>0</v>
      </c>
      <c r="H274" s="131"/>
      <c r="I274" s="131"/>
      <c r="J274" s="131">
        <v>0</v>
      </c>
      <c r="K274" s="131">
        <f t="shared" si="8"/>
        <v>1</v>
      </c>
      <c r="L274" s="131">
        <v>1</v>
      </c>
      <c r="M274" s="131">
        <f>Tabla13[[#This Row],[Balance s/Mov. 30/06/2023]]-Tabla13[[#This Row],[Inventario al 30/06/2023]]</f>
        <v>0</v>
      </c>
      <c r="N274" s="336">
        <v>33.64</v>
      </c>
      <c r="O274" s="134">
        <f t="shared" si="9"/>
        <v>33.64</v>
      </c>
      <c r="P274" s="336">
        <f>(Tabla13[[#This Row],[Entradas  31 Marzo-30 Junio 2023]]*Tabla13[[#This Row],[Costo Unitario]])</f>
        <v>0</v>
      </c>
      <c r="Q274" s="336">
        <f>(Tabla13[[#This Row],[Salidas 31 Marzo-30 Junio 2023]]*Tabla13[[#This Row],[Costo Unitario]])</f>
        <v>0</v>
      </c>
      <c r="R274" s="336" t="s">
        <v>851</v>
      </c>
    </row>
    <row r="275" spans="1:18" ht="18" customHeight="1" x14ac:dyDescent="0.25">
      <c r="A275" s="2"/>
      <c r="B275" s="370">
        <v>42496</v>
      </c>
      <c r="C275" s="140" t="s">
        <v>860</v>
      </c>
      <c r="D275" s="377" t="s">
        <v>58</v>
      </c>
      <c r="E275" s="136" t="s">
        <v>59</v>
      </c>
      <c r="F275" s="131">
        <v>2</v>
      </c>
      <c r="G275" s="131">
        <v>0</v>
      </c>
      <c r="H275" s="131"/>
      <c r="I275" s="131"/>
      <c r="J275" s="131">
        <v>0</v>
      </c>
      <c r="K275" s="131">
        <f t="shared" si="8"/>
        <v>2</v>
      </c>
      <c r="L275" s="131">
        <v>2</v>
      </c>
      <c r="M275" s="131">
        <f>Tabla13[[#This Row],[Balance s/Mov. 30/06/2023]]-Tabla13[[#This Row],[Inventario al 30/06/2023]]</f>
        <v>0</v>
      </c>
      <c r="N275" s="336">
        <v>3.24</v>
      </c>
      <c r="O275" s="134">
        <f t="shared" si="9"/>
        <v>6.48</v>
      </c>
      <c r="P275" s="336">
        <f>(Tabla13[[#This Row],[Entradas  31 Marzo-30 Junio 2023]]*Tabla13[[#This Row],[Costo Unitario]])</f>
        <v>0</v>
      </c>
      <c r="Q275" s="336">
        <f>(Tabla13[[#This Row],[Salidas 31 Marzo-30 Junio 2023]]*Tabla13[[#This Row],[Costo Unitario]])</f>
        <v>0</v>
      </c>
      <c r="R275" s="336" t="s">
        <v>851</v>
      </c>
    </row>
    <row r="276" spans="1:18" ht="18" customHeight="1" x14ac:dyDescent="0.25">
      <c r="A276" s="2"/>
      <c r="B276" s="370">
        <v>38968</v>
      </c>
      <c r="C276" s="140" t="s">
        <v>857</v>
      </c>
      <c r="D276" s="377" t="s">
        <v>350</v>
      </c>
      <c r="E276" s="135" t="s">
        <v>397</v>
      </c>
      <c r="F276" s="131">
        <v>25</v>
      </c>
      <c r="G276" s="131">
        <v>0</v>
      </c>
      <c r="H276" s="131"/>
      <c r="I276" s="131"/>
      <c r="J276" s="131">
        <v>0</v>
      </c>
      <c r="K276" s="131">
        <f t="shared" si="8"/>
        <v>25</v>
      </c>
      <c r="L276" s="131">
        <v>25</v>
      </c>
      <c r="M276" s="131">
        <f>Tabla13[[#This Row],[Balance s/Mov. 30/06/2023]]-Tabla13[[#This Row],[Inventario al 30/06/2023]]</f>
        <v>0</v>
      </c>
      <c r="N276" s="336">
        <v>15.93</v>
      </c>
      <c r="O276" s="134">
        <f t="shared" si="9"/>
        <v>398.25</v>
      </c>
      <c r="P276" s="336">
        <f>(Tabla13[[#This Row],[Entradas  31 Marzo-30 Junio 2023]]*Tabla13[[#This Row],[Costo Unitario]])</f>
        <v>0</v>
      </c>
      <c r="Q276" s="336">
        <f>(Tabla13[[#This Row],[Salidas 31 Marzo-30 Junio 2023]]*Tabla13[[#This Row],[Costo Unitario]])</f>
        <v>0</v>
      </c>
      <c r="R276" s="336" t="s">
        <v>851</v>
      </c>
    </row>
    <row r="277" spans="1:18" ht="18" customHeight="1" x14ac:dyDescent="0.25">
      <c r="A277" s="2"/>
      <c r="B277" s="370">
        <v>42520</v>
      </c>
      <c r="C277" s="140" t="s">
        <v>860</v>
      </c>
      <c r="D277" s="377" t="s">
        <v>353</v>
      </c>
      <c r="E277" s="136" t="s">
        <v>370</v>
      </c>
      <c r="F277" s="131">
        <v>28</v>
      </c>
      <c r="G277" s="131">
        <v>0</v>
      </c>
      <c r="H277" s="131"/>
      <c r="I277" s="131"/>
      <c r="J277" s="131">
        <v>0</v>
      </c>
      <c r="K277" s="131">
        <f t="shared" si="8"/>
        <v>28</v>
      </c>
      <c r="L277" s="131">
        <v>28</v>
      </c>
      <c r="M277" s="131">
        <f>Tabla13[[#This Row],[Balance s/Mov. 30/06/2023]]-Tabla13[[#This Row],[Inventario al 30/06/2023]]</f>
        <v>0</v>
      </c>
      <c r="N277" s="336">
        <v>8.26</v>
      </c>
      <c r="O277" s="134">
        <f t="shared" si="9"/>
        <v>231.28</v>
      </c>
      <c r="P277" s="336">
        <f>(Tabla13[[#This Row],[Entradas  31 Marzo-30 Junio 2023]]*Tabla13[[#This Row],[Costo Unitario]])</f>
        <v>0</v>
      </c>
      <c r="Q277" s="336">
        <f>(Tabla13[[#This Row],[Salidas 31 Marzo-30 Junio 2023]]*Tabla13[[#This Row],[Costo Unitario]])</f>
        <v>0</v>
      </c>
      <c r="R277" s="336" t="s">
        <v>851</v>
      </c>
    </row>
    <row r="278" spans="1:18" ht="18" customHeight="1" x14ac:dyDescent="0.25">
      <c r="A278" s="2"/>
      <c r="B278" s="370">
        <v>43033</v>
      </c>
      <c r="C278" s="140" t="s">
        <v>869</v>
      </c>
      <c r="D278" s="377" t="s">
        <v>243</v>
      </c>
      <c r="E278" s="139" t="s">
        <v>244</v>
      </c>
      <c r="F278" s="131">
        <v>1</v>
      </c>
      <c r="G278" s="131">
        <v>0</v>
      </c>
      <c r="H278" s="131"/>
      <c r="I278" s="131"/>
      <c r="J278" s="131">
        <v>0</v>
      </c>
      <c r="K278" s="131">
        <f t="shared" si="8"/>
        <v>1</v>
      </c>
      <c r="L278" s="131">
        <v>1</v>
      </c>
      <c r="M278" s="131">
        <f>Tabla13[[#This Row],[Balance s/Mov. 30/06/2023]]-Tabla13[[#This Row],[Inventario al 30/06/2023]]</f>
        <v>102</v>
      </c>
      <c r="N278" s="336">
        <v>3976.6</v>
      </c>
      <c r="O278" s="134">
        <f t="shared" si="9"/>
        <v>3976.6</v>
      </c>
      <c r="P278" s="336">
        <f>(Tabla13[[#This Row],[Entradas  31 Marzo-30 Junio 2023]]*Tabla13[[#This Row],[Costo Unitario]])</f>
        <v>0</v>
      </c>
      <c r="Q278" s="336">
        <f>(Tabla13[[#This Row],[Salidas 31 Marzo-30 Junio 2023]]*Tabla13[[#This Row],[Costo Unitario]])</f>
        <v>0</v>
      </c>
      <c r="R278" s="336" t="s">
        <v>851</v>
      </c>
    </row>
    <row r="279" spans="1:18" ht="18" customHeight="1" x14ac:dyDescent="0.25">
      <c r="A279" s="2"/>
      <c r="B279" s="370">
        <v>38968</v>
      </c>
      <c r="C279" s="140" t="s">
        <v>871</v>
      </c>
      <c r="D279" s="377" t="s">
        <v>258</v>
      </c>
      <c r="E279" s="135" t="s">
        <v>259</v>
      </c>
      <c r="F279" s="131">
        <v>2</v>
      </c>
      <c r="G279" s="131">
        <v>0</v>
      </c>
      <c r="H279" s="131"/>
      <c r="I279" s="131"/>
      <c r="J279" s="131">
        <v>0</v>
      </c>
      <c r="K279" s="131">
        <f t="shared" si="8"/>
        <v>2</v>
      </c>
      <c r="L279" s="131">
        <v>2</v>
      </c>
      <c r="M279" s="131">
        <f>Tabla13[[#This Row],[Balance s/Mov. 30/06/2023]]-Tabla13[[#This Row],[Inventario al 30/06/2023]]</f>
        <v>217</v>
      </c>
      <c r="N279" s="336">
        <v>248.7</v>
      </c>
      <c r="O279" s="134">
        <f t="shared" si="9"/>
        <v>497.4</v>
      </c>
      <c r="P279" s="336">
        <f>(Tabla13[[#This Row],[Entradas  31 Marzo-30 Junio 2023]]*Tabla13[[#This Row],[Costo Unitario]])</f>
        <v>0</v>
      </c>
      <c r="Q279" s="336">
        <f>(Tabla13[[#This Row],[Salidas 31 Marzo-30 Junio 2023]]*Tabla13[[#This Row],[Costo Unitario]])</f>
        <v>0</v>
      </c>
      <c r="R279" s="336" t="s">
        <v>851</v>
      </c>
    </row>
    <row r="280" spans="1:18" ht="18" customHeight="1" x14ac:dyDescent="0.25">
      <c r="A280" s="2"/>
      <c r="B280" s="370">
        <v>42496</v>
      </c>
      <c r="C280" s="140" t="s">
        <v>859</v>
      </c>
      <c r="D280" s="377" t="s">
        <v>282</v>
      </c>
      <c r="E280" s="135" t="s">
        <v>283</v>
      </c>
      <c r="F280" s="131">
        <v>8</v>
      </c>
      <c r="G280" s="131">
        <v>0</v>
      </c>
      <c r="H280" s="131"/>
      <c r="I280" s="131"/>
      <c r="J280" s="131">
        <v>0</v>
      </c>
      <c r="K280" s="131">
        <f t="shared" si="8"/>
        <v>8</v>
      </c>
      <c r="L280" s="131">
        <v>8</v>
      </c>
      <c r="M280" s="131">
        <f>Tabla13[[#This Row],[Balance s/Mov. 30/06/2023]]-Tabla13[[#This Row],[Inventario al 30/06/2023]]</f>
        <v>24</v>
      </c>
      <c r="N280" s="336">
        <v>10.83</v>
      </c>
      <c r="O280" s="134">
        <f t="shared" si="9"/>
        <v>86.64</v>
      </c>
      <c r="P280" s="336">
        <f>(Tabla13[[#This Row],[Entradas  31 Marzo-30 Junio 2023]]*Tabla13[[#This Row],[Costo Unitario]])</f>
        <v>0</v>
      </c>
      <c r="Q280" s="336">
        <f>(Tabla13[[#This Row],[Salidas 31 Marzo-30 Junio 2023]]*Tabla13[[#This Row],[Costo Unitario]])</f>
        <v>0</v>
      </c>
      <c r="R280" s="336" t="s">
        <v>851</v>
      </c>
    </row>
    <row r="281" spans="1:18" ht="18" customHeight="1" x14ac:dyDescent="0.25">
      <c r="A281" s="2"/>
      <c r="B281" s="370">
        <v>42520</v>
      </c>
      <c r="C281" s="140" t="s">
        <v>859</v>
      </c>
      <c r="D281" s="377" t="s">
        <v>276</v>
      </c>
      <c r="E281" s="136" t="s">
        <v>284</v>
      </c>
      <c r="F281" s="131">
        <v>70</v>
      </c>
      <c r="G281" s="131">
        <v>0</v>
      </c>
      <c r="H281" s="131"/>
      <c r="I281" s="131"/>
      <c r="J281" s="131">
        <v>0</v>
      </c>
      <c r="K281" s="131">
        <f t="shared" si="8"/>
        <v>70</v>
      </c>
      <c r="L281" s="131">
        <v>70</v>
      </c>
      <c r="M281" s="131">
        <f>Tabla13[[#This Row],[Balance s/Mov. 30/06/2023]]-Tabla13[[#This Row],[Inventario al 30/06/2023]]</f>
        <v>0</v>
      </c>
      <c r="N281" s="336">
        <v>36.31</v>
      </c>
      <c r="O281" s="134">
        <f t="shared" si="9"/>
        <v>2541.7000000000003</v>
      </c>
      <c r="P281" s="336">
        <f>(Tabla13[[#This Row],[Entradas  31 Marzo-30 Junio 2023]]*Tabla13[[#This Row],[Costo Unitario]])</f>
        <v>0</v>
      </c>
      <c r="Q281" s="336">
        <f>(Tabla13[[#This Row],[Salidas 31 Marzo-30 Junio 2023]]*Tabla13[[#This Row],[Costo Unitario]])</f>
        <v>0</v>
      </c>
      <c r="R281" s="336" t="s">
        <v>851</v>
      </c>
    </row>
    <row r="282" spans="1:18" ht="18" customHeight="1" x14ac:dyDescent="0.25">
      <c r="A282" s="2"/>
      <c r="B282" s="370">
        <v>42782</v>
      </c>
      <c r="C282" s="140" t="s">
        <v>859</v>
      </c>
      <c r="D282" s="377" t="s">
        <v>482</v>
      </c>
      <c r="E282" s="135" t="s">
        <v>493</v>
      </c>
      <c r="F282" s="131">
        <v>2</v>
      </c>
      <c r="G282" s="131">
        <v>0</v>
      </c>
      <c r="H282" s="131"/>
      <c r="I282" s="131"/>
      <c r="J282" s="131">
        <v>0</v>
      </c>
      <c r="K282" s="131">
        <f t="shared" si="8"/>
        <v>2</v>
      </c>
      <c r="L282" s="131">
        <v>2</v>
      </c>
      <c r="M282" s="131">
        <f>Tabla13[[#This Row],[Balance s/Mov. 30/06/2023]]-Tabla13[[#This Row],[Inventario al 30/06/2023]]</f>
        <v>0</v>
      </c>
      <c r="N282" s="336">
        <v>336.3</v>
      </c>
      <c r="O282" s="134">
        <f t="shared" si="9"/>
        <v>672.6</v>
      </c>
      <c r="P282" s="336">
        <f>(Tabla13[[#This Row],[Entradas  31 Marzo-30 Junio 2023]]*Tabla13[[#This Row],[Costo Unitario]])</f>
        <v>0</v>
      </c>
      <c r="Q282" s="336">
        <f>(Tabla13[[#This Row],[Salidas 31 Marzo-30 Junio 2023]]*Tabla13[[#This Row],[Costo Unitario]])</f>
        <v>0</v>
      </c>
      <c r="R282" s="336" t="s">
        <v>851</v>
      </c>
    </row>
    <row r="283" spans="1:18" ht="18" customHeight="1" x14ac:dyDescent="0.25">
      <c r="A283" s="2"/>
      <c r="B283" s="370">
        <v>42520</v>
      </c>
      <c r="C283" s="140" t="s">
        <v>859</v>
      </c>
      <c r="D283" s="377" t="s">
        <v>471</v>
      </c>
      <c r="E283" s="136" t="s">
        <v>472</v>
      </c>
      <c r="F283" s="131">
        <v>40</v>
      </c>
      <c r="G283" s="131">
        <v>0</v>
      </c>
      <c r="H283" s="131"/>
      <c r="I283" s="131"/>
      <c r="J283" s="131">
        <v>0</v>
      </c>
      <c r="K283" s="131">
        <f t="shared" si="8"/>
        <v>40</v>
      </c>
      <c r="L283" s="131">
        <v>40</v>
      </c>
      <c r="M283" s="131">
        <f>Tabla13[[#This Row],[Balance s/Mov. 30/06/2023]]-Tabla13[[#This Row],[Inventario al 30/06/2023]]</f>
        <v>0</v>
      </c>
      <c r="N283" s="336">
        <v>3.75</v>
      </c>
      <c r="O283" s="134">
        <f t="shared" si="9"/>
        <v>150</v>
      </c>
      <c r="P283" s="336">
        <f>(Tabla13[[#This Row],[Entradas  31 Marzo-30 Junio 2023]]*Tabla13[[#This Row],[Costo Unitario]])</f>
        <v>0</v>
      </c>
      <c r="Q283" s="336">
        <f>(Tabla13[[#This Row],[Salidas 31 Marzo-30 Junio 2023]]*Tabla13[[#This Row],[Costo Unitario]])</f>
        <v>0</v>
      </c>
      <c r="R283" s="336" t="s">
        <v>851</v>
      </c>
    </row>
    <row r="284" spans="1:18" ht="18" customHeight="1" x14ac:dyDescent="0.25">
      <c r="A284" s="2"/>
      <c r="B284" s="370">
        <v>43419</v>
      </c>
      <c r="C284" s="140" t="s">
        <v>859</v>
      </c>
      <c r="D284" s="377" t="s">
        <v>367</v>
      </c>
      <c r="E284" s="135" t="s">
        <v>510</v>
      </c>
      <c r="F284" s="131">
        <v>117</v>
      </c>
      <c r="G284" s="131">
        <v>0</v>
      </c>
      <c r="H284" s="131"/>
      <c r="I284" s="131"/>
      <c r="J284" s="131">
        <v>0</v>
      </c>
      <c r="K284" s="131">
        <f t="shared" si="8"/>
        <v>117</v>
      </c>
      <c r="L284" s="131">
        <v>117</v>
      </c>
      <c r="M284" s="131">
        <f>Tabla13[[#This Row],[Balance s/Mov. 30/06/2023]]-Tabla13[[#This Row],[Inventario al 30/06/2023]]</f>
        <v>0</v>
      </c>
      <c r="N284" s="133">
        <v>298.08</v>
      </c>
      <c r="O284" s="134">
        <f t="shared" si="9"/>
        <v>34875.360000000001</v>
      </c>
      <c r="P284" s="133">
        <f>(Tabla13[[#This Row],[Entradas  31 Marzo-30 Junio 2023]]*Tabla13[[#This Row],[Costo Unitario]])</f>
        <v>0</v>
      </c>
      <c r="Q284" s="133">
        <f>(Tabla13[[#This Row],[Salidas 31 Marzo-30 Junio 2023]]*Tabla13[[#This Row],[Costo Unitario]])</f>
        <v>0</v>
      </c>
      <c r="R284" s="336" t="s">
        <v>851</v>
      </c>
    </row>
    <row r="285" spans="1:18" ht="18" customHeight="1" x14ac:dyDescent="0.25">
      <c r="A285" s="2"/>
      <c r="B285" s="370">
        <v>43621</v>
      </c>
      <c r="C285" s="140" t="s">
        <v>859</v>
      </c>
      <c r="D285" s="377" t="s">
        <v>367</v>
      </c>
      <c r="E285" s="136" t="s">
        <v>735</v>
      </c>
      <c r="F285" s="131">
        <v>64</v>
      </c>
      <c r="G285" s="131">
        <v>0</v>
      </c>
      <c r="H285" s="131"/>
      <c r="I285" s="131"/>
      <c r="J285" s="131">
        <v>0</v>
      </c>
      <c r="K285" s="131">
        <f t="shared" si="8"/>
        <v>64</v>
      </c>
      <c r="L285" s="131">
        <v>64</v>
      </c>
      <c r="M285" s="131">
        <f>Tabla13[[#This Row],[Balance s/Mov. 30/06/2023]]-Tabla13[[#This Row],[Inventario al 30/06/2023]]</f>
        <v>18</v>
      </c>
      <c r="N285" s="336">
        <v>218.6</v>
      </c>
      <c r="O285" s="134">
        <f t="shared" si="9"/>
        <v>13990.4</v>
      </c>
      <c r="P285" s="336">
        <f>(Tabla13[[#This Row],[Entradas  31 Marzo-30 Junio 2023]]*Tabla13[[#This Row],[Costo Unitario]])</f>
        <v>0</v>
      </c>
      <c r="Q285" s="336">
        <f>(Tabla13[[#This Row],[Salidas 31 Marzo-30 Junio 2023]]*Tabla13[[#This Row],[Costo Unitario]])</f>
        <v>0</v>
      </c>
      <c r="R285" s="336" t="s">
        <v>851</v>
      </c>
    </row>
    <row r="286" spans="1:18" ht="18" customHeight="1" x14ac:dyDescent="0.25">
      <c r="A286" s="2"/>
      <c r="B286" s="370">
        <v>41862</v>
      </c>
      <c r="C286" s="140" t="s">
        <v>858</v>
      </c>
      <c r="D286" s="377" t="s">
        <v>191</v>
      </c>
      <c r="E286" s="136" t="s">
        <v>192</v>
      </c>
      <c r="F286" s="131">
        <v>1</v>
      </c>
      <c r="G286" s="131">
        <v>0</v>
      </c>
      <c r="H286" s="131"/>
      <c r="I286" s="131"/>
      <c r="J286" s="131">
        <v>0</v>
      </c>
      <c r="K286" s="131">
        <f t="shared" si="8"/>
        <v>1</v>
      </c>
      <c r="L286" s="131">
        <v>1</v>
      </c>
      <c r="M286" s="131">
        <f>Tabla13[[#This Row],[Balance s/Mov. 30/06/2023]]-Tabla13[[#This Row],[Inventario al 30/06/2023]]</f>
        <v>-10</v>
      </c>
      <c r="N286" s="336">
        <v>5302.06</v>
      </c>
      <c r="O286" s="134">
        <f t="shared" si="9"/>
        <v>5302.06</v>
      </c>
      <c r="P286" s="336">
        <f>(Tabla13[[#This Row],[Entradas  31 Marzo-30 Junio 2023]]*Tabla13[[#This Row],[Costo Unitario]])</f>
        <v>0</v>
      </c>
      <c r="Q286" s="336">
        <f>(Tabla13[[#This Row],[Salidas 31 Marzo-30 Junio 2023]]*Tabla13[[#This Row],[Costo Unitario]])</f>
        <v>0</v>
      </c>
      <c r="R286" s="336" t="s">
        <v>851</v>
      </c>
    </row>
    <row r="287" spans="1:18" ht="18" customHeight="1" x14ac:dyDescent="0.25">
      <c r="A287" s="2"/>
      <c r="B287" s="371">
        <v>42305</v>
      </c>
      <c r="C287" s="262" t="s">
        <v>857</v>
      </c>
      <c r="D287" s="378" t="s">
        <v>52</v>
      </c>
      <c r="E287" s="136" t="s">
        <v>53</v>
      </c>
      <c r="F287" s="131">
        <v>192</v>
      </c>
      <c r="G287" s="131">
        <v>0</v>
      </c>
      <c r="H287" s="131"/>
      <c r="I287" s="131"/>
      <c r="J287" s="131">
        <v>0</v>
      </c>
      <c r="K287" s="131">
        <f t="shared" si="8"/>
        <v>192</v>
      </c>
      <c r="L287" s="131">
        <v>192</v>
      </c>
      <c r="M287" s="131">
        <f>Tabla13[[#This Row],[Balance s/Mov. 30/06/2023]]-Tabla13[[#This Row],[Inventario al 30/06/2023]]</f>
        <v>41</v>
      </c>
      <c r="N287" s="336">
        <v>10</v>
      </c>
      <c r="O287" s="134">
        <f t="shared" si="9"/>
        <v>1920</v>
      </c>
      <c r="P287" s="336">
        <f>(Tabla13[[#This Row],[Entradas  31 Marzo-30 Junio 2023]]*Tabla13[[#This Row],[Costo Unitario]])</f>
        <v>0</v>
      </c>
      <c r="Q287" s="336">
        <f>(Tabla13[[#This Row],[Salidas 31 Marzo-30 Junio 2023]]*Tabla13[[#This Row],[Costo Unitario]])</f>
        <v>0</v>
      </c>
      <c r="R287" s="336" t="s">
        <v>851</v>
      </c>
    </row>
    <row r="288" spans="1:18" ht="18" customHeight="1" x14ac:dyDescent="0.25">
      <c r="A288" s="2"/>
      <c r="B288" s="370">
        <v>41479</v>
      </c>
      <c r="C288" s="140" t="s">
        <v>862</v>
      </c>
      <c r="D288" s="377" t="s">
        <v>307</v>
      </c>
      <c r="E288" s="137" t="s">
        <v>308</v>
      </c>
      <c r="F288" s="131">
        <v>107</v>
      </c>
      <c r="G288" s="131">
        <v>0</v>
      </c>
      <c r="H288" s="131"/>
      <c r="I288" s="131"/>
      <c r="J288" s="131">
        <v>0</v>
      </c>
      <c r="K288" s="131">
        <f t="shared" si="8"/>
        <v>107</v>
      </c>
      <c r="L288" s="131">
        <v>107</v>
      </c>
      <c r="M288" s="131">
        <f>Tabla13[[#This Row],[Balance s/Mov. 30/06/2023]]-Tabla13[[#This Row],[Inventario al 30/06/2023]]</f>
        <v>-75</v>
      </c>
      <c r="N288" s="336">
        <v>879.1</v>
      </c>
      <c r="O288" s="134">
        <f t="shared" si="9"/>
        <v>94063.7</v>
      </c>
      <c r="P288" s="336">
        <f>(Tabla13[[#This Row],[Entradas  31 Marzo-30 Junio 2023]]*Tabla13[[#This Row],[Costo Unitario]])</f>
        <v>0</v>
      </c>
      <c r="Q288" s="336">
        <f>(Tabla13[[#This Row],[Salidas 31 Marzo-30 Junio 2023]]*Tabla13[[#This Row],[Costo Unitario]])</f>
        <v>0</v>
      </c>
      <c r="R288" s="336" t="s">
        <v>851</v>
      </c>
    </row>
    <row r="289" spans="1:18" ht="18" customHeight="1" x14ac:dyDescent="0.25">
      <c r="A289" s="2"/>
      <c r="B289" s="370">
        <v>44145</v>
      </c>
      <c r="C289" s="140" t="s">
        <v>859</v>
      </c>
      <c r="D289" s="377" t="s">
        <v>473</v>
      </c>
      <c r="E289" s="136" t="s">
        <v>496</v>
      </c>
      <c r="F289" s="131">
        <v>20</v>
      </c>
      <c r="G289" s="131">
        <v>0</v>
      </c>
      <c r="H289" s="131"/>
      <c r="I289" s="131"/>
      <c r="J289" s="131">
        <v>0</v>
      </c>
      <c r="K289" s="131">
        <f t="shared" si="8"/>
        <v>20</v>
      </c>
      <c r="L289" s="131">
        <v>20</v>
      </c>
      <c r="M289" s="131">
        <f>Tabla13[[#This Row],[Balance s/Mov. 30/06/2023]]-Tabla13[[#This Row],[Inventario al 30/06/2023]]</f>
        <v>0</v>
      </c>
      <c r="N289" s="336">
        <v>164.7</v>
      </c>
      <c r="O289" s="134">
        <f t="shared" si="9"/>
        <v>3294</v>
      </c>
      <c r="P289" s="336">
        <f>(Tabla13[[#This Row],[Entradas  31 Marzo-30 Junio 2023]]*Tabla13[[#This Row],[Costo Unitario]])</f>
        <v>0</v>
      </c>
      <c r="Q289" s="336">
        <f>(Tabla13[[#This Row],[Salidas 31 Marzo-30 Junio 2023]]*Tabla13[[#This Row],[Costo Unitario]])</f>
        <v>0</v>
      </c>
      <c r="R289" s="336" t="s">
        <v>851</v>
      </c>
    </row>
    <row r="290" spans="1:18" ht="18" customHeight="1" x14ac:dyDescent="0.25">
      <c r="A290" s="2"/>
      <c r="B290" s="370">
        <v>42040</v>
      </c>
      <c r="C290" s="140" t="s">
        <v>857</v>
      </c>
      <c r="D290" s="377" t="s">
        <v>557</v>
      </c>
      <c r="E290" s="136" t="s">
        <v>558</v>
      </c>
      <c r="F290" s="131">
        <v>12000</v>
      </c>
      <c r="G290" s="131">
        <v>0</v>
      </c>
      <c r="H290" s="131"/>
      <c r="I290" s="131"/>
      <c r="J290" s="131">
        <v>0</v>
      </c>
      <c r="K290" s="131">
        <f t="shared" si="8"/>
        <v>12000</v>
      </c>
      <c r="L290" s="131">
        <v>12000</v>
      </c>
      <c r="M290" s="131">
        <f>Tabla13[[#This Row],[Balance s/Mov. 30/06/2023]]-Tabla13[[#This Row],[Inventario al 30/06/2023]]</f>
        <v>0</v>
      </c>
      <c r="N290" s="336">
        <v>15.34</v>
      </c>
      <c r="O290" s="134">
        <f t="shared" si="9"/>
        <v>184080</v>
      </c>
      <c r="P290" s="336">
        <f>(Tabla13[[#This Row],[Entradas  31 Marzo-30 Junio 2023]]*Tabla13[[#This Row],[Costo Unitario]])</f>
        <v>0</v>
      </c>
      <c r="Q290" s="336">
        <f>(Tabla13[[#This Row],[Salidas 31 Marzo-30 Junio 2023]]*Tabla13[[#This Row],[Costo Unitario]])</f>
        <v>0</v>
      </c>
      <c r="R290" s="336" t="s">
        <v>851</v>
      </c>
    </row>
    <row r="291" spans="1:18" ht="18" customHeight="1" x14ac:dyDescent="0.25">
      <c r="A291" s="2"/>
      <c r="B291" s="370">
        <v>44145</v>
      </c>
      <c r="C291" s="140" t="s">
        <v>857</v>
      </c>
      <c r="D291" s="377" t="s">
        <v>733</v>
      </c>
      <c r="E291" s="136" t="s">
        <v>810</v>
      </c>
      <c r="F291" s="131">
        <v>2000</v>
      </c>
      <c r="G291" s="131">
        <v>0</v>
      </c>
      <c r="H291" s="131"/>
      <c r="I291" s="131"/>
      <c r="J291" s="131">
        <v>0</v>
      </c>
      <c r="K291" s="131">
        <f t="shared" si="8"/>
        <v>2000</v>
      </c>
      <c r="L291" s="131">
        <v>2000</v>
      </c>
      <c r="M291" s="131">
        <f>Tabla13[[#This Row],[Balance s/Mov. 30/06/2023]]-Tabla13[[#This Row],[Inventario al 30/06/2023]]</f>
        <v>0</v>
      </c>
      <c r="N291" s="336">
        <v>1.77</v>
      </c>
      <c r="O291" s="338">
        <f t="shared" si="9"/>
        <v>3540</v>
      </c>
      <c r="P291" s="336">
        <f>(Tabla13[[#This Row],[Entradas  31 Marzo-30 Junio 2023]]*Tabla13[[#This Row],[Costo Unitario]])</f>
        <v>0</v>
      </c>
      <c r="Q291" s="336">
        <f>(Tabla13[[#This Row],[Salidas 31 Marzo-30 Junio 2023]]*Tabla13[[#This Row],[Costo Unitario]])</f>
        <v>0</v>
      </c>
      <c r="R291" s="336" t="s">
        <v>851</v>
      </c>
    </row>
    <row r="292" spans="1:18" ht="18" customHeight="1" x14ac:dyDescent="0.25">
      <c r="A292" s="2"/>
      <c r="B292" s="370">
        <v>43307</v>
      </c>
      <c r="C292" s="140" t="s">
        <v>857</v>
      </c>
      <c r="D292" s="377" t="s">
        <v>352</v>
      </c>
      <c r="E292" s="135" t="s">
        <v>403</v>
      </c>
      <c r="F292" s="131">
        <v>300</v>
      </c>
      <c r="G292" s="131">
        <v>0</v>
      </c>
      <c r="H292" s="131"/>
      <c r="I292" s="131"/>
      <c r="J292" s="131">
        <v>0</v>
      </c>
      <c r="K292" s="131">
        <f t="shared" si="8"/>
        <v>300</v>
      </c>
      <c r="L292" s="131">
        <v>300</v>
      </c>
      <c r="M292" s="131">
        <f>Tabla13[[#This Row],[Balance s/Mov. 30/06/2023]]-Tabla13[[#This Row],[Inventario al 30/06/2023]]</f>
        <v>199</v>
      </c>
      <c r="N292" s="336">
        <v>27.21</v>
      </c>
      <c r="O292" s="134">
        <f t="shared" si="9"/>
        <v>8163</v>
      </c>
      <c r="P292" s="336">
        <f>(Tabla13[[#This Row],[Entradas  31 Marzo-30 Junio 2023]]*Tabla13[[#This Row],[Costo Unitario]])</f>
        <v>0</v>
      </c>
      <c r="Q292" s="336">
        <f>(Tabla13[[#This Row],[Salidas 31 Marzo-30 Junio 2023]]*Tabla13[[#This Row],[Costo Unitario]])</f>
        <v>0</v>
      </c>
      <c r="R292" s="336" t="s">
        <v>851</v>
      </c>
    </row>
    <row r="293" spans="1:18" ht="18" customHeight="1" x14ac:dyDescent="0.25">
      <c r="A293" s="2"/>
      <c r="B293" s="370">
        <v>43034</v>
      </c>
      <c r="C293" s="140" t="s">
        <v>859</v>
      </c>
      <c r="D293" s="377" t="s">
        <v>576</v>
      </c>
      <c r="E293" s="135" t="s">
        <v>577</v>
      </c>
      <c r="F293" s="131">
        <v>20</v>
      </c>
      <c r="G293" s="131">
        <v>0</v>
      </c>
      <c r="H293" s="131"/>
      <c r="I293" s="131"/>
      <c r="J293" s="131">
        <v>0</v>
      </c>
      <c r="K293" s="131">
        <f t="shared" si="8"/>
        <v>20</v>
      </c>
      <c r="L293" s="131">
        <v>20</v>
      </c>
      <c r="M293" s="131">
        <f>Tabla13[[#This Row],[Balance s/Mov. 30/06/2023]]-Tabla13[[#This Row],[Inventario al 30/06/2023]]</f>
        <v>199</v>
      </c>
      <c r="N293" s="336">
        <v>677.91</v>
      </c>
      <c r="O293" s="134">
        <f t="shared" si="9"/>
        <v>13558.199999999999</v>
      </c>
      <c r="P293" s="336">
        <f>(Tabla13[[#This Row],[Entradas  31 Marzo-30 Junio 2023]]*Tabla13[[#This Row],[Costo Unitario]])</f>
        <v>0</v>
      </c>
      <c r="Q293" s="336">
        <f>(Tabla13[[#This Row],[Salidas 31 Marzo-30 Junio 2023]]*Tabla13[[#This Row],[Costo Unitario]])</f>
        <v>0</v>
      </c>
      <c r="R293" s="336" t="s">
        <v>851</v>
      </c>
    </row>
    <row r="294" spans="1:18" ht="18" customHeight="1" x14ac:dyDescent="0.25">
      <c r="A294" s="2"/>
      <c r="B294" s="370">
        <v>43034</v>
      </c>
      <c r="C294" s="140" t="s">
        <v>859</v>
      </c>
      <c r="D294" s="377" t="s">
        <v>578</v>
      </c>
      <c r="E294" s="135" t="s">
        <v>579</v>
      </c>
      <c r="F294" s="131">
        <v>40</v>
      </c>
      <c r="G294" s="131">
        <v>0</v>
      </c>
      <c r="H294" s="131"/>
      <c r="I294" s="131"/>
      <c r="J294" s="131">
        <v>0</v>
      </c>
      <c r="K294" s="131">
        <f t="shared" si="8"/>
        <v>40</v>
      </c>
      <c r="L294" s="131">
        <v>40</v>
      </c>
      <c r="M294" s="131">
        <f>Tabla13[[#This Row],[Balance s/Mov. 30/06/2023]]-Tabla13[[#This Row],[Inventario al 30/06/2023]]</f>
        <v>16</v>
      </c>
      <c r="N294" s="336">
        <v>826.95</v>
      </c>
      <c r="O294" s="134">
        <f t="shared" si="9"/>
        <v>33078</v>
      </c>
      <c r="P294" s="336">
        <f>(Tabla13[[#This Row],[Entradas  31 Marzo-30 Junio 2023]]*Tabla13[[#This Row],[Costo Unitario]])</f>
        <v>0</v>
      </c>
      <c r="Q294" s="336">
        <f>(Tabla13[[#This Row],[Salidas 31 Marzo-30 Junio 2023]]*Tabla13[[#This Row],[Costo Unitario]])</f>
        <v>0</v>
      </c>
      <c r="R294" s="336" t="s">
        <v>851</v>
      </c>
    </row>
    <row r="295" spans="1:18" ht="18" customHeight="1" x14ac:dyDescent="0.25">
      <c r="A295" s="2"/>
      <c r="B295" s="370">
        <v>44145</v>
      </c>
      <c r="C295" s="140" t="s">
        <v>860</v>
      </c>
      <c r="D295" s="377" t="s">
        <v>787</v>
      </c>
      <c r="E295" s="130" t="s">
        <v>765</v>
      </c>
      <c r="F295" s="131">
        <v>7</v>
      </c>
      <c r="G295" s="131">
        <v>0</v>
      </c>
      <c r="H295" s="131"/>
      <c r="I295" s="131"/>
      <c r="J295" s="131">
        <v>0</v>
      </c>
      <c r="K295" s="131">
        <f t="shared" si="8"/>
        <v>7</v>
      </c>
      <c r="L295" s="131">
        <v>7</v>
      </c>
      <c r="M295" s="131">
        <f>Tabla13[[#This Row],[Balance s/Mov. 30/06/2023]]-Tabla13[[#This Row],[Inventario al 30/06/2023]]</f>
        <v>0</v>
      </c>
      <c r="N295" s="336">
        <v>88.5</v>
      </c>
      <c r="O295" s="134">
        <f t="shared" si="9"/>
        <v>619.5</v>
      </c>
      <c r="P295" s="336">
        <f>(Tabla13[[#This Row],[Entradas  31 Marzo-30 Junio 2023]]*Tabla13[[#This Row],[Costo Unitario]])</f>
        <v>0</v>
      </c>
      <c r="Q295" s="336">
        <f>(Tabla13[[#This Row],[Salidas 31 Marzo-30 Junio 2023]]*Tabla13[[#This Row],[Costo Unitario]])</f>
        <v>0</v>
      </c>
      <c r="R295" s="336" t="s">
        <v>851</v>
      </c>
    </row>
    <row r="296" spans="1:18" ht="18" customHeight="1" x14ac:dyDescent="0.25">
      <c r="A296" s="2"/>
      <c r="B296" s="370">
        <v>44145</v>
      </c>
      <c r="C296" s="140" t="s">
        <v>860</v>
      </c>
      <c r="D296" s="377" t="s">
        <v>788</v>
      </c>
      <c r="E296" s="130" t="s">
        <v>763</v>
      </c>
      <c r="F296" s="131">
        <v>5</v>
      </c>
      <c r="G296" s="131">
        <v>0</v>
      </c>
      <c r="H296" s="131"/>
      <c r="I296" s="131"/>
      <c r="J296" s="131">
        <v>0</v>
      </c>
      <c r="K296" s="131">
        <f t="shared" si="8"/>
        <v>5</v>
      </c>
      <c r="L296" s="131">
        <v>5</v>
      </c>
      <c r="M296" s="131">
        <f>Tabla13[[#This Row],[Balance s/Mov. 30/06/2023]]-Tabla13[[#This Row],[Inventario al 30/06/2023]]</f>
        <v>1</v>
      </c>
      <c r="N296" s="336">
        <v>59</v>
      </c>
      <c r="O296" s="134">
        <f t="shared" si="9"/>
        <v>295</v>
      </c>
      <c r="P296" s="336">
        <f>(Tabla13[[#This Row],[Entradas  31 Marzo-30 Junio 2023]]*Tabla13[[#This Row],[Costo Unitario]])</f>
        <v>0</v>
      </c>
      <c r="Q296" s="336">
        <f>(Tabla13[[#This Row],[Salidas 31 Marzo-30 Junio 2023]]*Tabla13[[#This Row],[Costo Unitario]])</f>
        <v>0</v>
      </c>
      <c r="R296" s="336" t="s">
        <v>851</v>
      </c>
    </row>
    <row r="297" spans="1:18" ht="18" customHeight="1" x14ac:dyDescent="0.25">
      <c r="A297" s="2"/>
      <c r="B297" s="370">
        <v>44145</v>
      </c>
      <c r="C297" s="140" t="s">
        <v>860</v>
      </c>
      <c r="D297" s="377" t="s">
        <v>791</v>
      </c>
      <c r="E297" s="130" t="s">
        <v>766</v>
      </c>
      <c r="F297" s="131">
        <v>8</v>
      </c>
      <c r="G297" s="131">
        <v>0</v>
      </c>
      <c r="H297" s="132"/>
      <c r="I297" s="132"/>
      <c r="J297" s="131">
        <v>0</v>
      </c>
      <c r="K297" s="131">
        <f t="shared" si="8"/>
        <v>8</v>
      </c>
      <c r="L297" s="131">
        <v>8</v>
      </c>
      <c r="M297" s="131">
        <f>Tabla13[[#This Row],[Balance s/Mov. 30/06/2023]]-Tabla13[[#This Row],[Inventario al 30/06/2023]]</f>
        <v>1</v>
      </c>
      <c r="N297" s="336">
        <v>118</v>
      </c>
      <c r="O297" s="134">
        <f t="shared" si="9"/>
        <v>944</v>
      </c>
      <c r="P297" s="336">
        <f>(Tabla13[[#This Row],[Entradas  31 Marzo-30 Junio 2023]]*Tabla13[[#This Row],[Costo Unitario]])</f>
        <v>0</v>
      </c>
      <c r="Q297" s="336">
        <f>(Tabla13[[#This Row],[Salidas 31 Marzo-30 Junio 2023]]*Tabla13[[#This Row],[Costo Unitario]])</f>
        <v>0</v>
      </c>
      <c r="R297" s="336" t="s">
        <v>851</v>
      </c>
    </row>
    <row r="298" spans="1:18" ht="18" customHeight="1" x14ac:dyDescent="0.25">
      <c r="A298" s="2"/>
      <c r="B298" s="370">
        <v>44145</v>
      </c>
      <c r="C298" s="140" t="s">
        <v>860</v>
      </c>
      <c r="D298" s="377" t="s">
        <v>789</v>
      </c>
      <c r="E298" s="130" t="s">
        <v>764</v>
      </c>
      <c r="F298" s="131">
        <v>7</v>
      </c>
      <c r="G298" s="131">
        <v>0</v>
      </c>
      <c r="H298" s="131"/>
      <c r="I298" s="131"/>
      <c r="J298" s="131">
        <v>0</v>
      </c>
      <c r="K298" s="131">
        <f t="shared" si="8"/>
        <v>7</v>
      </c>
      <c r="L298" s="131">
        <v>7</v>
      </c>
      <c r="M298" s="131">
        <f>Tabla13[[#This Row],[Balance s/Mov. 30/06/2023]]-Tabla13[[#This Row],[Inventario al 30/06/2023]]</f>
        <v>4</v>
      </c>
      <c r="N298" s="336">
        <v>53.1</v>
      </c>
      <c r="O298" s="134">
        <f t="shared" si="9"/>
        <v>371.7</v>
      </c>
      <c r="P298" s="336">
        <f>(Tabla13[[#This Row],[Entradas  31 Marzo-30 Junio 2023]]*Tabla13[[#This Row],[Costo Unitario]])</f>
        <v>0</v>
      </c>
      <c r="Q298" s="336">
        <f>(Tabla13[[#This Row],[Salidas 31 Marzo-30 Junio 2023]]*Tabla13[[#This Row],[Costo Unitario]])</f>
        <v>0</v>
      </c>
      <c r="R298" s="336" t="s">
        <v>851</v>
      </c>
    </row>
    <row r="299" spans="1:18" ht="18" customHeight="1" x14ac:dyDescent="0.25">
      <c r="A299" s="2"/>
      <c r="B299" s="370">
        <v>44145</v>
      </c>
      <c r="C299" s="140" t="s">
        <v>860</v>
      </c>
      <c r="D299" s="377" t="s">
        <v>792</v>
      </c>
      <c r="E299" s="130" t="s">
        <v>767</v>
      </c>
      <c r="F299" s="131">
        <v>6</v>
      </c>
      <c r="G299" s="131">
        <v>0</v>
      </c>
      <c r="H299" s="132"/>
      <c r="I299" s="132"/>
      <c r="J299" s="131">
        <v>0</v>
      </c>
      <c r="K299" s="131">
        <f t="shared" si="8"/>
        <v>6</v>
      </c>
      <c r="L299" s="131">
        <v>6</v>
      </c>
      <c r="M299" s="131">
        <f>Tabla13[[#This Row],[Balance s/Mov. 30/06/2023]]-Tabla13[[#This Row],[Inventario al 30/06/2023]]</f>
        <v>0</v>
      </c>
      <c r="N299" s="336">
        <v>118</v>
      </c>
      <c r="O299" s="134">
        <f t="shared" si="9"/>
        <v>708</v>
      </c>
      <c r="P299" s="336">
        <f>(Tabla13[[#This Row],[Entradas  31 Marzo-30 Junio 2023]]*Tabla13[[#This Row],[Costo Unitario]])</f>
        <v>0</v>
      </c>
      <c r="Q299" s="336">
        <f>(Tabla13[[#This Row],[Salidas 31 Marzo-30 Junio 2023]]*Tabla13[[#This Row],[Costo Unitario]])</f>
        <v>0</v>
      </c>
      <c r="R299" s="336" t="s">
        <v>851</v>
      </c>
    </row>
    <row r="300" spans="1:18" ht="18" customHeight="1" x14ac:dyDescent="0.25">
      <c r="A300" s="2"/>
      <c r="B300" s="370">
        <v>44145</v>
      </c>
      <c r="C300" s="140" t="s">
        <v>860</v>
      </c>
      <c r="D300" s="377" t="s">
        <v>793</v>
      </c>
      <c r="E300" s="130" t="s">
        <v>768</v>
      </c>
      <c r="F300" s="131">
        <v>1</v>
      </c>
      <c r="G300" s="131">
        <v>0</v>
      </c>
      <c r="H300" s="132"/>
      <c r="I300" s="132"/>
      <c r="J300" s="131">
        <v>0</v>
      </c>
      <c r="K300" s="131">
        <f t="shared" si="8"/>
        <v>1</v>
      </c>
      <c r="L300" s="131">
        <v>1</v>
      </c>
      <c r="M300" s="131">
        <f>Tabla13[[#This Row],[Balance s/Mov. 30/06/2023]]-Tabla13[[#This Row],[Inventario al 30/06/2023]]</f>
        <v>-1</v>
      </c>
      <c r="N300" s="336">
        <v>177</v>
      </c>
      <c r="O300" s="134">
        <f t="shared" si="9"/>
        <v>177</v>
      </c>
      <c r="P300" s="336">
        <f>(Tabla13[[#This Row],[Entradas  31 Marzo-30 Junio 2023]]*Tabla13[[#This Row],[Costo Unitario]])</f>
        <v>0</v>
      </c>
      <c r="Q300" s="336">
        <f>(Tabla13[[#This Row],[Salidas 31 Marzo-30 Junio 2023]]*Tabla13[[#This Row],[Costo Unitario]])</f>
        <v>0</v>
      </c>
      <c r="R300" s="336" t="s">
        <v>851</v>
      </c>
    </row>
    <row r="301" spans="1:18" ht="18" customHeight="1" x14ac:dyDescent="0.25">
      <c r="A301" s="2"/>
      <c r="B301" s="370">
        <v>41429</v>
      </c>
      <c r="C301" s="140" t="s">
        <v>860</v>
      </c>
      <c r="D301" s="377" t="s">
        <v>357</v>
      </c>
      <c r="E301" s="139" t="s">
        <v>414</v>
      </c>
      <c r="F301" s="131">
        <v>68</v>
      </c>
      <c r="G301" s="131">
        <v>0</v>
      </c>
      <c r="H301" s="131"/>
      <c r="I301" s="131"/>
      <c r="J301" s="131">
        <v>0</v>
      </c>
      <c r="K301" s="131">
        <f t="shared" si="8"/>
        <v>68</v>
      </c>
      <c r="L301" s="131">
        <v>68</v>
      </c>
      <c r="M301" s="131">
        <f>Tabla13[[#This Row],[Balance s/Mov. 30/06/2023]]-Tabla13[[#This Row],[Inventario al 30/06/2023]]</f>
        <v>2</v>
      </c>
      <c r="N301" s="336">
        <v>241.81</v>
      </c>
      <c r="O301" s="134">
        <f t="shared" si="9"/>
        <v>16443.080000000002</v>
      </c>
      <c r="P301" s="336">
        <f>(Tabla13[[#This Row],[Entradas  31 Marzo-30 Junio 2023]]*Tabla13[[#This Row],[Costo Unitario]])</f>
        <v>0</v>
      </c>
      <c r="Q301" s="336">
        <f>(Tabla13[[#This Row],[Salidas 31 Marzo-30 Junio 2023]]*Tabla13[[#This Row],[Costo Unitario]])</f>
        <v>0</v>
      </c>
      <c r="R301" s="336" t="s">
        <v>851</v>
      </c>
    </row>
    <row r="302" spans="1:18" ht="18" customHeight="1" x14ac:dyDescent="0.25">
      <c r="A302" s="2"/>
      <c r="B302" s="370">
        <v>43038</v>
      </c>
      <c r="C302" s="140" t="s">
        <v>860</v>
      </c>
      <c r="D302" s="377" t="s">
        <v>56</v>
      </c>
      <c r="E302" s="136" t="s">
        <v>57</v>
      </c>
      <c r="F302" s="131">
        <v>4</v>
      </c>
      <c r="G302" s="131">
        <v>0</v>
      </c>
      <c r="H302" s="131"/>
      <c r="I302" s="131"/>
      <c r="J302" s="131">
        <v>0</v>
      </c>
      <c r="K302" s="131">
        <f t="shared" si="8"/>
        <v>4</v>
      </c>
      <c r="L302" s="131">
        <v>4</v>
      </c>
      <c r="M302" s="131">
        <f>Tabla13[[#This Row],[Balance s/Mov. 30/06/2023]]-Tabla13[[#This Row],[Inventario al 30/06/2023]]</f>
        <v>0</v>
      </c>
      <c r="N302" s="336">
        <v>1006.88</v>
      </c>
      <c r="O302" s="134">
        <f t="shared" si="9"/>
        <v>4027.52</v>
      </c>
      <c r="P302" s="336">
        <f>(Tabla13[[#This Row],[Entradas  31 Marzo-30 Junio 2023]]*Tabla13[[#This Row],[Costo Unitario]])</f>
        <v>0</v>
      </c>
      <c r="Q302" s="336">
        <f>(Tabla13[[#This Row],[Salidas 31 Marzo-30 Junio 2023]]*Tabla13[[#This Row],[Costo Unitario]])</f>
        <v>0</v>
      </c>
      <c r="R302" s="336" t="s">
        <v>851</v>
      </c>
    </row>
    <row r="303" spans="1:18" ht="18" customHeight="1" x14ac:dyDescent="0.25">
      <c r="A303" s="2"/>
      <c r="B303" s="370">
        <v>38968</v>
      </c>
      <c r="C303" s="140" t="s">
        <v>860</v>
      </c>
      <c r="D303" s="377" t="s">
        <v>61</v>
      </c>
      <c r="E303" s="136" t="s">
        <v>62</v>
      </c>
      <c r="F303" s="131">
        <v>4</v>
      </c>
      <c r="G303" s="131">
        <v>0</v>
      </c>
      <c r="H303" s="131"/>
      <c r="I303" s="131"/>
      <c r="J303" s="131">
        <v>0</v>
      </c>
      <c r="K303" s="131">
        <f t="shared" si="8"/>
        <v>4</v>
      </c>
      <c r="L303" s="131">
        <v>4</v>
      </c>
      <c r="M303" s="131">
        <f>Tabla13[[#This Row],[Balance s/Mov. 30/06/2023]]-Tabla13[[#This Row],[Inventario al 30/06/2023]]</f>
        <v>0</v>
      </c>
      <c r="N303" s="336">
        <v>1676.2</v>
      </c>
      <c r="O303" s="134">
        <f t="shared" si="9"/>
        <v>6704.8</v>
      </c>
      <c r="P303" s="336">
        <f>(Tabla13[[#This Row],[Entradas  31 Marzo-30 Junio 2023]]*Tabla13[[#This Row],[Costo Unitario]])</f>
        <v>0</v>
      </c>
      <c r="Q303" s="336">
        <f>(Tabla13[[#This Row],[Salidas 31 Marzo-30 Junio 2023]]*Tabla13[[#This Row],[Costo Unitario]])</f>
        <v>0</v>
      </c>
      <c r="R303" s="336" t="s">
        <v>851</v>
      </c>
    </row>
    <row r="304" spans="1:18" ht="18" customHeight="1" x14ac:dyDescent="0.25">
      <c r="A304" s="2"/>
      <c r="B304" s="370">
        <v>43319</v>
      </c>
      <c r="C304" s="140" t="s">
        <v>860</v>
      </c>
      <c r="D304" s="377" t="s">
        <v>811</v>
      </c>
      <c r="E304" s="130" t="s">
        <v>760</v>
      </c>
      <c r="F304" s="131">
        <v>9</v>
      </c>
      <c r="G304" s="131">
        <v>0</v>
      </c>
      <c r="H304" s="131"/>
      <c r="I304" s="131"/>
      <c r="J304" s="131">
        <v>0</v>
      </c>
      <c r="K304" s="131">
        <f t="shared" si="8"/>
        <v>9</v>
      </c>
      <c r="L304" s="131">
        <v>9</v>
      </c>
      <c r="M304" s="131">
        <f>Tabla13[[#This Row],[Balance s/Mov. 30/06/2023]]-Tabla13[[#This Row],[Inventario al 30/06/2023]]</f>
        <v>0</v>
      </c>
      <c r="N304" s="336">
        <v>180.96</v>
      </c>
      <c r="O304" s="134">
        <f t="shared" si="9"/>
        <v>1628.64</v>
      </c>
      <c r="P304" s="336">
        <f>(Tabla13[[#This Row],[Entradas  31 Marzo-30 Junio 2023]]*Tabla13[[#This Row],[Costo Unitario]])</f>
        <v>0</v>
      </c>
      <c r="Q304" s="336">
        <f>(Tabla13[[#This Row],[Salidas 31 Marzo-30 Junio 2023]]*Tabla13[[#This Row],[Costo Unitario]])</f>
        <v>0</v>
      </c>
      <c r="R304" s="336" t="s">
        <v>851</v>
      </c>
    </row>
    <row r="305" spans="1:18" ht="18" customHeight="1" x14ac:dyDescent="0.25">
      <c r="A305" s="2"/>
      <c r="B305" s="370">
        <v>43411</v>
      </c>
      <c r="C305" s="140" t="s">
        <v>860</v>
      </c>
      <c r="D305" s="377" t="s">
        <v>131</v>
      </c>
      <c r="E305" s="130" t="s">
        <v>144</v>
      </c>
      <c r="F305" s="131">
        <v>20</v>
      </c>
      <c r="G305" s="131">
        <v>0</v>
      </c>
      <c r="H305" s="131"/>
      <c r="I305" s="131"/>
      <c r="J305" s="131">
        <v>0</v>
      </c>
      <c r="K305" s="131">
        <f t="shared" si="8"/>
        <v>20</v>
      </c>
      <c r="L305" s="131">
        <v>20</v>
      </c>
      <c r="M305" s="131">
        <f>Tabla13[[#This Row],[Balance s/Mov. 30/06/2023]]-Tabla13[[#This Row],[Inventario al 30/06/2023]]</f>
        <v>0</v>
      </c>
      <c r="N305" s="133">
        <v>10.33</v>
      </c>
      <c r="O305" s="134">
        <f t="shared" si="9"/>
        <v>206.6</v>
      </c>
      <c r="P305" s="133">
        <f>(Tabla13[[#This Row],[Entradas  31 Marzo-30 Junio 2023]]*Tabla13[[#This Row],[Costo Unitario]])</f>
        <v>0</v>
      </c>
      <c r="Q305" s="133">
        <f>(Tabla13[[#This Row],[Salidas 31 Marzo-30 Junio 2023]]*Tabla13[[#This Row],[Costo Unitario]])</f>
        <v>0</v>
      </c>
      <c r="R305" s="336" t="s">
        <v>851</v>
      </c>
    </row>
    <row r="306" spans="1:18" ht="18" customHeight="1" x14ac:dyDescent="0.25">
      <c r="A306" s="2"/>
      <c r="B306" s="370">
        <v>43061</v>
      </c>
      <c r="C306" s="140" t="s">
        <v>860</v>
      </c>
      <c r="D306" s="377" t="s">
        <v>133</v>
      </c>
      <c r="E306" s="130" t="s">
        <v>146</v>
      </c>
      <c r="F306" s="131">
        <v>4</v>
      </c>
      <c r="G306" s="131">
        <v>0</v>
      </c>
      <c r="H306" s="131"/>
      <c r="I306" s="131"/>
      <c r="J306" s="131">
        <v>0</v>
      </c>
      <c r="K306" s="131">
        <f t="shared" si="8"/>
        <v>4</v>
      </c>
      <c r="L306" s="131">
        <v>4</v>
      </c>
      <c r="M306" s="131">
        <f>Tabla13[[#This Row],[Balance s/Mov. 30/06/2023]]-Tabla13[[#This Row],[Inventario al 30/06/2023]]</f>
        <v>0</v>
      </c>
      <c r="N306" s="133">
        <v>84.08</v>
      </c>
      <c r="O306" s="134">
        <f t="shared" si="9"/>
        <v>336.32</v>
      </c>
      <c r="P306" s="133">
        <f>(Tabla13[[#This Row],[Entradas  31 Marzo-30 Junio 2023]]*Tabla13[[#This Row],[Costo Unitario]])</f>
        <v>0</v>
      </c>
      <c r="Q306" s="133">
        <f>(Tabla13[[#This Row],[Salidas 31 Marzo-30 Junio 2023]]*Tabla13[[#This Row],[Costo Unitario]])</f>
        <v>0</v>
      </c>
      <c r="R306" s="336" t="s">
        <v>851</v>
      </c>
    </row>
    <row r="307" spans="1:18" ht="18" customHeight="1" x14ac:dyDescent="0.25">
      <c r="A307" s="2"/>
      <c r="B307" s="370">
        <v>43411</v>
      </c>
      <c r="C307" s="140" t="s">
        <v>860</v>
      </c>
      <c r="D307" s="377" t="s">
        <v>132</v>
      </c>
      <c r="E307" s="130" t="s">
        <v>145</v>
      </c>
      <c r="F307" s="131">
        <v>5</v>
      </c>
      <c r="G307" s="131">
        <v>0</v>
      </c>
      <c r="H307" s="131"/>
      <c r="I307" s="131"/>
      <c r="J307" s="131">
        <v>0</v>
      </c>
      <c r="K307" s="131">
        <f t="shared" si="8"/>
        <v>5</v>
      </c>
      <c r="L307" s="131">
        <v>5</v>
      </c>
      <c r="M307" s="131">
        <f>Tabla13[[#This Row],[Balance s/Mov. 30/06/2023]]-Tabla13[[#This Row],[Inventario al 30/06/2023]]</f>
        <v>0</v>
      </c>
      <c r="N307" s="133">
        <v>81.13</v>
      </c>
      <c r="O307" s="134">
        <f t="shared" si="9"/>
        <v>405.65</v>
      </c>
      <c r="P307" s="133">
        <f>(Tabla13[[#This Row],[Entradas  31 Marzo-30 Junio 2023]]*Tabla13[[#This Row],[Costo Unitario]])</f>
        <v>0</v>
      </c>
      <c r="Q307" s="133">
        <f>(Tabla13[[#This Row],[Salidas 31 Marzo-30 Junio 2023]]*Tabla13[[#This Row],[Costo Unitario]])</f>
        <v>0</v>
      </c>
      <c r="R307" s="336" t="s">
        <v>851</v>
      </c>
    </row>
    <row r="308" spans="1:18" ht="18" customHeight="1" x14ac:dyDescent="0.25">
      <c r="A308" s="12"/>
      <c r="B308" s="371">
        <v>41418</v>
      </c>
      <c r="C308" s="262" t="s">
        <v>857</v>
      </c>
      <c r="D308" s="378" t="s">
        <v>483</v>
      </c>
      <c r="E308" s="130" t="s">
        <v>491</v>
      </c>
      <c r="F308" s="131">
        <v>15</v>
      </c>
      <c r="G308" s="131">
        <v>0</v>
      </c>
      <c r="H308" s="131"/>
      <c r="I308" s="131"/>
      <c r="J308" s="131">
        <v>0</v>
      </c>
      <c r="K308" s="131">
        <f t="shared" si="8"/>
        <v>15</v>
      </c>
      <c r="L308" s="131">
        <v>15</v>
      </c>
      <c r="M308" s="131">
        <f>Tabla13[[#This Row],[Balance s/Mov. 30/06/2023]]-Tabla13[[#This Row],[Inventario al 30/06/2023]]</f>
        <v>2</v>
      </c>
      <c r="N308" s="336">
        <v>102.66</v>
      </c>
      <c r="O308" s="134">
        <f t="shared" si="9"/>
        <v>1539.8999999999999</v>
      </c>
      <c r="P308" s="336">
        <f>(Tabla13[[#This Row],[Entradas  31 Marzo-30 Junio 2023]]*Tabla13[[#This Row],[Costo Unitario]])</f>
        <v>0</v>
      </c>
      <c r="Q308" s="336">
        <f>(Tabla13[[#This Row],[Salidas 31 Marzo-30 Junio 2023]]*Tabla13[[#This Row],[Costo Unitario]])</f>
        <v>0</v>
      </c>
      <c r="R308" s="336" t="s">
        <v>851</v>
      </c>
    </row>
    <row r="309" spans="1:18" ht="18" customHeight="1" x14ac:dyDescent="0.25">
      <c r="A309" s="12"/>
      <c r="B309" s="371">
        <v>42520</v>
      </c>
      <c r="C309" s="262" t="s">
        <v>857</v>
      </c>
      <c r="D309" s="378" t="s">
        <v>212</v>
      </c>
      <c r="E309" s="137" t="s">
        <v>213</v>
      </c>
      <c r="F309" s="131">
        <v>2</v>
      </c>
      <c r="G309" s="131">
        <v>0</v>
      </c>
      <c r="H309" s="131"/>
      <c r="I309" s="131"/>
      <c r="J309" s="131">
        <v>0</v>
      </c>
      <c r="K309" s="131">
        <f t="shared" si="8"/>
        <v>2</v>
      </c>
      <c r="L309" s="131">
        <v>2</v>
      </c>
      <c r="M309" s="131">
        <f>Tabla13[[#This Row],[Balance s/Mov. 30/06/2023]]-Tabla13[[#This Row],[Inventario al 30/06/2023]]</f>
        <v>-23</v>
      </c>
      <c r="N309" s="336">
        <v>354</v>
      </c>
      <c r="O309" s="134">
        <f t="shared" si="9"/>
        <v>708</v>
      </c>
      <c r="P309" s="336">
        <f>(Tabla13[[#This Row],[Entradas  31 Marzo-30 Junio 2023]]*Tabla13[[#This Row],[Costo Unitario]])</f>
        <v>0</v>
      </c>
      <c r="Q309" s="336">
        <f>(Tabla13[[#This Row],[Salidas 31 Marzo-30 Junio 2023]]*Tabla13[[#This Row],[Costo Unitario]])</f>
        <v>0</v>
      </c>
      <c r="R309" s="336" t="s">
        <v>851</v>
      </c>
    </row>
    <row r="310" spans="1:18" ht="18" customHeight="1" x14ac:dyDescent="0.25">
      <c r="A310" s="2"/>
      <c r="B310" s="370">
        <v>43059</v>
      </c>
      <c r="C310" s="140" t="s">
        <v>857</v>
      </c>
      <c r="D310" s="377" t="s">
        <v>231</v>
      </c>
      <c r="E310" s="136" t="s">
        <v>251</v>
      </c>
      <c r="F310" s="131">
        <v>2</v>
      </c>
      <c r="G310" s="131">
        <v>0</v>
      </c>
      <c r="H310" s="131"/>
      <c r="I310" s="131"/>
      <c r="J310" s="131">
        <v>0</v>
      </c>
      <c r="K310" s="131">
        <f t="shared" si="8"/>
        <v>2</v>
      </c>
      <c r="L310" s="131">
        <v>2</v>
      </c>
      <c r="M310" s="131">
        <f>Tabla13[[#This Row],[Balance s/Mov. 30/06/2023]]-Tabla13[[#This Row],[Inventario al 30/06/2023]]</f>
        <v>0</v>
      </c>
      <c r="N310" s="336">
        <v>2576.65</v>
      </c>
      <c r="O310" s="134">
        <f t="shared" si="9"/>
        <v>5153.3</v>
      </c>
      <c r="P310" s="336">
        <f>(Tabla13[[#This Row],[Entradas  31 Marzo-30 Junio 2023]]*Tabla13[[#This Row],[Costo Unitario]])</f>
        <v>0</v>
      </c>
      <c r="Q310" s="336">
        <f>(Tabla13[[#This Row],[Salidas 31 Marzo-30 Junio 2023]]*Tabla13[[#This Row],[Costo Unitario]])</f>
        <v>0</v>
      </c>
      <c r="R310" s="336" t="s">
        <v>851</v>
      </c>
    </row>
    <row r="311" spans="1:18" ht="18" customHeight="1" x14ac:dyDescent="0.25">
      <c r="A311" s="2"/>
      <c r="B311" s="370">
        <v>44145</v>
      </c>
      <c r="C311" s="140" t="s">
        <v>858</v>
      </c>
      <c r="D311" s="377" t="s">
        <v>816</v>
      </c>
      <c r="E311" s="136" t="s">
        <v>754</v>
      </c>
      <c r="F311" s="131">
        <v>377</v>
      </c>
      <c r="G311" s="131">
        <v>0</v>
      </c>
      <c r="H311" s="131"/>
      <c r="I311" s="131"/>
      <c r="J311" s="131">
        <v>0</v>
      </c>
      <c r="K311" s="131">
        <f t="shared" si="8"/>
        <v>377</v>
      </c>
      <c r="L311" s="131">
        <v>377</v>
      </c>
      <c r="M311" s="131">
        <f>Tabla13[[#This Row],[Balance s/Mov. 30/06/2023]]-Tabla13[[#This Row],[Inventario al 30/06/2023]]</f>
        <v>0</v>
      </c>
      <c r="N311" s="336">
        <v>1745.22</v>
      </c>
      <c r="O311" s="134">
        <f t="shared" si="9"/>
        <v>657947.94000000006</v>
      </c>
      <c r="P311" s="336">
        <f>(Tabla13[[#This Row],[Entradas  31 Marzo-30 Junio 2023]]*Tabla13[[#This Row],[Costo Unitario]])</f>
        <v>0</v>
      </c>
      <c r="Q311" s="336">
        <f>(Tabla13[[#This Row],[Salidas 31 Marzo-30 Junio 2023]]*Tabla13[[#This Row],[Costo Unitario]])</f>
        <v>0</v>
      </c>
      <c r="R311" s="336" t="s">
        <v>851</v>
      </c>
    </row>
    <row r="312" spans="1:18" ht="18" customHeight="1" x14ac:dyDescent="0.25">
      <c r="A312" s="2"/>
      <c r="B312" s="370">
        <v>42520</v>
      </c>
      <c r="C312" s="140" t="s">
        <v>860</v>
      </c>
      <c r="D312" s="377" t="s">
        <v>135</v>
      </c>
      <c r="E312" s="130" t="s">
        <v>148</v>
      </c>
      <c r="F312" s="131">
        <v>2</v>
      </c>
      <c r="G312" s="131">
        <v>0</v>
      </c>
      <c r="H312" s="131"/>
      <c r="I312" s="131"/>
      <c r="J312" s="131">
        <v>0</v>
      </c>
      <c r="K312" s="131">
        <f t="shared" si="8"/>
        <v>2</v>
      </c>
      <c r="L312" s="131">
        <v>2</v>
      </c>
      <c r="M312" s="131">
        <f>Tabla13[[#This Row],[Balance s/Mov. 30/06/2023]]-Tabla13[[#This Row],[Inventario al 30/06/2023]]</f>
        <v>0</v>
      </c>
      <c r="N312" s="133">
        <v>33.93</v>
      </c>
      <c r="O312" s="134">
        <f t="shared" si="9"/>
        <v>67.86</v>
      </c>
      <c r="P312" s="133">
        <f>(Tabla13[[#This Row],[Entradas  31 Marzo-30 Junio 2023]]*Tabla13[[#This Row],[Costo Unitario]])</f>
        <v>0</v>
      </c>
      <c r="Q312" s="133">
        <f>(Tabla13[[#This Row],[Salidas 31 Marzo-30 Junio 2023]]*Tabla13[[#This Row],[Costo Unitario]])</f>
        <v>0</v>
      </c>
      <c r="R312" s="336" t="s">
        <v>851</v>
      </c>
    </row>
    <row r="313" spans="1:18" ht="18" customHeight="1" x14ac:dyDescent="0.25">
      <c r="B313" s="370">
        <v>43061</v>
      </c>
      <c r="C313" s="140" t="s">
        <v>860</v>
      </c>
      <c r="D313" s="377" t="s">
        <v>134</v>
      </c>
      <c r="E313" s="130" t="s">
        <v>147</v>
      </c>
      <c r="F313" s="131">
        <v>2</v>
      </c>
      <c r="G313" s="131">
        <v>0</v>
      </c>
      <c r="H313" s="131"/>
      <c r="I313" s="131"/>
      <c r="J313" s="131">
        <v>0</v>
      </c>
      <c r="K313" s="131">
        <f t="shared" si="8"/>
        <v>2</v>
      </c>
      <c r="L313" s="131">
        <v>2</v>
      </c>
      <c r="M313" s="131">
        <f>Tabla13[[#This Row],[Balance s/Mov. 30/06/2023]]-Tabla13[[#This Row],[Inventario al 30/06/2023]]</f>
        <v>-1000</v>
      </c>
      <c r="N313" s="133">
        <v>137.18</v>
      </c>
      <c r="O313" s="134">
        <f t="shared" si="9"/>
        <v>274.36</v>
      </c>
      <c r="P313" s="133">
        <f>(Tabla13[[#This Row],[Entradas  31 Marzo-30 Junio 2023]]*Tabla13[[#This Row],[Costo Unitario]])</f>
        <v>0</v>
      </c>
      <c r="Q313" s="133">
        <f>(Tabla13[[#This Row],[Salidas 31 Marzo-30 Junio 2023]]*Tabla13[[#This Row],[Costo Unitario]])</f>
        <v>0</v>
      </c>
      <c r="R313" s="336" t="s">
        <v>851</v>
      </c>
    </row>
    <row r="314" spans="1:18" ht="18" customHeight="1" x14ac:dyDescent="0.25">
      <c r="B314" s="370">
        <v>42496</v>
      </c>
      <c r="C314" s="140" t="s">
        <v>860</v>
      </c>
      <c r="D314" s="377" t="s">
        <v>80</v>
      </c>
      <c r="E314" s="136" t="s">
        <v>81</v>
      </c>
      <c r="F314" s="131">
        <v>5</v>
      </c>
      <c r="G314" s="131">
        <v>0</v>
      </c>
      <c r="H314" s="131"/>
      <c r="I314" s="131"/>
      <c r="J314" s="131">
        <v>0</v>
      </c>
      <c r="K314" s="131">
        <f t="shared" si="8"/>
        <v>5</v>
      </c>
      <c r="L314" s="131">
        <v>5</v>
      </c>
      <c r="M314" s="131">
        <f>Tabla13[[#This Row],[Balance s/Mov. 30/06/2023]]-Tabla13[[#This Row],[Inventario al 30/06/2023]]</f>
        <v>0</v>
      </c>
      <c r="N314" s="336">
        <v>63.8</v>
      </c>
      <c r="O314" s="134">
        <f t="shared" si="9"/>
        <v>319</v>
      </c>
      <c r="P314" s="336">
        <f>(Tabla13[[#This Row],[Entradas  31 Marzo-30 Junio 2023]]*Tabla13[[#This Row],[Costo Unitario]])</f>
        <v>0</v>
      </c>
      <c r="Q314" s="336">
        <f>(Tabla13[[#This Row],[Salidas 31 Marzo-30 Junio 2023]]*Tabla13[[#This Row],[Costo Unitario]])</f>
        <v>0</v>
      </c>
      <c r="R314" s="336" t="s">
        <v>851</v>
      </c>
    </row>
    <row r="315" spans="1:18" ht="18" customHeight="1" x14ac:dyDescent="0.25">
      <c r="B315" s="370">
        <v>42520</v>
      </c>
      <c r="C315" s="140" t="s">
        <v>860</v>
      </c>
      <c r="D315" s="377" t="s">
        <v>82</v>
      </c>
      <c r="E315" s="136" t="s">
        <v>83</v>
      </c>
      <c r="F315" s="131">
        <v>6</v>
      </c>
      <c r="G315" s="131">
        <v>0</v>
      </c>
      <c r="H315" s="131"/>
      <c r="I315" s="131"/>
      <c r="J315" s="131">
        <v>0</v>
      </c>
      <c r="K315" s="131">
        <f t="shared" si="8"/>
        <v>6</v>
      </c>
      <c r="L315" s="131">
        <v>6</v>
      </c>
      <c r="M315" s="131">
        <f>Tabla13[[#This Row],[Balance s/Mov. 30/06/2023]]-Tabla13[[#This Row],[Inventario al 30/06/2023]]</f>
        <v>0</v>
      </c>
      <c r="N315" s="336">
        <v>99.76</v>
      </c>
      <c r="O315" s="134">
        <f t="shared" si="9"/>
        <v>598.56000000000006</v>
      </c>
      <c r="P315" s="336">
        <f>(Tabla13[[#This Row],[Entradas  31 Marzo-30 Junio 2023]]*Tabla13[[#This Row],[Costo Unitario]])</f>
        <v>0</v>
      </c>
      <c r="Q315" s="336">
        <f>(Tabla13[[#This Row],[Salidas 31 Marzo-30 Junio 2023]]*Tabla13[[#This Row],[Costo Unitario]])</f>
        <v>0</v>
      </c>
      <c r="R315" s="336" t="s">
        <v>851</v>
      </c>
    </row>
    <row r="316" spans="1:18" ht="18" customHeight="1" x14ac:dyDescent="0.25">
      <c r="B316" s="370">
        <v>43412</v>
      </c>
      <c r="C316" s="140" t="s">
        <v>860</v>
      </c>
      <c r="D316" s="377" t="s">
        <v>84</v>
      </c>
      <c r="E316" s="136" t="s">
        <v>85</v>
      </c>
      <c r="F316" s="131">
        <v>10</v>
      </c>
      <c r="G316" s="131">
        <v>0</v>
      </c>
      <c r="H316" s="131"/>
      <c r="I316" s="131"/>
      <c r="J316" s="131">
        <v>0</v>
      </c>
      <c r="K316" s="131">
        <f t="shared" si="8"/>
        <v>10</v>
      </c>
      <c r="L316" s="131">
        <v>10</v>
      </c>
      <c r="M316" s="131">
        <f>Tabla13[[#This Row],[Balance s/Mov. 30/06/2023]]-Tabla13[[#This Row],[Inventario al 30/06/2023]]</f>
        <v>0</v>
      </c>
      <c r="N316" s="336">
        <v>67.28</v>
      </c>
      <c r="O316" s="134">
        <f t="shared" si="9"/>
        <v>672.8</v>
      </c>
      <c r="P316" s="336">
        <f>(Tabla13[[#This Row],[Entradas  31 Marzo-30 Junio 2023]]*Tabla13[[#This Row],[Costo Unitario]])</f>
        <v>0</v>
      </c>
      <c r="Q316" s="336">
        <f>(Tabla13[[#This Row],[Salidas 31 Marzo-30 Junio 2023]]*Tabla13[[#This Row],[Costo Unitario]])</f>
        <v>0</v>
      </c>
      <c r="R316" s="336" t="s">
        <v>851</v>
      </c>
    </row>
    <row r="317" spans="1:18" ht="18" customHeight="1" x14ac:dyDescent="0.25">
      <c r="B317" s="370">
        <v>41907</v>
      </c>
      <c r="C317" s="140" t="s">
        <v>860</v>
      </c>
      <c r="D317" s="377" t="s">
        <v>86</v>
      </c>
      <c r="E317" s="136" t="s">
        <v>504</v>
      </c>
      <c r="F317" s="131">
        <v>5</v>
      </c>
      <c r="G317" s="131">
        <v>0</v>
      </c>
      <c r="H317" s="131"/>
      <c r="I317" s="131"/>
      <c r="J317" s="131">
        <v>0</v>
      </c>
      <c r="K317" s="131">
        <f t="shared" si="8"/>
        <v>5</v>
      </c>
      <c r="L317" s="131">
        <v>5</v>
      </c>
      <c r="M317" s="131">
        <f>Tabla13[[#This Row],[Balance s/Mov. 30/06/2023]]-Tabla13[[#This Row],[Inventario al 30/06/2023]]</f>
        <v>0</v>
      </c>
      <c r="N317" s="336">
        <v>134.56</v>
      </c>
      <c r="O317" s="134">
        <f t="shared" si="9"/>
        <v>672.8</v>
      </c>
      <c r="P317" s="336">
        <f>(Tabla13[[#This Row],[Entradas  31 Marzo-30 Junio 2023]]*Tabla13[[#This Row],[Costo Unitario]])</f>
        <v>0</v>
      </c>
      <c r="Q317" s="336">
        <f>(Tabla13[[#This Row],[Salidas 31 Marzo-30 Junio 2023]]*Tabla13[[#This Row],[Costo Unitario]])</f>
        <v>0</v>
      </c>
      <c r="R317" s="336" t="s">
        <v>851</v>
      </c>
    </row>
    <row r="318" spans="1:18" ht="18" customHeight="1" x14ac:dyDescent="0.25">
      <c r="B318" s="370">
        <v>42496</v>
      </c>
      <c r="C318" s="140" t="s">
        <v>859</v>
      </c>
      <c r="D318" s="377" t="s">
        <v>280</v>
      </c>
      <c r="E318" s="135" t="s">
        <v>281</v>
      </c>
      <c r="F318" s="131">
        <v>244</v>
      </c>
      <c r="G318" s="131">
        <v>0</v>
      </c>
      <c r="H318" s="131"/>
      <c r="I318" s="131"/>
      <c r="J318" s="131">
        <v>0</v>
      </c>
      <c r="K318" s="131">
        <f t="shared" si="8"/>
        <v>244</v>
      </c>
      <c r="L318" s="131">
        <v>244</v>
      </c>
      <c r="M318" s="131">
        <f>Tabla13[[#This Row],[Balance s/Mov. 30/06/2023]]-Tabla13[[#This Row],[Inventario al 30/06/2023]]</f>
        <v>0</v>
      </c>
      <c r="N318" s="336">
        <v>646.64</v>
      </c>
      <c r="O318" s="134">
        <f t="shared" si="9"/>
        <v>157780.16</v>
      </c>
      <c r="P318" s="336">
        <f>(Tabla13[[#This Row],[Entradas  31 Marzo-30 Junio 2023]]*Tabla13[[#This Row],[Costo Unitario]])</f>
        <v>0</v>
      </c>
      <c r="Q318" s="336">
        <f>(Tabla13[[#This Row],[Salidas 31 Marzo-30 Junio 2023]]*Tabla13[[#This Row],[Costo Unitario]])</f>
        <v>0</v>
      </c>
      <c r="R318" s="336" t="s">
        <v>851</v>
      </c>
    </row>
    <row r="319" spans="1:18" ht="18" customHeight="1" x14ac:dyDescent="0.25">
      <c r="B319" s="370">
        <v>42502</v>
      </c>
      <c r="C319" s="140" t="s">
        <v>870</v>
      </c>
      <c r="D319" s="377" t="s">
        <v>300</v>
      </c>
      <c r="E319" s="130" t="s">
        <v>301</v>
      </c>
      <c r="F319" s="131">
        <v>1</v>
      </c>
      <c r="G319" s="131">
        <v>0</v>
      </c>
      <c r="H319" s="131"/>
      <c r="I319" s="131"/>
      <c r="J319" s="131">
        <v>0</v>
      </c>
      <c r="K319" s="131">
        <f t="shared" si="8"/>
        <v>1</v>
      </c>
      <c r="L319" s="131">
        <v>1</v>
      </c>
      <c r="M319" s="131">
        <f>Tabla13[[#This Row],[Balance s/Mov. 30/06/2023]]-Tabla13[[#This Row],[Inventario al 30/06/2023]]</f>
        <v>1</v>
      </c>
      <c r="N319" s="336">
        <v>1239.9100000000001</v>
      </c>
      <c r="O319" s="134">
        <f t="shared" si="9"/>
        <v>1239.9100000000001</v>
      </c>
      <c r="P319" s="336">
        <f>(Tabla13[[#This Row],[Entradas  31 Marzo-30 Junio 2023]]*Tabla13[[#This Row],[Costo Unitario]])</f>
        <v>0</v>
      </c>
      <c r="Q319" s="336">
        <f>(Tabla13[[#This Row],[Salidas 31 Marzo-30 Junio 2023]]*Tabla13[[#This Row],[Costo Unitario]])</f>
        <v>0</v>
      </c>
      <c r="R319" s="336" t="s">
        <v>851</v>
      </c>
    </row>
    <row r="320" spans="1:18" ht="18" customHeight="1" x14ac:dyDescent="0.25">
      <c r="B320" s="370">
        <v>40816</v>
      </c>
      <c r="C320" s="140" t="s">
        <v>870</v>
      </c>
      <c r="D320" s="377" t="s">
        <v>245</v>
      </c>
      <c r="E320" s="137" t="s">
        <v>246</v>
      </c>
      <c r="F320" s="131">
        <v>80</v>
      </c>
      <c r="G320" s="131">
        <v>0</v>
      </c>
      <c r="H320" s="131"/>
      <c r="I320" s="131"/>
      <c r="J320" s="131">
        <v>0</v>
      </c>
      <c r="K320" s="131">
        <f t="shared" si="8"/>
        <v>80</v>
      </c>
      <c r="L320" s="131">
        <v>80</v>
      </c>
      <c r="M320" s="131">
        <f>Tabla13[[#This Row],[Balance s/Mov. 30/06/2023]]-Tabla13[[#This Row],[Inventario al 30/06/2023]]</f>
        <v>0</v>
      </c>
      <c r="N320" s="336">
        <v>224.2</v>
      </c>
      <c r="O320" s="134">
        <f t="shared" si="9"/>
        <v>17936</v>
      </c>
      <c r="P320" s="336">
        <f>(Tabla13[[#This Row],[Entradas  31 Marzo-30 Junio 2023]]*Tabla13[[#This Row],[Costo Unitario]])</f>
        <v>0</v>
      </c>
      <c r="Q320" s="336">
        <f>(Tabla13[[#This Row],[Salidas 31 Marzo-30 Junio 2023]]*Tabla13[[#This Row],[Costo Unitario]])</f>
        <v>0</v>
      </c>
      <c r="R320" s="336" t="s">
        <v>851</v>
      </c>
    </row>
    <row r="321" spans="2:18" ht="18" customHeight="1" x14ac:dyDescent="0.25">
      <c r="B321" s="359"/>
      <c r="C321" s="359"/>
      <c r="D321" s="359"/>
      <c r="E321" s="328" t="s">
        <v>852</v>
      </c>
      <c r="F321" s="131"/>
      <c r="G321" s="131"/>
      <c r="H321" s="132"/>
      <c r="I321" s="132"/>
      <c r="J321" s="131"/>
      <c r="K321" s="131"/>
      <c r="L321" s="131"/>
      <c r="M321" s="132"/>
      <c r="N321" s="133"/>
      <c r="O321" s="339">
        <f>SUM(O29:O320)</f>
        <v>20899023.109999999</v>
      </c>
      <c r="P321" s="366">
        <f>SUM(P7:P320)</f>
        <v>0</v>
      </c>
      <c r="Q321" s="366">
        <f>SUM(Q7:Q320)</f>
        <v>0</v>
      </c>
      <c r="R321" s="133"/>
    </row>
    <row r="322" spans="2:18" ht="18" customHeight="1" x14ac:dyDescent="0.25">
      <c r="B322" s="140"/>
      <c r="C322" s="140"/>
      <c r="D322" s="140"/>
      <c r="E322" s="323"/>
      <c r="F322" s="325"/>
      <c r="G322" s="325"/>
      <c r="H322" s="325"/>
      <c r="I322" s="325"/>
      <c r="J322" s="325"/>
      <c r="K322" s="325"/>
      <c r="L322" s="325"/>
      <c r="M322" s="325"/>
      <c r="N322" s="325"/>
      <c r="O322" s="325"/>
      <c r="P322" s="325"/>
      <c r="Q322" s="325"/>
      <c r="R322" s="142"/>
    </row>
    <row r="323" spans="2:18" ht="18" customHeight="1" x14ac:dyDescent="0.25">
      <c r="B323" s="140"/>
      <c r="C323" s="140"/>
      <c r="D323" s="140"/>
      <c r="E323" s="141"/>
      <c r="F323" s="325"/>
      <c r="G323" s="325"/>
      <c r="H323" s="325"/>
      <c r="I323" s="325"/>
      <c r="J323" s="325"/>
      <c r="K323" s="325"/>
      <c r="L323" s="325"/>
      <c r="M323" s="325"/>
      <c r="N323" s="325"/>
      <c r="O323" s="325"/>
      <c r="P323" s="325"/>
      <c r="Q323" s="325"/>
      <c r="R323" s="142"/>
    </row>
    <row r="324" spans="2:18" ht="18" customHeight="1" x14ac:dyDescent="0.25">
      <c r="B324" s="315"/>
      <c r="C324" s="315"/>
      <c r="D324" s="315"/>
      <c r="E324" s="357" t="s">
        <v>821</v>
      </c>
      <c r="F324" s="468" t="s">
        <v>822</v>
      </c>
      <c r="G324" s="468"/>
      <c r="H324" s="468"/>
      <c r="I324" s="468"/>
      <c r="J324" s="468"/>
      <c r="K324" s="468"/>
      <c r="L324" s="468"/>
      <c r="M324" s="468"/>
      <c r="N324" s="325"/>
      <c r="O324" s="325"/>
      <c r="P324" s="325"/>
      <c r="Q324" s="325"/>
      <c r="R324" s="123"/>
    </row>
    <row r="325" spans="2:18" ht="18" customHeight="1" x14ac:dyDescent="0.25">
      <c r="B325" s="315"/>
      <c r="C325" s="315"/>
      <c r="D325" s="315"/>
      <c r="E325" s="357"/>
      <c r="F325" s="468"/>
      <c r="G325" s="468"/>
      <c r="H325" s="468"/>
      <c r="I325" s="468"/>
      <c r="J325" s="468"/>
      <c r="K325" s="468"/>
      <c r="L325" s="468"/>
      <c r="M325" s="468"/>
      <c r="N325" s="325"/>
      <c r="O325" s="325"/>
      <c r="P325" s="325"/>
      <c r="Q325" s="325"/>
      <c r="R325" s="123"/>
    </row>
    <row r="326" spans="2:18" ht="18" customHeight="1" x14ac:dyDescent="0.25">
      <c r="B326" s="315"/>
      <c r="C326" s="315"/>
      <c r="D326" s="315"/>
      <c r="E326" s="357"/>
      <c r="F326" s="468"/>
      <c r="G326" s="468"/>
      <c r="H326" s="468"/>
      <c r="I326" s="468"/>
      <c r="J326" s="468"/>
      <c r="K326" s="468"/>
      <c r="L326" s="468"/>
      <c r="M326" s="468"/>
      <c r="N326" s="325"/>
      <c r="O326" s="325"/>
      <c r="P326" s="325"/>
      <c r="Q326" s="325"/>
      <c r="R326" s="123"/>
    </row>
    <row r="327" spans="2:18" ht="18" customHeight="1" x14ac:dyDescent="0.25">
      <c r="B327" s="170"/>
      <c r="C327" s="170"/>
      <c r="D327" s="170"/>
      <c r="E327" s="123"/>
      <c r="F327" s="469" t="s">
        <v>839</v>
      </c>
      <c r="G327" s="469"/>
      <c r="H327" s="469"/>
      <c r="I327" s="469"/>
      <c r="J327" s="469"/>
      <c r="K327" s="469"/>
      <c r="L327" s="469"/>
      <c r="M327" s="469"/>
      <c r="N327" s="326"/>
      <c r="O327" s="326"/>
      <c r="P327" s="326"/>
      <c r="Q327" s="326"/>
      <c r="R327" s="123"/>
    </row>
    <row r="328" spans="2:18" ht="18" customHeight="1" x14ac:dyDescent="0.25">
      <c r="B328" s="170"/>
      <c r="C328" s="170"/>
      <c r="D328" s="170"/>
      <c r="E328" s="123"/>
      <c r="F328" s="469"/>
      <c r="G328" s="469"/>
      <c r="H328" s="469"/>
      <c r="I328" s="469"/>
      <c r="J328" s="469"/>
      <c r="K328" s="469"/>
      <c r="L328" s="469"/>
      <c r="M328" s="469"/>
      <c r="N328" s="324"/>
      <c r="O328" s="324"/>
      <c r="P328" s="324"/>
      <c r="Q328" s="324"/>
      <c r="R328" s="123"/>
    </row>
    <row r="329" spans="2:18" ht="18" customHeight="1" x14ac:dyDescent="0.25">
      <c r="B329" s="170"/>
      <c r="C329" s="170"/>
      <c r="D329" s="170"/>
      <c r="E329" s="123"/>
      <c r="F329" s="469"/>
      <c r="G329" s="469"/>
      <c r="H329" s="469"/>
      <c r="I329" s="469"/>
      <c r="J329" s="469"/>
      <c r="K329" s="469"/>
      <c r="L329" s="469"/>
      <c r="M329" s="469"/>
      <c r="N329" s="324"/>
      <c r="O329" s="324"/>
      <c r="P329" s="324"/>
      <c r="Q329" s="324"/>
      <c r="R329" s="123"/>
    </row>
    <row r="330" spans="2:18" ht="18" customHeight="1" x14ac:dyDescent="0.25">
      <c r="B330" s="170"/>
      <c r="C330" s="170"/>
      <c r="D330" s="170"/>
      <c r="E330" s="98"/>
      <c r="F330" s="469"/>
      <c r="G330" s="469"/>
      <c r="H330" s="469"/>
      <c r="I330" s="469"/>
      <c r="J330" s="469"/>
      <c r="K330" s="469"/>
      <c r="L330" s="469"/>
      <c r="M330" s="469"/>
      <c r="N330" s="254"/>
      <c r="O330" s="254"/>
      <c r="P330" s="254"/>
      <c r="Q330" s="254"/>
      <c r="R330" s="98"/>
    </row>
    <row r="331" spans="2:18" ht="18" customHeight="1" x14ac:dyDescent="0.25">
      <c r="B331" s="170"/>
      <c r="C331" s="170"/>
      <c r="D331" s="170"/>
      <c r="E331" s="98"/>
      <c r="F331" s="358"/>
      <c r="G331" s="358"/>
      <c r="H331" s="358"/>
      <c r="I331" s="358"/>
      <c r="J331" s="358"/>
      <c r="K331" s="358"/>
      <c r="L331" s="358"/>
      <c r="M331" s="358"/>
      <c r="N331" s="254"/>
      <c r="O331" s="254"/>
      <c r="P331" s="254"/>
      <c r="Q331" s="254"/>
      <c r="R331" s="98"/>
    </row>
    <row r="332" spans="2:18" ht="18" customHeight="1" x14ac:dyDescent="0.25">
      <c r="B332" s="170"/>
      <c r="C332" s="170"/>
      <c r="D332" s="170"/>
      <c r="E332" s="98"/>
      <c r="F332" s="358"/>
      <c r="G332" s="358"/>
      <c r="H332" s="358"/>
      <c r="I332" s="358"/>
      <c r="J332" s="358"/>
      <c r="K332" s="358"/>
      <c r="L332" s="358"/>
      <c r="M332" s="358"/>
      <c r="N332" s="254"/>
      <c r="O332" s="254"/>
      <c r="P332" s="254"/>
      <c r="Q332" s="254"/>
      <c r="R332" s="98"/>
    </row>
    <row r="333" spans="2:18" ht="18" customHeight="1" x14ac:dyDescent="0.25">
      <c r="B333" s="170"/>
      <c r="C333" s="170"/>
      <c r="D333" s="170"/>
      <c r="E333" s="98"/>
      <c r="F333" s="358"/>
      <c r="G333" s="358"/>
      <c r="H333" s="358"/>
      <c r="I333" s="358"/>
      <c r="J333" s="358"/>
      <c r="K333" s="358"/>
      <c r="L333" s="358"/>
      <c r="M333" s="358"/>
      <c r="N333" s="254"/>
      <c r="O333" s="254"/>
      <c r="P333" s="254"/>
      <c r="Q333" s="254"/>
      <c r="R333" s="98"/>
    </row>
    <row r="334" spans="2:18" ht="18" customHeight="1" thickBot="1" x14ac:dyDescent="0.3">
      <c r="B334" s="99"/>
      <c r="C334" s="99"/>
      <c r="D334" s="99"/>
      <c r="E334" s="100"/>
      <c r="F334" s="143"/>
      <c r="G334" s="143"/>
      <c r="H334" s="101"/>
      <c r="I334" s="102"/>
      <c r="J334" s="102"/>
      <c r="K334" s="102"/>
      <c r="L334" s="144"/>
      <c r="M334" s="144"/>
      <c r="N334" s="102"/>
      <c r="O334" s="102"/>
      <c r="P334" s="102"/>
      <c r="Q334" s="102"/>
      <c r="R334" s="100"/>
    </row>
    <row r="335" spans="2:18" ht="18" customHeight="1" x14ac:dyDescent="0.25">
      <c r="B335" s="99"/>
      <c r="C335" s="99"/>
      <c r="D335" s="99"/>
      <c r="E335" s="315"/>
      <c r="F335" s="470" t="s">
        <v>465</v>
      </c>
      <c r="G335" s="470"/>
      <c r="H335" s="103"/>
      <c r="I335" s="104"/>
      <c r="J335" s="105"/>
      <c r="K335" s="376"/>
      <c r="L335" s="471" t="s">
        <v>544</v>
      </c>
      <c r="M335" s="471"/>
      <c r="N335" s="105"/>
      <c r="O335" s="105"/>
      <c r="P335" s="105"/>
      <c r="Q335" s="105"/>
      <c r="R335" s="106"/>
    </row>
    <row r="336" spans="2:18" ht="18" customHeight="1" x14ac:dyDescent="0.25">
      <c r="B336" s="99"/>
      <c r="C336" s="99"/>
      <c r="D336" s="99"/>
      <c r="E336" s="315"/>
      <c r="F336" s="464" t="s">
        <v>466</v>
      </c>
      <c r="G336" s="464"/>
      <c r="H336" s="107"/>
      <c r="I336" s="107"/>
      <c r="J336" s="107"/>
      <c r="K336" s="110"/>
      <c r="L336" s="465" t="s">
        <v>823</v>
      </c>
      <c r="M336" s="465"/>
      <c r="N336" s="108"/>
      <c r="O336" s="108"/>
      <c r="P336" s="108"/>
      <c r="Q336" s="108"/>
      <c r="R336" s="109"/>
    </row>
    <row r="337" spans="2:18" ht="18" customHeight="1" x14ac:dyDescent="0.25">
      <c r="B337" s="140"/>
      <c r="C337" s="140"/>
      <c r="D337" s="140"/>
      <c r="E337" s="280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281"/>
    </row>
    <row r="338" spans="2:18" ht="18" customHeight="1" x14ac:dyDescent="0.25">
      <c r="B338" s="248"/>
      <c r="C338" s="328"/>
      <c r="D338" s="131"/>
      <c r="E338" s="131"/>
      <c r="F338" s="132"/>
      <c r="G338" s="132"/>
      <c r="H338" s="131"/>
      <c r="I338" s="131"/>
      <c r="J338" s="131"/>
      <c r="K338" s="132"/>
      <c r="L338" s="133"/>
      <c r="M338" s="329"/>
    </row>
    <row r="339" spans="2:18" ht="18" customHeight="1" x14ac:dyDescent="0.25">
      <c r="B339" s="140"/>
      <c r="C339" s="141"/>
      <c r="D339" s="132"/>
      <c r="E339" s="132"/>
      <c r="F339" s="132"/>
      <c r="G339" s="132"/>
      <c r="H339" s="132"/>
      <c r="I339" s="132"/>
      <c r="J339" s="132"/>
      <c r="K339" s="132"/>
      <c r="L339" s="132"/>
      <c r="M339" s="142"/>
    </row>
    <row r="340" spans="2:18" ht="18" customHeight="1" x14ac:dyDescent="0.25">
      <c r="B340" s="140"/>
      <c r="C340" s="141"/>
      <c r="D340" s="132"/>
      <c r="E340" s="132"/>
      <c r="F340" s="132"/>
      <c r="G340" s="132"/>
      <c r="H340" s="132"/>
      <c r="I340" s="132"/>
      <c r="J340" s="132"/>
      <c r="K340" s="132"/>
      <c r="L340" s="132"/>
      <c r="M340" s="142"/>
    </row>
    <row r="341" spans="2:18" ht="18" customHeight="1" x14ac:dyDescent="0.25">
      <c r="B341" s="140"/>
      <c r="C341" s="323"/>
      <c r="D341" s="325"/>
      <c r="E341" s="325"/>
      <c r="F341" s="325"/>
      <c r="G341" s="325"/>
      <c r="H341" s="325"/>
      <c r="I341" s="325"/>
      <c r="J341" s="325"/>
      <c r="K341" s="325"/>
      <c r="L341" s="325"/>
      <c r="M341" s="142"/>
    </row>
    <row r="342" spans="2:18" ht="18" customHeight="1" x14ac:dyDescent="0.25">
      <c r="B342" s="140"/>
      <c r="C342" s="141"/>
      <c r="D342" s="325"/>
      <c r="E342" s="325"/>
      <c r="F342" s="325"/>
      <c r="G342" s="325"/>
      <c r="H342" s="325"/>
      <c r="I342" s="325"/>
      <c r="J342" s="325"/>
      <c r="K342" s="325"/>
      <c r="L342" s="325"/>
      <c r="M342" s="142"/>
    </row>
    <row r="343" spans="2:18" ht="18" customHeight="1" x14ac:dyDescent="0.25">
      <c r="B343" s="170"/>
      <c r="C343" s="123"/>
      <c r="D343" s="325"/>
      <c r="E343" s="325"/>
      <c r="F343" s="325"/>
      <c r="G343" s="325"/>
      <c r="H343" s="325"/>
      <c r="I343" s="325"/>
      <c r="J343" s="325"/>
      <c r="K343" s="325"/>
      <c r="L343" s="325"/>
      <c r="M343" s="123"/>
    </row>
    <row r="344" spans="2:18" ht="18" customHeight="1" x14ac:dyDescent="0.25">
      <c r="B344" s="170"/>
      <c r="C344" s="123"/>
      <c r="D344" s="326"/>
      <c r="E344" s="326"/>
      <c r="F344" s="326"/>
      <c r="G344" s="326"/>
      <c r="H344" s="326"/>
      <c r="I344" s="326"/>
      <c r="J344" s="326"/>
      <c r="K344" s="326"/>
      <c r="L344" s="326"/>
      <c r="M344" s="123"/>
    </row>
    <row r="345" spans="2:18" ht="18" customHeight="1" x14ac:dyDescent="0.25">
      <c r="B345" s="170"/>
      <c r="C345" s="123"/>
      <c r="D345" s="326"/>
      <c r="E345" s="326"/>
      <c r="F345" s="326"/>
      <c r="G345" s="326"/>
      <c r="H345" s="326"/>
      <c r="I345" s="326"/>
      <c r="J345" s="326"/>
      <c r="K345" s="326"/>
      <c r="L345" s="326"/>
      <c r="M345" s="123"/>
    </row>
    <row r="346" spans="2:18" ht="18" customHeight="1" x14ac:dyDescent="0.25">
      <c r="B346" s="170"/>
      <c r="C346" s="246"/>
      <c r="D346" s="381"/>
      <c r="E346" s="381"/>
      <c r="F346" s="381"/>
      <c r="G346" s="381"/>
      <c r="H346" s="381"/>
      <c r="I346" s="381"/>
      <c r="J346" s="381"/>
      <c r="K346" s="381"/>
      <c r="L346" s="381"/>
      <c r="M346" s="246"/>
      <c r="N346" s="92"/>
    </row>
    <row r="347" spans="2:18" ht="18" customHeight="1" x14ac:dyDescent="0.25">
      <c r="B347" s="170"/>
      <c r="C347" s="246"/>
      <c r="D347" s="381"/>
      <c r="E347" s="381"/>
      <c r="F347" s="381"/>
      <c r="G347" s="381"/>
      <c r="H347" s="381"/>
      <c r="I347" s="381"/>
      <c r="J347" s="381"/>
      <c r="K347" s="381"/>
      <c r="L347" s="381"/>
      <c r="M347" s="246"/>
      <c r="N347" s="92"/>
    </row>
    <row r="348" spans="2:18" ht="18" customHeight="1" x14ac:dyDescent="0.25">
      <c r="B348" s="170"/>
      <c r="C348" s="283"/>
      <c r="D348" s="260"/>
      <c r="E348" s="260"/>
      <c r="F348" s="260"/>
      <c r="G348" s="260"/>
      <c r="H348" s="260"/>
      <c r="I348" s="260"/>
      <c r="J348" s="260"/>
      <c r="K348" s="260"/>
      <c r="L348" s="260"/>
      <c r="M348" s="283"/>
      <c r="N348" s="92"/>
    </row>
    <row r="349" spans="2:18" ht="18" customHeight="1" x14ac:dyDescent="0.25">
      <c r="B349" s="99"/>
      <c r="C349" s="112"/>
      <c r="D349" s="112"/>
      <c r="E349" s="112"/>
      <c r="F349" s="113"/>
      <c r="G349" s="114"/>
      <c r="H349" s="114"/>
      <c r="I349" s="114"/>
      <c r="J349" s="114"/>
      <c r="K349" s="114"/>
      <c r="L349" s="114"/>
      <c r="M349" s="112"/>
      <c r="N349" s="92"/>
    </row>
    <row r="350" spans="2:18" ht="18" customHeight="1" x14ac:dyDescent="0.25">
      <c r="B350" s="99"/>
      <c r="C350" s="11"/>
      <c r="D350" s="308"/>
      <c r="E350" s="308"/>
      <c r="F350" s="111"/>
      <c r="G350" s="104"/>
      <c r="H350" s="105"/>
      <c r="I350" s="376"/>
      <c r="J350" s="310"/>
      <c r="K350" s="310"/>
      <c r="L350" s="105"/>
      <c r="M350" s="106"/>
      <c r="N350" s="92"/>
    </row>
    <row r="351" spans="2:18" ht="18" customHeight="1" x14ac:dyDescent="0.25">
      <c r="B351" s="99"/>
      <c r="C351" s="11"/>
      <c r="D351" s="310"/>
      <c r="E351" s="310"/>
      <c r="F351" s="115"/>
      <c r="G351" s="115"/>
      <c r="H351" s="115"/>
      <c r="I351" s="116"/>
      <c r="J351" s="311"/>
      <c r="K351" s="311"/>
      <c r="L351" s="117"/>
      <c r="M351" s="309"/>
      <c r="N351" s="92"/>
    </row>
    <row r="352" spans="2:18" ht="18" customHeight="1" x14ac:dyDescent="0.25">
      <c r="B352" s="248"/>
      <c r="C352" s="257"/>
      <c r="D352" s="131"/>
      <c r="E352" s="131"/>
      <c r="F352" s="131"/>
      <c r="G352" s="131"/>
      <c r="H352" s="131"/>
      <c r="I352" s="131"/>
      <c r="J352" s="131"/>
      <c r="K352" s="131"/>
      <c r="L352" s="259"/>
      <c r="M352" s="256"/>
      <c r="N352" s="92"/>
    </row>
    <row r="353" spans="2:14" ht="18" customHeight="1" x14ac:dyDescent="0.25">
      <c r="B353" s="248"/>
      <c r="C353" s="257"/>
      <c r="D353" s="131"/>
      <c r="E353" s="131"/>
      <c r="F353" s="131"/>
      <c r="G353" s="131"/>
      <c r="H353" s="131"/>
      <c r="I353" s="131"/>
      <c r="J353" s="131"/>
      <c r="K353" s="131"/>
      <c r="L353" s="259"/>
      <c r="M353" s="256"/>
      <c r="N353" s="92"/>
    </row>
    <row r="354" spans="2:14" ht="18" customHeight="1" x14ac:dyDescent="0.25">
      <c r="B354" s="248"/>
      <c r="C354" s="257"/>
      <c r="D354" s="131"/>
      <c r="E354" s="131"/>
      <c r="F354" s="131"/>
      <c r="G354" s="131"/>
      <c r="H354" s="131"/>
      <c r="I354" s="131"/>
      <c r="J354" s="131"/>
      <c r="K354" s="131"/>
      <c r="L354" s="259"/>
      <c r="M354" s="256"/>
      <c r="N354" s="92"/>
    </row>
    <row r="355" spans="2:14" ht="18" customHeight="1" x14ac:dyDescent="0.25">
      <c r="B355" s="146"/>
      <c r="C355" s="258"/>
      <c r="D355" s="147"/>
      <c r="E355" s="131"/>
      <c r="F355" s="112"/>
      <c r="G355" s="131"/>
      <c r="H355" s="131"/>
      <c r="I355" s="131"/>
      <c r="J355" s="147"/>
      <c r="K355" s="131"/>
      <c r="L355" s="259"/>
      <c r="M355" s="256"/>
      <c r="N355" s="92"/>
    </row>
    <row r="356" spans="2:14" ht="18" customHeight="1" x14ac:dyDescent="0.25">
      <c r="B356" s="248"/>
      <c r="C356" s="258"/>
      <c r="D356" s="131"/>
      <c r="E356" s="131"/>
      <c r="F356" s="131"/>
      <c r="G356" s="131"/>
      <c r="H356" s="131"/>
      <c r="I356" s="131"/>
      <c r="J356" s="131"/>
      <c r="K356" s="131"/>
      <c r="L356" s="259"/>
      <c r="M356" s="256"/>
      <c r="N356" s="92"/>
    </row>
    <row r="357" spans="2:14" ht="18" customHeight="1" x14ac:dyDescent="0.25">
      <c r="B357" s="248"/>
      <c r="C357" s="258"/>
      <c r="D357" s="131"/>
      <c r="E357" s="131"/>
      <c r="F357" s="131"/>
      <c r="G357" s="131"/>
      <c r="H357" s="131"/>
      <c r="I357" s="131"/>
      <c r="J357" s="131"/>
      <c r="K357" s="131"/>
      <c r="L357" s="259"/>
      <c r="M357" s="256"/>
      <c r="N357" s="92"/>
    </row>
    <row r="358" spans="2:14" ht="18" customHeight="1" x14ac:dyDescent="0.25">
      <c r="B358" s="248"/>
      <c r="C358" s="258"/>
      <c r="D358" s="131"/>
      <c r="E358" s="131"/>
      <c r="F358" s="131"/>
      <c r="G358" s="131"/>
      <c r="H358" s="131"/>
      <c r="I358" s="131"/>
      <c r="J358" s="131"/>
      <c r="K358" s="131"/>
      <c r="L358" s="259"/>
      <c r="M358" s="256"/>
      <c r="N358" s="92"/>
    </row>
    <row r="359" spans="2:14" ht="18" customHeight="1" x14ac:dyDescent="0.25">
      <c r="B359" s="248"/>
      <c r="C359" s="258"/>
      <c r="D359" s="131"/>
      <c r="E359" s="131"/>
      <c r="F359" s="131"/>
      <c r="G359" s="131"/>
      <c r="H359" s="131"/>
      <c r="I359" s="131"/>
      <c r="J359" s="131"/>
      <c r="K359" s="131"/>
      <c r="L359" s="259"/>
      <c r="M359" s="256"/>
      <c r="N359" s="92"/>
    </row>
    <row r="360" spans="2:14" ht="18" customHeight="1" x14ac:dyDescent="0.25">
      <c r="B360" s="248"/>
      <c r="C360" s="258"/>
      <c r="D360" s="131"/>
      <c r="E360" s="131"/>
      <c r="F360" s="131"/>
      <c r="G360" s="131"/>
      <c r="H360" s="131"/>
      <c r="I360" s="131"/>
      <c r="J360" s="131"/>
      <c r="K360" s="131"/>
      <c r="L360" s="259"/>
      <c r="M360" s="256"/>
      <c r="N360" s="92"/>
    </row>
    <row r="361" spans="2:14" ht="18" customHeight="1" x14ac:dyDescent="0.25">
      <c r="B361" s="248"/>
      <c r="C361" s="258"/>
      <c r="D361" s="131"/>
      <c r="E361" s="131"/>
      <c r="F361" s="131"/>
      <c r="G361" s="131"/>
      <c r="H361" s="131"/>
      <c r="I361" s="131"/>
      <c r="J361" s="131"/>
      <c r="K361" s="131"/>
      <c r="L361" s="259"/>
      <c r="M361" s="256"/>
      <c r="N361" s="92"/>
    </row>
    <row r="362" spans="2:14" ht="15.75" x14ac:dyDescent="0.25">
      <c r="B362" s="248"/>
      <c r="C362" s="258"/>
      <c r="D362" s="131"/>
      <c r="E362" s="131"/>
      <c r="F362" s="131"/>
      <c r="G362" s="131"/>
      <c r="H362" s="131"/>
      <c r="I362" s="131"/>
      <c r="J362" s="131"/>
      <c r="K362" s="131"/>
      <c r="L362" s="259"/>
      <c r="M362" s="256"/>
      <c r="N362" s="92"/>
    </row>
    <row r="363" spans="2:14" ht="15.75" x14ac:dyDescent="0.25">
      <c r="B363" s="248"/>
      <c r="C363" s="258"/>
      <c r="D363" s="131"/>
      <c r="E363" s="131"/>
      <c r="F363" s="131"/>
      <c r="G363" s="131"/>
      <c r="H363" s="131"/>
      <c r="I363" s="131"/>
      <c r="J363" s="131"/>
      <c r="K363" s="131"/>
      <c r="L363" s="259"/>
      <c r="M363" s="256"/>
      <c r="N363" s="92"/>
    </row>
    <row r="364" spans="2:14" ht="15.75" x14ac:dyDescent="0.25">
      <c r="B364" s="248"/>
      <c r="C364" s="258"/>
      <c r="D364" s="131"/>
      <c r="E364" s="131"/>
      <c r="F364" s="131"/>
      <c r="G364" s="131"/>
      <c r="H364" s="131"/>
      <c r="I364" s="131"/>
      <c r="J364" s="131"/>
      <c r="K364" s="131"/>
      <c r="L364" s="259"/>
      <c r="M364" s="256"/>
      <c r="N364" s="92"/>
    </row>
    <row r="365" spans="2:14" ht="15.75" x14ac:dyDescent="0.25">
      <c r="B365" s="140"/>
      <c r="C365" s="118"/>
      <c r="D365" s="131"/>
      <c r="E365" s="131"/>
      <c r="F365" s="131"/>
      <c r="G365" s="131"/>
      <c r="H365" s="131"/>
      <c r="I365" s="131"/>
      <c r="J365" s="131"/>
      <c r="K365" s="131"/>
      <c r="L365" s="131"/>
      <c r="M365" s="330"/>
      <c r="N365" s="92"/>
    </row>
    <row r="366" spans="2:14" ht="15.75" x14ac:dyDescent="0.25">
      <c r="B366" s="140"/>
      <c r="C366" s="118"/>
      <c r="D366" s="131"/>
      <c r="E366" s="131"/>
      <c r="F366" s="131"/>
      <c r="G366" s="131"/>
      <c r="H366" s="131"/>
      <c r="I366" s="131"/>
      <c r="J366" s="131"/>
      <c r="K366" s="131"/>
      <c r="L366" s="131"/>
      <c r="M366" s="330"/>
      <c r="N366" s="92"/>
    </row>
    <row r="367" spans="2:14" ht="15.75" x14ac:dyDescent="0.25">
      <c r="B367" s="140"/>
      <c r="C367" s="118"/>
      <c r="D367" s="131"/>
      <c r="E367" s="131"/>
      <c r="F367" s="131"/>
      <c r="G367" s="131"/>
      <c r="H367" s="131"/>
      <c r="I367" s="131"/>
      <c r="J367" s="131"/>
      <c r="K367" s="131"/>
      <c r="L367" s="131"/>
      <c r="M367" s="330"/>
      <c r="N367" s="92"/>
    </row>
    <row r="368" spans="2:14" ht="15.75" x14ac:dyDescent="0.25">
      <c r="B368" s="140"/>
      <c r="C368" s="118"/>
      <c r="D368" s="131"/>
      <c r="E368" s="131"/>
      <c r="F368" s="131"/>
      <c r="G368" s="131"/>
      <c r="H368" s="131"/>
      <c r="I368" s="131"/>
      <c r="J368" s="131"/>
      <c r="K368" s="131"/>
      <c r="L368" s="131"/>
      <c r="M368" s="330"/>
    </row>
    <row r="369" spans="2:19" ht="15.75" x14ac:dyDescent="0.25">
      <c r="B369" s="140"/>
      <c r="C369" s="118"/>
      <c r="D369" s="116"/>
      <c r="E369" s="116"/>
      <c r="F369" s="116"/>
      <c r="G369" s="116"/>
      <c r="H369" s="116"/>
      <c r="I369" s="116"/>
      <c r="J369" s="116"/>
      <c r="K369" s="116"/>
      <c r="L369" s="116"/>
      <c r="M369" s="330"/>
    </row>
    <row r="370" spans="2:19" x14ac:dyDescent="0.25">
      <c r="B370" s="170"/>
      <c r="C370" s="246"/>
      <c r="D370" s="282"/>
      <c r="E370" s="112"/>
      <c r="F370" s="260"/>
      <c r="G370" s="260"/>
      <c r="H370" s="260"/>
      <c r="I370" s="260"/>
      <c r="J370" s="260"/>
      <c r="K370" s="260"/>
      <c r="L370" s="260"/>
      <c r="M370" s="246"/>
    </row>
    <row r="371" spans="2:19" x14ac:dyDescent="0.25">
      <c r="B371" s="170"/>
      <c r="C371" s="261"/>
      <c r="D371" s="260"/>
      <c r="E371" s="260"/>
      <c r="F371" s="260"/>
      <c r="G371" s="260"/>
      <c r="H371" s="260"/>
      <c r="I371" s="260"/>
      <c r="J371" s="260"/>
      <c r="K371" s="260"/>
      <c r="L371" s="260"/>
      <c r="M371" s="261"/>
    </row>
    <row r="372" spans="2:19" x14ac:dyDescent="0.25">
      <c r="B372" s="114"/>
      <c r="C372" s="112"/>
      <c r="D372" s="112"/>
      <c r="E372" s="112"/>
      <c r="F372" s="113"/>
      <c r="G372" s="114"/>
      <c r="H372" s="114"/>
      <c r="I372" s="114"/>
      <c r="J372" s="114"/>
      <c r="K372" s="114"/>
      <c r="L372" s="114"/>
      <c r="M372" s="112"/>
    </row>
    <row r="373" spans="2:19" ht="18" x14ac:dyDescent="0.25">
      <c r="B373" s="114"/>
      <c r="C373" s="31"/>
      <c r="D373" s="308"/>
      <c r="E373" s="308"/>
      <c r="F373" s="111"/>
      <c r="G373" s="104"/>
      <c r="H373" s="104"/>
      <c r="I373" s="248"/>
      <c r="J373" s="308"/>
      <c r="K373" s="308"/>
      <c r="L373" s="104"/>
      <c r="M373" s="106"/>
    </row>
    <row r="374" spans="2:19" ht="15.75" x14ac:dyDescent="0.25">
      <c r="B374" s="114"/>
      <c r="C374" s="31"/>
      <c r="D374" s="308"/>
      <c r="E374" s="308"/>
      <c r="F374" s="115"/>
      <c r="G374" s="115"/>
      <c r="H374" s="115"/>
      <c r="I374" s="116"/>
      <c r="J374" s="331"/>
      <c r="K374" s="331"/>
      <c r="L374" s="117"/>
      <c r="M374" s="114"/>
    </row>
    <row r="375" spans="2:19" x14ac:dyDescent="0.25">
      <c r="B375" s="266"/>
      <c r="C375" s="246"/>
      <c r="D375" s="246"/>
      <c r="E375" s="246"/>
      <c r="F375" s="246"/>
      <c r="G375" s="246"/>
      <c r="H375" s="246"/>
      <c r="I375" s="246"/>
      <c r="J375" s="246"/>
      <c r="K375" s="246"/>
      <c r="L375" s="246"/>
      <c r="M375" s="246"/>
    </row>
    <row r="376" spans="2:19" x14ac:dyDescent="0.25">
      <c r="B376" s="267"/>
      <c r="C376" s="246"/>
      <c r="D376" s="260"/>
      <c r="E376" s="260"/>
      <c r="F376" s="260"/>
      <c r="G376" s="260"/>
      <c r="H376" s="260"/>
      <c r="I376" s="260"/>
      <c r="J376" s="260"/>
      <c r="K376" s="260"/>
      <c r="L376" s="260"/>
      <c r="M376" s="246"/>
    </row>
    <row r="377" spans="2:19" x14ac:dyDescent="0.25">
      <c r="B377" s="267"/>
      <c r="C377" s="246"/>
      <c r="D377" s="260"/>
      <c r="E377" s="260"/>
      <c r="F377" s="260"/>
      <c r="G377" s="260"/>
      <c r="H377" s="260"/>
      <c r="I377" s="260"/>
      <c r="J377" s="260"/>
      <c r="K377" s="260"/>
      <c r="L377" s="260"/>
      <c r="M377" s="246"/>
      <c r="N377" s="95"/>
      <c r="O377" s="95"/>
      <c r="P377" s="95"/>
      <c r="Q377" s="95"/>
      <c r="R377" s="95"/>
      <c r="S377" s="95"/>
    </row>
    <row r="378" spans="2:19" x14ac:dyDescent="0.25">
      <c r="B378" s="267"/>
      <c r="C378" s="246"/>
      <c r="D378" s="271"/>
      <c r="E378" s="112"/>
      <c r="F378" s="260"/>
      <c r="G378" s="260"/>
      <c r="H378" s="260"/>
      <c r="I378" s="260"/>
      <c r="J378" s="260"/>
      <c r="K378" s="260"/>
      <c r="L378" s="260"/>
      <c r="M378" s="246"/>
      <c r="N378" s="95"/>
      <c r="O378" s="95"/>
      <c r="P378" s="95"/>
      <c r="Q378" s="95"/>
      <c r="R378" s="95"/>
      <c r="S378" s="95"/>
    </row>
    <row r="379" spans="2:19" x14ac:dyDescent="0.25">
      <c r="B379" s="267"/>
      <c r="C379" s="261"/>
      <c r="D379" s="260"/>
      <c r="E379" s="260"/>
      <c r="F379" s="260"/>
      <c r="G379" s="260"/>
      <c r="H379" s="260"/>
      <c r="I379" s="260"/>
      <c r="J379" s="260"/>
      <c r="K379" s="260"/>
      <c r="L379" s="260"/>
      <c r="M379" s="261"/>
      <c r="N379" s="95"/>
      <c r="O379" s="95"/>
      <c r="P379" s="95"/>
      <c r="Q379" s="95"/>
      <c r="R379" s="95"/>
      <c r="S379" s="95"/>
    </row>
    <row r="380" spans="2:19" x14ac:dyDescent="0.25">
      <c r="B380" s="114"/>
      <c r="C380" s="112"/>
      <c r="D380" s="112"/>
      <c r="E380" s="112"/>
      <c r="F380" s="115"/>
      <c r="G380" s="114"/>
      <c r="H380" s="114"/>
      <c r="I380" s="114"/>
      <c r="J380" s="114"/>
      <c r="K380" s="114"/>
      <c r="L380" s="114"/>
      <c r="M380" s="112"/>
      <c r="N380" s="95"/>
      <c r="O380" s="95"/>
      <c r="P380" s="95"/>
      <c r="Q380" s="95"/>
      <c r="R380" s="95"/>
      <c r="S380" s="95"/>
    </row>
    <row r="381" spans="2:19" ht="18" x14ac:dyDescent="0.25">
      <c r="B381" s="114"/>
      <c r="C381" s="274"/>
      <c r="D381" s="272"/>
      <c r="E381" s="272"/>
      <c r="F381" s="111"/>
      <c r="G381" s="268"/>
      <c r="H381" s="268"/>
      <c r="I381" s="140"/>
      <c r="J381" s="272"/>
      <c r="K381" s="272"/>
      <c r="L381" s="268"/>
      <c r="M381" s="269"/>
      <c r="N381" s="95"/>
      <c r="O381" s="95"/>
      <c r="P381" s="95"/>
      <c r="Q381" s="95"/>
      <c r="R381" s="95"/>
      <c r="S381" s="95"/>
    </row>
    <row r="382" spans="2:19" ht="15.75" x14ac:dyDescent="0.25">
      <c r="B382" s="114"/>
      <c r="C382" s="274"/>
      <c r="D382" s="272"/>
      <c r="E382" s="272"/>
      <c r="F382" s="115"/>
      <c r="G382" s="115"/>
      <c r="H382" s="115"/>
      <c r="I382" s="131"/>
      <c r="J382" s="275"/>
      <c r="K382" s="275"/>
      <c r="L382" s="273"/>
      <c r="M382" s="114"/>
      <c r="N382" s="95"/>
      <c r="O382" s="95"/>
      <c r="P382" s="95"/>
      <c r="Q382" s="95"/>
      <c r="R382" s="95"/>
      <c r="S382" s="95"/>
    </row>
    <row r="383" spans="2:19" x14ac:dyDescent="0.25">
      <c r="B383" s="55"/>
      <c r="C383" s="274"/>
      <c r="D383" s="307"/>
      <c r="E383" s="307"/>
      <c r="F383" s="307"/>
      <c r="G383" s="307"/>
      <c r="H383" s="307"/>
      <c r="I383" s="307"/>
      <c r="J383" s="307"/>
      <c r="K383" s="307"/>
      <c r="L383" s="274"/>
      <c r="M383" s="274"/>
      <c r="N383" s="95"/>
      <c r="O383" s="95"/>
      <c r="P383" s="95"/>
      <c r="Q383" s="95"/>
      <c r="R383" s="95"/>
      <c r="S383" s="95"/>
    </row>
    <row r="384" spans="2:19" ht="15.75" x14ac:dyDescent="0.25">
      <c r="B384" s="262"/>
      <c r="C384" s="257"/>
      <c r="D384" s="131"/>
      <c r="E384" s="131"/>
      <c r="F384" s="131"/>
      <c r="G384" s="131"/>
      <c r="H384" s="131"/>
      <c r="I384" s="131"/>
      <c r="J384" s="131"/>
      <c r="K384" s="131"/>
      <c r="L384" s="259"/>
      <c r="M384" s="256"/>
      <c r="N384" s="95"/>
      <c r="O384" s="95"/>
      <c r="P384" s="95"/>
      <c r="Q384" s="95"/>
      <c r="R384" s="95"/>
      <c r="S384" s="95"/>
    </row>
    <row r="385" spans="2:19" ht="15.75" x14ac:dyDescent="0.25">
      <c r="B385" s="262"/>
      <c r="C385" s="257"/>
      <c r="D385" s="263"/>
      <c r="E385" s="131"/>
      <c r="F385" s="131"/>
      <c r="G385" s="131"/>
      <c r="H385" s="131"/>
      <c r="I385" s="131"/>
      <c r="J385" s="263"/>
      <c r="K385" s="131"/>
      <c r="L385" s="259"/>
      <c r="M385" s="256"/>
      <c r="N385" s="95"/>
      <c r="O385" s="95"/>
      <c r="P385" s="95"/>
      <c r="Q385" s="95"/>
      <c r="R385" s="95"/>
      <c r="S385" s="95"/>
    </row>
    <row r="386" spans="2:19" ht="15.75" x14ac:dyDescent="0.25">
      <c r="B386" s="262"/>
      <c r="C386" s="257"/>
      <c r="D386" s="131"/>
      <c r="E386" s="131"/>
      <c r="F386" s="131"/>
      <c r="G386" s="131"/>
      <c r="H386" s="131"/>
      <c r="I386" s="131"/>
      <c r="J386" s="131"/>
      <c r="K386" s="131"/>
      <c r="L386" s="259"/>
      <c r="M386" s="256"/>
      <c r="N386" s="95"/>
      <c r="O386" s="95"/>
      <c r="P386" s="95"/>
      <c r="Q386" s="95"/>
      <c r="R386" s="95"/>
      <c r="S386" s="95"/>
    </row>
    <row r="387" spans="2:19" ht="15.75" x14ac:dyDescent="0.25">
      <c r="B387" s="262"/>
      <c r="C387" s="257"/>
      <c r="D387" s="131"/>
      <c r="E387" s="131"/>
      <c r="F387" s="131"/>
      <c r="G387" s="131"/>
      <c r="H387" s="131"/>
      <c r="I387" s="131"/>
      <c r="J387" s="131"/>
      <c r="K387" s="131"/>
      <c r="L387" s="259"/>
      <c r="M387" s="256"/>
      <c r="N387" s="95"/>
      <c r="O387" s="95"/>
      <c r="P387" s="95"/>
      <c r="Q387" s="95"/>
      <c r="R387" s="95"/>
      <c r="S387" s="95"/>
    </row>
    <row r="388" spans="2:19" ht="15.75" x14ac:dyDescent="0.25">
      <c r="B388" s="262"/>
      <c r="C388" s="257"/>
      <c r="D388" s="131"/>
      <c r="E388" s="131"/>
      <c r="F388" s="131"/>
      <c r="G388" s="131"/>
      <c r="H388" s="131"/>
      <c r="I388" s="131"/>
      <c r="J388" s="131"/>
      <c r="K388" s="131"/>
      <c r="L388" s="259"/>
      <c r="M388" s="256"/>
    </row>
    <row r="389" spans="2:19" ht="15.75" x14ac:dyDescent="0.25">
      <c r="B389" s="262"/>
      <c r="C389" s="257"/>
      <c r="D389" s="131"/>
      <c r="E389" s="131"/>
      <c r="F389" s="131"/>
      <c r="G389" s="131"/>
      <c r="H389" s="131"/>
      <c r="I389" s="131"/>
      <c r="J389" s="131"/>
      <c r="K389" s="131"/>
      <c r="L389" s="259"/>
      <c r="M389" s="256"/>
    </row>
    <row r="390" spans="2:19" ht="15.75" x14ac:dyDescent="0.25">
      <c r="B390" s="262"/>
      <c r="C390" s="257"/>
      <c r="D390" s="131"/>
      <c r="E390" s="131"/>
      <c r="F390" s="131"/>
      <c r="G390" s="131"/>
      <c r="H390" s="131"/>
      <c r="I390" s="131"/>
      <c r="J390" s="131"/>
      <c r="K390" s="131"/>
      <c r="L390" s="259"/>
      <c r="M390" s="256"/>
    </row>
    <row r="391" spans="2:19" ht="15.75" x14ac:dyDescent="0.25">
      <c r="B391" s="140"/>
      <c r="C391" s="257"/>
      <c r="D391" s="131"/>
      <c r="E391" s="131"/>
      <c r="F391" s="131"/>
      <c r="G391" s="131"/>
      <c r="H391" s="131"/>
      <c r="I391" s="131"/>
      <c r="J391" s="131"/>
      <c r="K391" s="131"/>
      <c r="L391" s="259"/>
      <c r="M391" s="256"/>
    </row>
    <row r="392" spans="2:19" ht="15.75" x14ac:dyDescent="0.25">
      <c r="B392" s="140"/>
      <c r="C392" s="258"/>
      <c r="D392" s="131"/>
      <c r="E392" s="131"/>
      <c r="F392" s="131"/>
      <c r="G392" s="131"/>
      <c r="H392" s="131"/>
      <c r="I392" s="131"/>
      <c r="J392" s="131"/>
      <c r="K392" s="131"/>
      <c r="L392" s="259"/>
      <c r="M392" s="256"/>
    </row>
    <row r="393" spans="2:19" ht="15.75" x14ac:dyDescent="0.25">
      <c r="B393" s="140"/>
      <c r="C393" s="258"/>
      <c r="D393" s="131"/>
      <c r="E393" s="131"/>
      <c r="F393" s="131"/>
      <c r="G393" s="131"/>
      <c r="H393" s="131"/>
      <c r="I393" s="131"/>
      <c r="J393" s="131"/>
      <c r="K393" s="131"/>
      <c r="L393" s="259"/>
      <c r="M393" s="256"/>
    </row>
    <row r="394" spans="2:19" ht="15.75" x14ac:dyDescent="0.25">
      <c r="B394" s="140"/>
      <c r="C394" s="258"/>
      <c r="D394" s="131"/>
      <c r="E394" s="131"/>
      <c r="F394" s="131"/>
      <c r="G394" s="131"/>
      <c r="H394" s="131"/>
      <c r="I394" s="131"/>
      <c r="J394" s="131"/>
      <c r="K394" s="131"/>
      <c r="L394" s="259"/>
      <c r="M394" s="256"/>
    </row>
    <row r="395" spans="2:19" ht="15.75" x14ac:dyDescent="0.25">
      <c r="B395" s="140"/>
      <c r="C395" s="258"/>
      <c r="D395" s="131"/>
      <c r="E395" s="131"/>
      <c r="F395" s="131"/>
      <c r="G395" s="131"/>
      <c r="H395" s="131"/>
      <c r="I395" s="131"/>
      <c r="J395" s="131"/>
      <c r="K395" s="131"/>
      <c r="L395" s="259"/>
      <c r="M395" s="256"/>
    </row>
    <row r="396" spans="2:19" ht="15.75" x14ac:dyDescent="0.25">
      <c r="B396" s="140"/>
      <c r="C396" s="258"/>
      <c r="D396" s="131"/>
      <c r="E396" s="131"/>
      <c r="F396" s="131"/>
      <c r="G396" s="131"/>
      <c r="H396" s="131"/>
      <c r="I396" s="131"/>
      <c r="J396" s="131"/>
      <c r="K396" s="131"/>
      <c r="L396" s="259"/>
      <c r="M396" s="256"/>
    </row>
    <row r="397" spans="2:19" ht="15.75" x14ac:dyDescent="0.25">
      <c r="B397" s="140"/>
      <c r="C397" s="257"/>
      <c r="D397" s="131"/>
      <c r="E397" s="131"/>
      <c r="F397" s="131"/>
      <c r="G397" s="131"/>
      <c r="H397" s="131"/>
      <c r="I397" s="131"/>
      <c r="J397" s="131"/>
      <c r="K397" s="131"/>
      <c r="L397" s="259"/>
      <c r="M397" s="256"/>
    </row>
    <row r="398" spans="2:19" ht="15.75" x14ac:dyDescent="0.25">
      <c r="B398" s="140"/>
      <c r="C398" s="257"/>
      <c r="D398" s="131"/>
      <c r="E398" s="131"/>
      <c r="F398" s="131"/>
      <c r="G398" s="131"/>
      <c r="H398" s="131"/>
      <c r="I398" s="131"/>
      <c r="J398" s="131"/>
      <c r="K398" s="131"/>
      <c r="L398" s="259"/>
      <c r="M398" s="256"/>
    </row>
    <row r="399" spans="2:19" ht="15.75" x14ac:dyDescent="0.25">
      <c r="B399" s="140"/>
      <c r="C399" s="257"/>
      <c r="D399" s="131"/>
      <c r="E399" s="131"/>
      <c r="F399" s="131"/>
      <c r="G399" s="131"/>
      <c r="H399" s="131"/>
      <c r="I399" s="131"/>
      <c r="J399" s="131"/>
      <c r="K399" s="131"/>
      <c r="L399" s="259"/>
      <c r="M399" s="256"/>
    </row>
    <row r="400" spans="2:19" ht="15.75" x14ac:dyDescent="0.25">
      <c r="B400" s="140"/>
      <c r="C400" s="257"/>
      <c r="D400" s="131"/>
      <c r="E400" s="131"/>
      <c r="F400" s="131"/>
      <c r="G400" s="131"/>
      <c r="H400" s="131"/>
      <c r="I400" s="131"/>
      <c r="J400" s="131"/>
      <c r="K400" s="131"/>
      <c r="L400" s="259"/>
      <c r="M400" s="256"/>
    </row>
    <row r="401" spans="2:13" ht="15.75" x14ac:dyDescent="0.25">
      <c r="B401" s="140"/>
      <c r="C401" s="257"/>
      <c r="D401" s="131"/>
      <c r="E401" s="131"/>
      <c r="F401" s="131"/>
      <c r="G401" s="131"/>
      <c r="H401" s="131"/>
      <c r="I401" s="131"/>
      <c r="J401" s="131"/>
      <c r="K401" s="131"/>
      <c r="L401" s="259"/>
      <c r="M401" s="256"/>
    </row>
    <row r="402" spans="2:13" ht="15.75" x14ac:dyDescent="0.25">
      <c r="B402" s="140"/>
      <c r="C402" s="257"/>
      <c r="D402" s="131"/>
      <c r="E402" s="131"/>
      <c r="F402" s="131"/>
      <c r="G402" s="131"/>
      <c r="H402" s="131"/>
      <c r="I402" s="131"/>
      <c r="J402" s="131"/>
      <c r="K402" s="131"/>
      <c r="L402" s="259"/>
      <c r="M402" s="256"/>
    </row>
    <row r="403" spans="2:13" ht="15.75" x14ac:dyDescent="0.25">
      <c r="B403" s="140"/>
      <c r="C403" s="257"/>
      <c r="D403" s="131"/>
      <c r="E403" s="131"/>
      <c r="F403" s="131"/>
      <c r="G403" s="131"/>
      <c r="H403" s="131"/>
      <c r="I403" s="131"/>
      <c r="J403" s="131"/>
      <c r="K403" s="131"/>
      <c r="L403" s="259"/>
      <c r="M403" s="256"/>
    </row>
    <row r="404" spans="2:13" ht="15.75" x14ac:dyDescent="0.25">
      <c r="B404" s="140"/>
      <c r="C404" s="257"/>
      <c r="D404" s="131"/>
      <c r="E404" s="131"/>
      <c r="F404" s="131"/>
      <c r="G404" s="131"/>
      <c r="H404" s="131"/>
      <c r="I404" s="131"/>
      <c r="J404" s="131"/>
      <c r="K404" s="131"/>
      <c r="L404" s="259"/>
      <c r="M404" s="256"/>
    </row>
    <row r="405" spans="2:13" ht="15.75" x14ac:dyDescent="0.25">
      <c r="B405" s="140"/>
      <c r="C405" s="257"/>
      <c r="D405" s="131"/>
      <c r="E405" s="131"/>
      <c r="F405" s="131"/>
      <c r="G405" s="131"/>
      <c r="H405" s="131"/>
      <c r="I405" s="131"/>
      <c r="J405" s="131"/>
      <c r="K405" s="131"/>
      <c r="L405" s="259"/>
      <c r="M405" s="256"/>
    </row>
    <row r="406" spans="2:13" ht="15.75" x14ac:dyDescent="0.25">
      <c r="B406" s="140"/>
      <c r="C406" s="257"/>
      <c r="D406" s="131"/>
      <c r="E406" s="131"/>
      <c r="F406" s="131"/>
      <c r="G406" s="131"/>
      <c r="H406" s="131"/>
      <c r="I406" s="131"/>
      <c r="J406" s="131"/>
      <c r="K406" s="131"/>
      <c r="L406" s="259"/>
      <c r="M406" s="256"/>
    </row>
    <row r="407" spans="2:13" ht="15.75" x14ac:dyDescent="0.25">
      <c r="B407" s="140"/>
      <c r="C407" s="257"/>
      <c r="D407" s="131"/>
      <c r="E407" s="131"/>
      <c r="F407" s="131"/>
      <c r="G407" s="131"/>
      <c r="H407" s="131"/>
      <c r="I407" s="131"/>
      <c r="J407" s="131"/>
      <c r="K407" s="131"/>
      <c r="L407" s="259"/>
      <c r="M407" s="256"/>
    </row>
    <row r="408" spans="2:13" ht="15.75" x14ac:dyDescent="0.25">
      <c r="B408" s="140"/>
      <c r="C408" s="257"/>
      <c r="D408" s="131"/>
      <c r="E408" s="131"/>
      <c r="F408" s="131"/>
      <c r="G408" s="131"/>
      <c r="H408" s="131"/>
      <c r="I408" s="131"/>
      <c r="J408" s="131"/>
      <c r="K408" s="131"/>
      <c r="L408" s="259"/>
      <c r="M408" s="256"/>
    </row>
    <row r="409" spans="2:13" ht="15.75" x14ac:dyDescent="0.25">
      <c r="B409" s="140"/>
      <c r="C409" s="257"/>
      <c r="D409" s="131"/>
      <c r="E409" s="131"/>
      <c r="F409" s="131"/>
      <c r="G409" s="131"/>
      <c r="H409" s="131"/>
      <c r="I409" s="131"/>
      <c r="J409" s="131"/>
      <c r="K409" s="131"/>
      <c r="L409" s="259"/>
      <c r="M409" s="256"/>
    </row>
    <row r="410" spans="2:13" ht="15.75" x14ac:dyDescent="0.25">
      <c r="B410" s="140"/>
      <c r="C410" s="257"/>
      <c r="D410" s="131"/>
      <c r="E410" s="131"/>
      <c r="F410" s="131"/>
      <c r="G410" s="131"/>
      <c r="H410" s="131"/>
      <c r="I410" s="131"/>
      <c r="J410" s="131"/>
      <c r="K410" s="131"/>
      <c r="L410" s="259"/>
      <c r="M410" s="256"/>
    </row>
    <row r="411" spans="2:13" ht="15.75" x14ac:dyDescent="0.25">
      <c r="B411" s="140"/>
      <c r="C411" s="257"/>
      <c r="D411" s="131"/>
      <c r="E411" s="131"/>
      <c r="F411" s="131"/>
      <c r="G411" s="131"/>
      <c r="H411" s="131"/>
      <c r="I411" s="131"/>
      <c r="J411" s="131"/>
      <c r="K411" s="131"/>
      <c r="L411" s="259"/>
      <c r="M411" s="256"/>
    </row>
    <row r="412" spans="2:13" ht="15.75" x14ac:dyDescent="0.25">
      <c r="B412" s="140"/>
      <c r="C412" s="257"/>
      <c r="D412" s="131"/>
      <c r="E412" s="131"/>
      <c r="F412" s="131"/>
      <c r="G412" s="131"/>
      <c r="H412" s="131"/>
      <c r="I412" s="131"/>
      <c r="J412" s="131"/>
      <c r="K412" s="131"/>
      <c r="L412" s="259"/>
      <c r="M412" s="256"/>
    </row>
    <row r="413" spans="2:13" ht="15.75" x14ac:dyDescent="0.25">
      <c r="B413" s="140"/>
      <c r="C413" s="257"/>
      <c r="D413" s="131"/>
      <c r="E413" s="131"/>
      <c r="F413" s="131"/>
      <c r="G413" s="131"/>
      <c r="H413" s="131"/>
      <c r="I413" s="131"/>
      <c r="J413" s="131"/>
      <c r="K413" s="131"/>
      <c r="L413" s="259"/>
      <c r="M413" s="256"/>
    </row>
    <row r="414" spans="2:13" ht="15.75" x14ac:dyDescent="0.25">
      <c r="B414" s="140"/>
      <c r="C414" s="257"/>
      <c r="D414" s="131"/>
      <c r="E414" s="131"/>
      <c r="F414" s="131"/>
      <c r="G414" s="131"/>
      <c r="H414" s="131"/>
      <c r="I414" s="131"/>
      <c r="J414" s="131"/>
      <c r="K414" s="131"/>
      <c r="L414" s="259"/>
      <c r="M414" s="256"/>
    </row>
    <row r="415" spans="2:13" ht="15.75" x14ac:dyDescent="0.25">
      <c r="B415" s="140"/>
      <c r="C415" s="257"/>
      <c r="D415" s="131"/>
      <c r="E415" s="131"/>
      <c r="F415" s="131"/>
      <c r="G415" s="131"/>
      <c r="H415" s="131"/>
      <c r="I415" s="131"/>
      <c r="J415" s="131"/>
      <c r="K415" s="131"/>
      <c r="L415" s="259"/>
      <c r="M415" s="256"/>
    </row>
    <row r="416" spans="2:13" ht="15.75" x14ac:dyDescent="0.25">
      <c r="B416" s="140"/>
      <c r="C416" s="258"/>
      <c r="D416" s="131"/>
      <c r="E416" s="131"/>
      <c r="F416" s="131"/>
      <c r="G416" s="131"/>
      <c r="H416" s="131"/>
      <c r="I416" s="131"/>
      <c r="J416" s="131"/>
      <c r="K416" s="131"/>
      <c r="L416" s="259"/>
      <c r="M416" s="256"/>
    </row>
    <row r="417" spans="2:13" ht="15.75" x14ac:dyDescent="0.25">
      <c r="B417" s="140"/>
      <c r="C417" s="257"/>
      <c r="D417" s="131"/>
      <c r="E417" s="131"/>
      <c r="F417" s="131"/>
      <c r="G417" s="131"/>
      <c r="H417" s="131"/>
      <c r="I417" s="131"/>
      <c r="J417" s="131"/>
      <c r="K417" s="131"/>
      <c r="L417" s="259"/>
      <c r="M417" s="256"/>
    </row>
    <row r="418" spans="2:13" ht="15.75" x14ac:dyDescent="0.25">
      <c r="B418" s="140"/>
      <c r="C418" s="257"/>
      <c r="D418" s="131"/>
      <c r="E418" s="131"/>
      <c r="F418" s="131"/>
      <c r="G418" s="131"/>
      <c r="H418" s="131"/>
      <c r="I418" s="131"/>
      <c r="J418" s="131"/>
      <c r="K418" s="131"/>
      <c r="L418" s="259"/>
      <c r="M418" s="256"/>
    </row>
    <row r="419" spans="2:13" ht="15.75" x14ac:dyDescent="0.25">
      <c r="B419" s="140"/>
      <c r="C419" s="257"/>
      <c r="D419" s="131"/>
      <c r="E419" s="131"/>
      <c r="F419" s="131"/>
      <c r="G419" s="131"/>
      <c r="H419" s="131"/>
      <c r="I419" s="131"/>
      <c r="J419" s="131"/>
      <c r="K419" s="131"/>
      <c r="L419" s="259"/>
      <c r="M419" s="256"/>
    </row>
    <row r="420" spans="2:13" ht="15.75" x14ac:dyDescent="0.25">
      <c r="B420" s="140"/>
      <c r="C420" s="257"/>
      <c r="D420" s="131"/>
      <c r="E420" s="131"/>
      <c r="F420" s="131"/>
      <c r="G420" s="131"/>
      <c r="H420" s="131"/>
      <c r="I420" s="131"/>
      <c r="J420" s="131"/>
      <c r="K420" s="131"/>
      <c r="L420" s="259"/>
      <c r="M420" s="256"/>
    </row>
    <row r="421" spans="2:13" ht="15.75" x14ac:dyDescent="0.25">
      <c r="B421" s="140"/>
      <c r="C421" s="257"/>
      <c r="D421" s="131"/>
      <c r="E421" s="131"/>
      <c r="F421" s="131"/>
      <c r="G421" s="131"/>
      <c r="H421" s="131"/>
      <c r="I421" s="131"/>
      <c r="J421" s="131"/>
      <c r="K421" s="131"/>
      <c r="L421" s="259"/>
      <c r="M421" s="256"/>
    </row>
    <row r="422" spans="2:13" ht="15.75" x14ac:dyDescent="0.25">
      <c r="B422" s="140"/>
      <c r="C422" s="257"/>
      <c r="D422" s="131"/>
      <c r="E422" s="131"/>
      <c r="F422" s="131"/>
      <c r="G422" s="131"/>
      <c r="H422" s="131"/>
      <c r="I422" s="131"/>
      <c r="J422" s="131"/>
      <c r="K422" s="131"/>
      <c r="L422" s="259"/>
      <c r="M422" s="256"/>
    </row>
    <row r="423" spans="2:13" ht="15.75" x14ac:dyDescent="0.25">
      <c r="B423" s="140"/>
      <c r="C423" s="257"/>
      <c r="D423" s="131"/>
      <c r="E423" s="131"/>
      <c r="F423" s="131"/>
      <c r="G423" s="131"/>
      <c r="H423" s="131"/>
      <c r="I423" s="131"/>
      <c r="J423" s="131"/>
      <c r="K423" s="131"/>
      <c r="L423" s="259"/>
      <c r="M423" s="256"/>
    </row>
    <row r="424" spans="2:13" ht="15.75" x14ac:dyDescent="0.25">
      <c r="B424" s="140"/>
      <c r="C424" s="257"/>
      <c r="D424" s="131"/>
      <c r="E424" s="131"/>
      <c r="F424" s="131"/>
      <c r="G424" s="131"/>
      <c r="H424" s="131"/>
      <c r="I424" s="131"/>
      <c r="J424" s="131"/>
      <c r="K424" s="131"/>
      <c r="L424" s="259"/>
      <c r="M424" s="256"/>
    </row>
    <row r="425" spans="2:13" ht="15.75" x14ac:dyDescent="0.25">
      <c r="B425" s="140"/>
      <c r="C425" s="257"/>
      <c r="D425" s="131"/>
      <c r="E425" s="131"/>
      <c r="F425" s="131"/>
      <c r="G425" s="131"/>
      <c r="H425" s="131"/>
      <c r="I425" s="131"/>
      <c r="J425" s="131"/>
      <c r="K425" s="131"/>
      <c r="L425" s="259"/>
      <c r="M425" s="256"/>
    </row>
    <row r="426" spans="2:13" ht="15.75" x14ac:dyDescent="0.25">
      <c r="B426" s="140"/>
      <c r="C426" s="257"/>
      <c r="D426" s="131"/>
      <c r="E426" s="131"/>
      <c r="F426" s="131"/>
      <c r="G426" s="131"/>
      <c r="H426" s="131"/>
      <c r="I426" s="131"/>
      <c r="J426" s="131"/>
      <c r="K426" s="131"/>
      <c r="L426" s="259"/>
      <c r="M426" s="256"/>
    </row>
    <row r="427" spans="2:13" ht="15.75" x14ac:dyDescent="0.25">
      <c r="B427" s="140"/>
      <c r="C427" s="257"/>
      <c r="D427" s="131"/>
      <c r="E427" s="131"/>
      <c r="F427" s="131"/>
      <c r="G427" s="131"/>
      <c r="H427" s="131"/>
      <c r="I427" s="131"/>
      <c r="J427" s="131"/>
      <c r="K427" s="131"/>
      <c r="L427" s="259"/>
      <c r="M427" s="256"/>
    </row>
    <row r="428" spans="2:13" ht="15.75" x14ac:dyDescent="0.25">
      <c r="B428" s="140"/>
      <c r="C428" s="257"/>
      <c r="D428" s="263"/>
      <c r="E428" s="131"/>
      <c r="F428" s="131"/>
      <c r="G428" s="131"/>
      <c r="H428" s="131"/>
      <c r="I428" s="131"/>
      <c r="J428" s="263"/>
      <c r="K428" s="131"/>
      <c r="L428" s="259"/>
      <c r="M428" s="256"/>
    </row>
    <row r="429" spans="2:13" ht="15.75" x14ac:dyDescent="0.25">
      <c r="B429" s="140"/>
      <c r="C429" s="258"/>
      <c r="D429" s="131"/>
      <c r="E429" s="131"/>
      <c r="F429" s="131"/>
      <c r="G429" s="131"/>
      <c r="H429" s="131"/>
      <c r="I429" s="131"/>
      <c r="J429" s="131"/>
      <c r="K429" s="131"/>
      <c r="L429" s="259"/>
      <c r="M429" s="256"/>
    </row>
    <row r="430" spans="2:13" ht="15.75" x14ac:dyDescent="0.25">
      <c r="B430" s="140"/>
      <c r="C430" s="258"/>
      <c r="D430" s="131"/>
      <c r="E430" s="131"/>
      <c r="F430" s="131"/>
      <c r="G430" s="131"/>
      <c r="H430" s="131"/>
      <c r="I430" s="131"/>
      <c r="J430" s="131"/>
      <c r="K430" s="131"/>
      <c r="L430" s="259"/>
      <c r="M430" s="256"/>
    </row>
    <row r="431" spans="2:13" ht="15.75" x14ac:dyDescent="0.25">
      <c r="B431" s="140"/>
      <c r="C431" s="258"/>
      <c r="D431" s="131"/>
      <c r="E431" s="131"/>
      <c r="F431" s="131"/>
      <c r="G431" s="131"/>
      <c r="H431" s="131"/>
      <c r="I431" s="131"/>
      <c r="J431" s="131"/>
      <c r="K431" s="131"/>
      <c r="L431" s="259"/>
      <c r="M431" s="256"/>
    </row>
    <row r="432" spans="2:13" ht="15.75" x14ac:dyDescent="0.25">
      <c r="B432" s="140"/>
      <c r="C432" s="258"/>
      <c r="D432" s="131"/>
      <c r="E432" s="131"/>
      <c r="F432" s="131"/>
      <c r="G432" s="131"/>
      <c r="H432" s="131"/>
      <c r="I432" s="131"/>
      <c r="J432" s="131"/>
      <c r="K432" s="131"/>
      <c r="L432" s="259"/>
      <c r="M432" s="256"/>
    </row>
    <row r="433" spans="2:13" ht="15.75" x14ac:dyDescent="0.25">
      <c r="B433" s="140"/>
      <c r="C433" s="258"/>
      <c r="D433" s="131"/>
      <c r="E433" s="131"/>
      <c r="F433" s="131"/>
      <c r="G433" s="131"/>
      <c r="H433" s="131"/>
      <c r="I433" s="131"/>
      <c r="J433" s="131"/>
      <c r="K433" s="131"/>
      <c r="L433" s="259"/>
      <c r="M433" s="256"/>
    </row>
    <row r="434" spans="2:13" ht="15.75" x14ac:dyDescent="0.25">
      <c r="B434" s="140"/>
      <c r="C434" s="258"/>
      <c r="D434" s="131"/>
      <c r="E434" s="131"/>
      <c r="F434" s="131"/>
      <c r="G434" s="131"/>
      <c r="H434" s="131"/>
      <c r="I434" s="131"/>
      <c r="J434" s="131"/>
      <c r="K434" s="131"/>
      <c r="L434" s="259"/>
      <c r="M434" s="256"/>
    </row>
    <row r="435" spans="2:13" ht="15.75" x14ac:dyDescent="0.25">
      <c r="B435" s="140"/>
      <c r="C435" s="258"/>
      <c r="D435" s="131"/>
      <c r="E435" s="131"/>
      <c r="F435" s="131"/>
      <c r="G435" s="131"/>
      <c r="H435" s="131"/>
      <c r="I435" s="131"/>
      <c r="J435" s="131"/>
      <c r="K435" s="131"/>
      <c r="L435" s="259"/>
      <c r="M435" s="256"/>
    </row>
    <row r="436" spans="2:13" ht="15.75" x14ac:dyDescent="0.25">
      <c r="B436" s="140"/>
      <c r="C436" s="258"/>
      <c r="D436" s="131"/>
      <c r="E436" s="131"/>
      <c r="F436" s="131"/>
      <c r="G436" s="131"/>
      <c r="H436" s="131"/>
      <c r="I436" s="131"/>
      <c r="J436" s="131"/>
      <c r="K436" s="131"/>
      <c r="L436" s="259"/>
      <c r="M436" s="256"/>
    </row>
    <row r="437" spans="2:13" ht="15.75" x14ac:dyDescent="0.25">
      <c r="B437" s="140"/>
      <c r="C437" s="258"/>
      <c r="D437" s="131"/>
      <c r="E437" s="131"/>
      <c r="F437" s="131"/>
      <c r="G437" s="131"/>
      <c r="H437" s="131"/>
      <c r="I437" s="131"/>
      <c r="J437" s="131"/>
      <c r="K437" s="131"/>
      <c r="L437" s="259"/>
      <c r="M437" s="256"/>
    </row>
    <row r="438" spans="2:13" ht="15.75" x14ac:dyDescent="0.25">
      <c r="B438" s="140"/>
      <c r="C438" s="257"/>
      <c r="D438" s="131"/>
      <c r="E438" s="131"/>
      <c r="F438" s="131"/>
      <c r="G438" s="131"/>
      <c r="H438" s="131"/>
      <c r="I438" s="131"/>
      <c r="J438" s="131"/>
      <c r="K438" s="131"/>
      <c r="L438" s="259"/>
      <c r="M438" s="256"/>
    </row>
    <row r="439" spans="2:13" ht="15.75" x14ac:dyDescent="0.25">
      <c r="B439" s="140"/>
      <c r="C439" s="257"/>
      <c r="D439" s="131"/>
      <c r="E439" s="131"/>
      <c r="F439" s="131"/>
      <c r="G439" s="131"/>
      <c r="H439" s="131"/>
      <c r="I439" s="131"/>
      <c r="J439" s="131"/>
      <c r="K439" s="131"/>
      <c r="L439" s="259"/>
      <c r="M439" s="256"/>
    </row>
    <row r="440" spans="2:13" ht="15.75" x14ac:dyDescent="0.25">
      <c r="B440" s="140"/>
      <c r="C440" s="257"/>
      <c r="D440" s="131"/>
      <c r="E440" s="131"/>
      <c r="F440" s="131"/>
      <c r="G440" s="131"/>
      <c r="H440" s="131"/>
      <c r="I440" s="131"/>
      <c r="J440" s="131"/>
      <c r="K440" s="131"/>
      <c r="L440" s="259"/>
      <c r="M440" s="256"/>
    </row>
    <row r="441" spans="2:13" ht="15.75" x14ac:dyDescent="0.25">
      <c r="B441" s="140"/>
      <c r="C441" s="258"/>
      <c r="D441" s="131"/>
      <c r="E441" s="131"/>
      <c r="F441" s="131"/>
      <c r="G441" s="131"/>
      <c r="H441" s="131"/>
      <c r="I441" s="131"/>
      <c r="J441" s="131"/>
      <c r="K441" s="131"/>
      <c r="L441" s="259"/>
      <c r="M441" s="256"/>
    </row>
    <row r="442" spans="2:13" ht="15.75" x14ac:dyDescent="0.25">
      <c r="B442" s="140"/>
      <c r="C442" s="258"/>
      <c r="D442" s="131"/>
      <c r="E442" s="131"/>
      <c r="F442" s="131"/>
      <c r="G442" s="131"/>
      <c r="H442" s="131"/>
      <c r="I442" s="131"/>
      <c r="J442" s="131"/>
      <c r="K442" s="131"/>
      <c r="L442" s="259"/>
      <c r="M442" s="256"/>
    </row>
    <row r="443" spans="2:13" ht="15.75" x14ac:dyDescent="0.25">
      <c r="B443" s="140"/>
      <c r="C443" s="258"/>
      <c r="D443" s="131"/>
      <c r="E443" s="131"/>
      <c r="F443" s="131"/>
      <c r="G443" s="131"/>
      <c r="H443" s="131"/>
      <c r="I443" s="131"/>
      <c r="J443" s="131"/>
      <c r="K443" s="131"/>
      <c r="L443" s="259"/>
      <c r="M443" s="256"/>
    </row>
    <row r="444" spans="2:13" ht="15.75" x14ac:dyDescent="0.25">
      <c r="B444" s="140"/>
      <c r="C444" s="258"/>
      <c r="D444" s="131"/>
      <c r="E444" s="131"/>
      <c r="F444" s="131"/>
      <c r="G444" s="131"/>
      <c r="H444" s="131"/>
      <c r="I444" s="131"/>
      <c r="J444" s="131"/>
      <c r="K444" s="131"/>
      <c r="L444" s="259"/>
      <c r="M444" s="256"/>
    </row>
    <row r="445" spans="2:13" ht="15.75" x14ac:dyDescent="0.25">
      <c r="B445" s="140"/>
      <c r="C445" s="257"/>
      <c r="D445" s="131"/>
      <c r="E445" s="131"/>
      <c r="F445" s="131"/>
      <c r="G445" s="131"/>
      <c r="H445" s="131"/>
      <c r="I445" s="131"/>
      <c r="J445" s="131"/>
      <c r="K445" s="131"/>
      <c r="L445" s="259"/>
      <c r="M445" s="256"/>
    </row>
    <row r="446" spans="2:13" ht="15.75" x14ac:dyDescent="0.25">
      <c r="B446" s="140"/>
      <c r="C446" s="257"/>
      <c r="D446" s="131"/>
      <c r="E446" s="131"/>
      <c r="F446" s="131"/>
      <c r="G446" s="131"/>
      <c r="H446" s="131"/>
      <c r="I446" s="131"/>
      <c r="J446" s="131"/>
      <c r="K446" s="131"/>
      <c r="L446" s="259"/>
      <c r="M446" s="256"/>
    </row>
    <row r="447" spans="2:13" ht="15.75" x14ac:dyDescent="0.25">
      <c r="B447" s="140"/>
      <c r="C447" s="257"/>
      <c r="D447" s="131"/>
      <c r="E447" s="131"/>
      <c r="F447" s="131"/>
      <c r="G447" s="131"/>
      <c r="H447" s="131"/>
      <c r="I447" s="131"/>
      <c r="J447" s="131"/>
      <c r="K447" s="131"/>
      <c r="L447" s="259"/>
      <c r="M447" s="256"/>
    </row>
    <row r="448" spans="2:13" ht="15.75" x14ac:dyDescent="0.25">
      <c r="B448" s="140"/>
      <c r="C448" s="258"/>
      <c r="D448" s="263"/>
      <c r="E448" s="131"/>
      <c r="F448" s="131"/>
      <c r="G448" s="131"/>
      <c r="H448" s="131"/>
      <c r="I448" s="131"/>
      <c r="J448" s="263"/>
      <c r="K448" s="131"/>
      <c r="L448" s="259"/>
      <c r="M448" s="256"/>
    </row>
    <row r="449" spans="2:13" ht="15.75" x14ac:dyDescent="0.25">
      <c r="B449" s="140"/>
      <c r="C449" s="258"/>
      <c r="D449" s="131"/>
      <c r="E449" s="131"/>
      <c r="F449" s="131"/>
      <c r="G449" s="131"/>
      <c r="H449" s="131"/>
      <c r="I449" s="131"/>
      <c r="J449" s="131"/>
      <c r="K449" s="131"/>
      <c r="L449" s="259"/>
      <c r="M449" s="256"/>
    </row>
    <row r="450" spans="2:13" ht="15.75" x14ac:dyDescent="0.25">
      <c r="B450" s="140"/>
      <c r="C450" s="258"/>
      <c r="D450" s="131"/>
      <c r="E450" s="131"/>
      <c r="F450" s="131"/>
      <c r="G450" s="131"/>
      <c r="H450" s="131"/>
      <c r="I450" s="131"/>
      <c r="J450" s="131"/>
      <c r="K450" s="131"/>
      <c r="L450" s="259"/>
      <c r="M450" s="256"/>
    </row>
    <row r="451" spans="2:13" ht="15.75" x14ac:dyDescent="0.25">
      <c r="B451" s="140"/>
      <c r="C451" s="258"/>
      <c r="D451" s="131"/>
      <c r="E451" s="131"/>
      <c r="F451" s="131"/>
      <c r="G451" s="131"/>
      <c r="H451" s="131"/>
      <c r="I451" s="131"/>
      <c r="J451" s="131"/>
      <c r="K451" s="131"/>
      <c r="L451" s="259"/>
      <c r="M451" s="256"/>
    </row>
    <row r="452" spans="2:13" ht="15.75" x14ac:dyDescent="0.25">
      <c r="B452" s="140"/>
      <c r="C452" s="258"/>
      <c r="D452" s="131"/>
      <c r="E452" s="131"/>
      <c r="F452" s="131"/>
      <c r="G452" s="131"/>
      <c r="H452" s="131"/>
      <c r="I452" s="131"/>
      <c r="J452" s="131"/>
      <c r="K452" s="131"/>
      <c r="L452" s="259"/>
      <c r="M452" s="256"/>
    </row>
    <row r="453" spans="2:13" ht="15.75" x14ac:dyDescent="0.25">
      <c r="B453" s="140"/>
      <c r="C453" s="258"/>
      <c r="D453" s="131"/>
      <c r="E453" s="131"/>
      <c r="F453" s="131"/>
      <c r="G453" s="131"/>
      <c r="H453" s="131"/>
      <c r="I453" s="131"/>
      <c r="J453" s="131"/>
      <c r="K453" s="131"/>
      <c r="L453" s="259"/>
      <c r="M453" s="256"/>
    </row>
    <row r="454" spans="2:13" ht="15.75" x14ac:dyDescent="0.25">
      <c r="B454" s="140"/>
      <c r="C454" s="258"/>
      <c r="D454" s="131"/>
      <c r="E454" s="131"/>
      <c r="F454" s="131"/>
      <c r="G454" s="131"/>
      <c r="H454" s="131"/>
      <c r="I454" s="131"/>
      <c r="J454" s="131"/>
      <c r="K454" s="131"/>
      <c r="L454" s="259"/>
      <c r="M454" s="256"/>
    </row>
    <row r="455" spans="2:13" ht="15.75" x14ac:dyDescent="0.25">
      <c r="B455" s="140"/>
      <c r="C455" s="258"/>
      <c r="D455" s="131"/>
      <c r="E455" s="131"/>
      <c r="F455" s="131"/>
      <c r="G455" s="131"/>
      <c r="H455" s="131"/>
      <c r="I455" s="131"/>
      <c r="J455" s="131"/>
      <c r="K455" s="131"/>
      <c r="L455" s="259"/>
      <c r="M455" s="256"/>
    </row>
    <row r="456" spans="2:13" ht="15.75" x14ac:dyDescent="0.25">
      <c r="B456" s="140"/>
      <c r="C456" s="258"/>
      <c r="D456" s="131"/>
      <c r="E456" s="131"/>
      <c r="F456" s="131"/>
      <c r="G456" s="131"/>
      <c r="H456" s="131"/>
      <c r="I456" s="131"/>
      <c r="J456" s="131"/>
      <c r="K456" s="131"/>
      <c r="L456" s="259"/>
      <c r="M456" s="256"/>
    </row>
    <row r="457" spans="2:13" ht="15.75" x14ac:dyDescent="0.25">
      <c r="B457" s="140"/>
      <c r="C457" s="258"/>
      <c r="D457" s="131"/>
      <c r="E457" s="131"/>
      <c r="F457" s="131"/>
      <c r="G457" s="131"/>
      <c r="H457" s="131"/>
      <c r="I457" s="131"/>
      <c r="J457" s="131"/>
      <c r="K457" s="131"/>
      <c r="L457" s="259"/>
      <c r="M457" s="256"/>
    </row>
    <row r="458" spans="2:13" ht="15.75" x14ac:dyDescent="0.25">
      <c r="B458" s="140"/>
      <c r="C458" s="258"/>
      <c r="D458" s="263"/>
      <c r="E458" s="131"/>
      <c r="F458" s="131"/>
      <c r="G458" s="131"/>
      <c r="H458" s="131"/>
      <c r="I458" s="131"/>
      <c r="J458" s="263"/>
      <c r="K458" s="131"/>
      <c r="L458" s="259"/>
      <c r="M458" s="256"/>
    </row>
    <row r="459" spans="2:13" ht="15.75" x14ac:dyDescent="0.25">
      <c r="B459" s="140"/>
      <c r="C459" s="258"/>
      <c r="D459" s="131"/>
      <c r="E459" s="131"/>
      <c r="F459" s="131"/>
      <c r="G459" s="131"/>
      <c r="H459" s="131"/>
      <c r="I459" s="131"/>
      <c r="J459" s="131"/>
      <c r="K459" s="131"/>
      <c r="L459" s="259"/>
      <c r="M459" s="256"/>
    </row>
    <row r="460" spans="2:13" ht="18" customHeight="1" x14ac:dyDescent="0.25">
      <c r="B460" s="140"/>
      <c r="C460" s="258"/>
      <c r="D460" s="131"/>
      <c r="E460" s="131"/>
      <c r="F460" s="131"/>
      <c r="G460" s="131"/>
      <c r="H460" s="131"/>
      <c r="I460" s="131"/>
      <c r="J460" s="131"/>
      <c r="K460" s="131"/>
      <c r="L460" s="259"/>
      <c r="M460" s="256"/>
    </row>
    <row r="461" spans="2:13" ht="15.75" x14ac:dyDescent="0.25">
      <c r="B461" s="140"/>
      <c r="C461" s="258"/>
      <c r="D461" s="131"/>
      <c r="E461" s="131"/>
      <c r="F461" s="131"/>
      <c r="G461" s="131"/>
      <c r="H461" s="131"/>
      <c r="I461" s="131"/>
      <c r="J461" s="131"/>
      <c r="K461" s="131"/>
      <c r="L461" s="259"/>
      <c r="M461" s="256"/>
    </row>
    <row r="462" spans="2:13" ht="15.75" x14ac:dyDescent="0.25">
      <c r="B462" s="140"/>
      <c r="C462" s="257"/>
      <c r="D462" s="131"/>
      <c r="E462" s="131"/>
      <c r="F462" s="131"/>
      <c r="G462" s="131"/>
      <c r="H462" s="131"/>
      <c r="I462" s="131"/>
      <c r="J462" s="131"/>
      <c r="K462" s="131"/>
      <c r="L462" s="259"/>
      <c r="M462" s="256"/>
    </row>
    <row r="463" spans="2:13" ht="15.75" x14ac:dyDescent="0.25">
      <c r="B463" s="140"/>
      <c r="C463" s="257"/>
      <c r="D463" s="131"/>
      <c r="E463" s="131"/>
      <c r="F463" s="131"/>
      <c r="G463" s="131"/>
      <c r="H463" s="131"/>
      <c r="I463" s="131"/>
      <c r="J463" s="131"/>
      <c r="K463" s="131"/>
      <c r="L463" s="259"/>
      <c r="M463" s="256"/>
    </row>
    <row r="464" spans="2:13" ht="15.75" x14ac:dyDescent="0.25">
      <c r="B464" s="264"/>
      <c r="C464" s="258"/>
      <c r="D464" s="147"/>
      <c r="E464" s="131"/>
      <c r="F464" s="112"/>
      <c r="G464" s="265"/>
      <c r="H464" s="131"/>
      <c r="I464" s="131"/>
      <c r="J464" s="147"/>
      <c r="K464" s="131"/>
      <c r="L464" s="259"/>
      <c r="M464" s="256"/>
    </row>
    <row r="465" spans="2:13" ht="15.75" x14ac:dyDescent="0.25">
      <c r="B465" s="140"/>
      <c r="C465" s="258"/>
      <c r="D465" s="131"/>
      <c r="E465" s="131"/>
      <c r="F465" s="131"/>
      <c r="G465" s="131"/>
      <c r="H465" s="131"/>
      <c r="I465" s="131"/>
      <c r="J465" s="131"/>
      <c r="K465" s="131"/>
      <c r="L465" s="259"/>
      <c r="M465" s="256"/>
    </row>
    <row r="466" spans="2:13" ht="15.75" x14ac:dyDescent="0.25">
      <c r="B466" s="140"/>
      <c r="C466" s="258"/>
      <c r="D466" s="131"/>
      <c r="E466" s="131"/>
      <c r="F466" s="131"/>
      <c r="G466" s="131"/>
      <c r="H466" s="131"/>
      <c r="I466" s="131"/>
      <c r="J466" s="131"/>
      <c r="K466" s="131"/>
      <c r="L466" s="259"/>
      <c r="M466" s="256"/>
    </row>
    <row r="467" spans="2:13" ht="15.75" x14ac:dyDescent="0.25">
      <c r="B467" s="140"/>
      <c r="C467" s="258"/>
      <c r="D467" s="263"/>
      <c r="E467" s="131"/>
      <c r="F467" s="131"/>
      <c r="G467" s="131"/>
      <c r="H467" s="131"/>
      <c r="I467" s="131"/>
      <c r="J467" s="263"/>
      <c r="K467" s="131"/>
      <c r="L467" s="259"/>
      <c r="M467" s="256"/>
    </row>
    <row r="468" spans="2:13" ht="15.75" x14ac:dyDescent="0.25">
      <c r="B468" s="140"/>
      <c r="C468" s="258"/>
      <c r="D468" s="131"/>
      <c r="E468" s="131"/>
      <c r="F468" s="131"/>
      <c r="G468" s="131"/>
      <c r="H468" s="131"/>
      <c r="I468" s="131"/>
      <c r="J468" s="131"/>
      <c r="K468" s="131"/>
      <c r="L468" s="259"/>
      <c r="M468" s="256"/>
    </row>
    <row r="469" spans="2:13" ht="15.75" x14ac:dyDescent="0.25">
      <c r="B469" s="140"/>
      <c r="C469" s="258"/>
      <c r="D469" s="131"/>
      <c r="E469" s="131"/>
      <c r="F469" s="131"/>
      <c r="G469" s="131"/>
      <c r="H469" s="131"/>
      <c r="I469" s="131"/>
      <c r="J469" s="131"/>
      <c r="K469" s="131"/>
      <c r="L469" s="259"/>
      <c r="M469" s="256"/>
    </row>
    <row r="470" spans="2:13" ht="15.75" x14ac:dyDescent="0.25">
      <c r="B470" s="140"/>
      <c r="C470" s="258"/>
      <c r="D470" s="131"/>
      <c r="E470" s="131"/>
      <c r="F470" s="131"/>
      <c r="G470" s="131"/>
      <c r="H470" s="131"/>
      <c r="I470" s="131"/>
      <c r="J470" s="131"/>
      <c r="K470" s="131"/>
      <c r="L470" s="259"/>
      <c r="M470" s="256"/>
    </row>
    <row r="471" spans="2:13" ht="15.75" x14ac:dyDescent="0.25">
      <c r="B471" s="140"/>
      <c r="C471" s="255"/>
      <c r="D471" s="131"/>
      <c r="E471" s="131"/>
      <c r="F471" s="131"/>
      <c r="G471" s="131"/>
      <c r="H471" s="131"/>
      <c r="I471" s="131"/>
      <c r="J471" s="131"/>
      <c r="K471" s="131"/>
      <c r="L471" s="259"/>
      <c r="M471" s="256"/>
    </row>
    <row r="472" spans="2:13" ht="15.75" x14ac:dyDescent="0.25">
      <c r="B472" s="140"/>
      <c r="C472" s="258"/>
      <c r="D472" s="131"/>
      <c r="E472" s="131"/>
      <c r="F472" s="131"/>
      <c r="G472" s="131"/>
      <c r="H472" s="131"/>
      <c r="I472" s="131"/>
      <c r="J472" s="131"/>
      <c r="K472" s="131"/>
      <c r="L472" s="259"/>
      <c r="M472" s="256"/>
    </row>
    <row r="473" spans="2:13" ht="15.75" x14ac:dyDescent="0.25">
      <c r="B473" s="140"/>
      <c r="C473" s="258"/>
      <c r="D473" s="131"/>
      <c r="E473" s="131"/>
      <c r="F473" s="131"/>
      <c r="G473" s="131"/>
      <c r="H473" s="131"/>
      <c r="I473" s="131"/>
      <c r="J473" s="131"/>
      <c r="K473" s="131"/>
      <c r="L473" s="259"/>
      <c r="M473" s="256"/>
    </row>
    <row r="474" spans="2:13" ht="15.75" x14ac:dyDescent="0.25">
      <c r="B474" s="140"/>
      <c r="C474" s="258"/>
      <c r="D474" s="131"/>
      <c r="E474" s="131"/>
      <c r="F474" s="131"/>
      <c r="G474" s="131"/>
      <c r="H474" s="131"/>
      <c r="I474" s="131"/>
      <c r="J474" s="131"/>
      <c r="K474" s="131"/>
      <c r="L474" s="131"/>
      <c r="M474" s="270"/>
    </row>
    <row r="475" spans="2:13" ht="15.75" x14ac:dyDescent="0.25">
      <c r="B475" s="140"/>
      <c r="C475" s="258"/>
      <c r="D475" s="131"/>
      <c r="E475" s="131"/>
      <c r="F475" s="131"/>
      <c r="G475" s="131"/>
      <c r="H475" s="131"/>
      <c r="I475" s="131"/>
      <c r="J475" s="131"/>
      <c r="K475" s="131"/>
      <c r="L475" s="131"/>
      <c r="M475" s="270"/>
    </row>
    <row r="476" spans="2:13" x14ac:dyDescent="0.25">
      <c r="B476" s="266"/>
      <c r="C476" s="246"/>
      <c r="D476" s="246"/>
      <c r="E476" s="246"/>
      <c r="F476" s="246"/>
      <c r="G476" s="246"/>
      <c r="H476" s="246"/>
      <c r="I476" s="246"/>
      <c r="J476" s="246"/>
      <c r="K476" s="246"/>
      <c r="L476" s="246"/>
      <c r="M476" s="246"/>
    </row>
    <row r="477" spans="2:13" ht="14.25" customHeight="1" x14ac:dyDescent="0.25">
      <c r="B477" s="266"/>
      <c r="C477" s="246"/>
      <c r="D477" s="246"/>
      <c r="E477" s="246"/>
      <c r="F477" s="246"/>
      <c r="G477" s="246"/>
      <c r="H477" s="246"/>
      <c r="I477" s="246"/>
      <c r="J477" s="246"/>
      <c r="K477" s="246"/>
      <c r="L477" s="246"/>
      <c r="M477" s="246"/>
    </row>
    <row r="478" spans="2:13" ht="14.25" customHeight="1" x14ac:dyDescent="0.25">
      <c r="B478" s="267"/>
      <c r="C478" s="246"/>
      <c r="D478" s="260"/>
      <c r="E478" s="260"/>
      <c r="F478" s="260"/>
      <c r="G478" s="260"/>
      <c r="H478" s="260"/>
      <c r="I478" s="260"/>
      <c r="J478" s="260"/>
      <c r="K478" s="260"/>
      <c r="L478" s="260"/>
      <c r="M478" s="246"/>
    </row>
    <row r="479" spans="2:13" ht="14.25" customHeight="1" x14ac:dyDescent="0.25">
      <c r="B479" s="267"/>
      <c r="C479" s="246"/>
      <c r="D479" s="260"/>
      <c r="E479" s="260"/>
      <c r="F479" s="260"/>
      <c r="G479" s="260"/>
      <c r="H479" s="260"/>
      <c r="I479" s="260"/>
      <c r="J479" s="260"/>
      <c r="K479" s="260"/>
      <c r="L479" s="260"/>
      <c r="M479" s="246"/>
    </row>
    <row r="480" spans="2:13" ht="14.25" customHeight="1" x14ac:dyDescent="0.25">
      <c r="B480" s="267"/>
      <c r="C480" s="246"/>
      <c r="D480" s="271"/>
      <c r="E480" s="112"/>
      <c r="F480" s="260"/>
      <c r="G480" s="260"/>
      <c r="H480" s="260"/>
      <c r="I480" s="260"/>
      <c r="J480" s="260"/>
      <c r="K480" s="260"/>
      <c r="L480" s="260"/>
      <c r="M480" s="246"/>
    </row>
    <row r="481" spans="2:13" ht="14.25" customHeight="1" x14ac:dyDescent="0.25">
      <c r="B481" s="267"/>
      <c r="C481" s="261"/>
      <c r="D481" s="260"/>
      <c r="E481" s="260"/>
      <c r="F481" s="260"/>
      <c r="G481" s="260"/>
      <c r="H481" s="260"/>
      <c r="I481" s="260"/>
      <c r="J481" s="260"/>
      <c r="K481" s="260"/>
      <c r="L481" s="260"/>
      <c r="M481" s="261"/>
    </row>
    <row r="482" spans="2:13" x14ac:dyDescent="0.25">
      <c r="B482" s="114"/>
      <c r="C482" s="112"/>
      <c r="D482" s="112"/>
      <c r="E482" s="112"/>
      <c r="F482" s="115"/>
      <c r="G482" s="114"/>
      <c r="H482" s="114"/>
      <c r="I482" s="114"/>
      <c r="J482" s="114"/>
      <c r="K482" s="114"/>
      <c r="L482" s="114"/>
      <c r="M482" s="112"/>
    </row>
    <row r="483" spans="2:13" ht="18" x14ac:dyDescent="0.25">
      <c r="B483" s="114"/>
      <c r="C483" s="274"/>
      <c r="D483" s="272"/>
      <c r="E483" s="272"/>
      <c r="F483" s="111"/>
      <c r="G483" s="268"/>
      <c r="H483" s="268"/>
      <c r="I483" s="140"/>
      <c r="J483" s="272"/>
      <c r="K483" s="272"/>
      <c r="L483" s="268"/>
      <c r="M483" s="269"/>
    </row>
    <row r="484" spans="2:13" ht="15.75" x14ac:dyDescent="0.25">
      <c r="B484" s="114"/>
      <c r="C484" s="274"/>
      <c r="D484" s="272"/>
      <c r="E484" s="272"/>
      <c r="F484" s="115"/>
      <c r="G484" s="115"/>
      <c r="H484" s="115"/>
      <c r="I484" s="131"/>
      <c r="J484" s="275"/>
      <c r="K484" s="275"/>
      <c r="L484" s="273"/>
      <c r="M484" s="114"/>
    </row>
    <row r="485" spans="2:13" x14ac:dyDescent="0.25">
      <c r="B485" s="75"/>
      <c r="C485" s="193"/>
      <c r="D485" s="39"/>
      <c r="E485" s="39"/>
      <c r="F485" s="39"/>
      <c r="G485" s="39"/>
      <c r="H485" s="39"/>
      <c r="I485" s="39"/>
      <c r="J485" s="39"/>
      <c r="K485" s="39"/>
      <c r="L485" s="78"/>
      <c r="M485" s="194"/>
    </row>
    <row r="486" spans="2:13" x14ac:dyDescent="0.25">
      <c r="B486" s="114"/>
      <c r="C486" s="112"/>
      <c r="D486" s="112"/>
      <c r="E486" s="112"/>
      <c r="F486" s="113"/>
      <c r="G486" s="114"/>
      <c r="H486" s="114"/>
      <c r="I486" s="114"/>
      <c r="J486" s="114"/>
      <c r="K486" s="114"/>
      <c r="L486" s="114"/>
      <c r="M486" s="112"/>
    </row>
    <row r="487" spans="2:13" ht="18" x14ac:dyDescent="0.25">
      <c r="B487" s="114"/>
      <c r="C487" s="31"/>
      <c r="D487" s="118"/>
      <c r="E487" s="118"/>
      <c r="F487" s="111"/>
      <c r="G487" s="104"/>
      <c r="H487" s="104"/>
      <c r="I487" s="248"/>
      <c r="J487" s="118"/>
      <c r="K487" s="118"/>
      <c r="L487" s="104"/>
      <c r="M487" s="106"/>
    </row>
    <row r="488" spans="2:13" ht="15.75" x14ac:dyDescent="0.25">
      <c r="B488" s="114"/>
      <c r="C488" s="31"/>
      <c r="D488" s="119"/>
      <c r="E488" s="119"/>
      <c r="F488" s="115"/>
      <c r="G488" s="115"/>
      <c r="H488" s="115"/>
      <c r="I488" s="116"/>
      <c r="J488" s="120"/>
      <c r="K488" s="120"/>
      <c r="L488" s="117"/>
      <c r="M488" s="114"/>
    </row>
    <row r="489" spans="2:13" x14ac:dyDescent="0.25">
      <c r="B489" s="46"/>
      <c r="C489" s="42"/>
      <c r="D489" s="42"/>
      <c r="E489" s="42"/>
      <c r="F489" s="38"/>
      <c r="G489" s="46"/>
      <c r="H489" s="46"/>
      <c r="I489" s="46"/>
      <c r="J489" s="46"/>
      <c r="K489" s="46"/>
      <c r="L489" s="46"/>
      <c r="M489" s="42"/>
    </row>
    <row r="490" spans="2:13" ht="18.75" x14ac:dyDescent="0.3">
      <c r="B490" s="46"/>
      <c r="C490" s="59"/>
      <c r="D490" s="59"/>
      <c r="E490" s="59"/>
      <c r="F490" s="39"/>
      <c r="G490" s="59"/>
      <c r="H490" s="59"/>
      <c r="I490" s="59"/>
      <c r="J490" s="59"/>
      <c r="K490" s="59"/>
      <c r="L490" s="59"/>
      <c r="M490" s="18"/>
    </row>
    <row r="491" spans="2:13" x14ac:dyDescent="0.25">
      <c r="B491" s="303"/>
      <c r="C491" s="303"/>
      <c r="D491" s="303"/>
      <c r="E491" s="303"/>
      <c r="F491" s="303"/>
      <c r="G491" s="303"/>
      <c r="H491" s="303"/>
      <c r="I491" s="303"/>
      <c r="J491" s="303"/>
      <c r="K491" s="303"/>
      <c r="L491" s="303"/>
      <c r="M491" s="303"/>
    </row>
    <row r="492" spans="2:13" x14ac:dyDescent="0.25">
      <c r="B492" s="303"/>
      <c r="C492" s="303"/>
      <c r="D492" s="303"/>
      <c r="E492" s="303"/>
      <c r="F492" s="303"/>
      <c r="G492" s="303"/>
      <c r="H492" s="303"/>
      <c r="I492" s="303"/>
      <c r="J492" s="303"/>
      <c r="K492" s="303"/>
      <c r="L492" s="303"/>
      <c r="M492" s="303"/>
    </row>
    <row r="493" spans="2:13" x14ac:dyDescent="0.25">
      <c r="B493" s="303"/>
      <c r="C493" s="303"/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</row>
    <row r="494" spans="2:13" x14ac:dyDescent="0.25">
      <c r="B494" s="303"/>
      <c r="C494" s="303"/>
      <c r="D494" s="303"/>
      <c r="E494" s="303"/>
      <c r="F494" s="303"/>
      <c r="G494" s="303"/>
      <c r="H494" s="303"/>
      <c r="I494" s="303"/>
      <c r="J494" s="303"/>
      <c r="K494" s="303"/>
      <c r="L494" s="303"/>
      <c r="M494" s="303"/>
    </row>
    <row r="495" spans="2:13" x14ac:dyDescent="0.25">
      <c r="B495" s="303"/>
      <c r="C495" s="303"/>
      <c r="D495" s="303"/>
      <c r="E495" s="303"/>
      <c r="F495" s="303"/>
      <c r="G495" s="303"/>
      <c r="H495" s="303"/>
      <c r="I495" s="303"/>
      <c r="J495" s="303"/>
      <c r="K495" s="303"/>
      <c r="L495" s="303"/>
      <c r="M495" s="303"/>
    </row>
    <row r="496" spans="2:13" x14ac:dyDescent="0.25">
      <c r="B496" s="303"/>
      <c r="C496" s="303"/>
      <c r="D496" s="303"/>
      <c r="E496" s="303"/>
      <c r="F496" s="303"/>
      <c r="G496" s="303"/>
      <c r="H496" s="303"/>
      <c r="I496" s="303"/>
      <c r="J496" s="303"/>
      <c r="K496" s="303"/>
      <c r="L496" s="303"/>
      <c r="M496" s="303"/>
    </row>
    <row r="497" spans="2:13" x14ac:dyDescent="0.25">
      <c r="B497" s="303"/>
      <c r="C497" s="303"/>
      <c r="D497" s="303"/>
      <c r="E497" s="303"/>
      <c r="F497" s="303"/>
      <c r="G497" s="303"/>
      <c r="H497" s="303"/>
      <c r="I497" s="303"/>
      <c r="J497" s="303"/>
      <c r="K497" s="303"/>
      <c r="L497" s="303"/>
      <c r="M497" s="303"/>
    </row>
    <row r="498" spans="2:13" x14ac:dyDescent="0.25">
      <c r="B498" s="303"/>
      <c r="C498" s="303"/>
      <c r="D498" s="303"/>
      <c r="E498" s="303"/>
      <c r="F498" s="303"/>
      <c r="G498" s="303"/>
      <c r="H498" s="303"/>
      <c r="I498" s="303"/>
      <c r="J498" s="303"/>
      <c r="K498" s="303"/>
      <c r="L498" s="303"/>
      <c r="M498" s="303"/>
    </row>
    <row r="499" spans="2:13" x14ac:dyDescent="0.25">
      <c r="B499" s="303"/>
      <c r="C499" s="303"/>
      <c r="D499" s="303"/>
      <c r="E499" s="303"/>
      <c r="F499" s="303"/>
      <c r="G499" s="303"/>
      <c r="H499" s="303"/>
      <c r="I499" s="303"/>
      <c r="J499" s="303"/>
      <c r="K499" s="303"/>
      <c r="L499" s="303"/>
      <c r="M499" s="303"/>
    </row>
    <row r="500" spans="2:13" x14ac:dyDescent="0.25">
      <c r="B500" s="303"/>
      <c r="C500" s="303"/>
      <c r="D500" s="303"/>
      <c r="E500" s="303"/>
      <c r="F500" s="303"/>
      <c r="G500" s="303"/>
      <c r="H500" s="303"/>
      <c r="I500" s="303"/>
      <c r="J500" s="303"/>
      <c r="K500" s="303"/>
      <c r="L500" s="303"/>
      <c r="M500" s="303"/>
    </row>
    <row r="501" spans="2:13" x14ac:dyDescent="0.25">
      <c r="B501" s="303"/>
      <c r="C501" s="303"/>
      <c r="D501" s="303"/>
      <c r="E501" s="303"/>
      <c r="F501" s="303"/>
      <c r="G501" s="303"/>
      <c r="H501" s="303"/>
      <c r="I501" s="303"/>
      <c r="J501" s="303"/>
      <c r="K501" s="303"/>
      <c r="L501" s="303"/>
      <c r="M501" s="303"/>
    </row>
    <row r="502" spans="2:13" x14ac:dyDescent="0.25">
      <c r="B502" s="303"/>
      <c r="C502" s="303"/>
      <c r="D502" s="303"/>
      <c r="E502" s="303"/>
      <c r="F502" s="303"/>
      <c r="G502" s="303"/>
      <c r="H502" s="303"/>
      <c r="I502" s="303"/>
      <c r="J502" s="303"/>
      <c r="K502" s="303"/>
      <c r="L502" s="303"/>
      <c r="M502" s="303"/>
    </row>
    <row r="503" spans="2:13" x14ac:dyDescent="0.25">
      <c r="B503" s="303"/>
      <c r="C503" s="303"/>
      <c r="D503" s="303"/>
      <c r="E503" s="303"/>
      <c r="F503" s="303"/>
      <c r="G503" s="303"/>
      <c r="H503" s="303"/>
      <c r="I503" s="303"/>
      <c r="J503" s="303"/>
      <c r="K503" s="303"/>
      <c r="L503" s="303"/>
      <c r="M503" s="303"/>
    </row>
    <row r="504" spans="2:13" x14ac:dyDescent="0.25">
      <c r="B504" s="303"/>
      <c r="C504" s="303"/>
      <c r="D504" s="303"/>
      <c r="E504" s="303"/>
      <c r="F504" s="303"/>
      <c r="G504" s="303"/>
      <c r="H504" s="303"/>
      <c r="I504" s="303"/>
      <c r="J504" s="303"/>
      <c r="K504" s="303"/>
      <c r="L504" s="303"/>
      <c r="M504" s="303"/>
    </row>
    <row r="505" spans="2:13" x14ac:dyDescent="0.25">
      <c r="B505" s="303"/>
      <c r="C505" s="303"/>
      <c r="D505" s="303"/>
      <c r="E505" s="303"/>
      <c r="F505" s="303"/>
      <c r="G505" s="303"/>
      <c r="H505" s="303"/>
      <c r="I505" s="303"/>
      <c r="J505" s="303"/>
      <c r="K505" s="303"/>
      <c r="L505" s="303"/>
      <c r="M505" s="303"/>
    </row>
    <row r="506" spans="2:13" x14ac:dyDescent="0.25">
      <c r="B506" s="303"/>
      <c r="C506" s="303"/>
      <c r="D506" s="303"/>
      <c r="E506" s="303"/>
      <c r="F506" s="303"/>
      <c r="G506" s="303"/>
      <c r="H506" s="303"/>
      <c r="I506" s="303"/>
      <c r="J506" s="303"/>
      <c r="K506" s="303"/>
      <c r="L506" s="303"/>
      <c r="M506" s="303"/>
    </row>
    <row r="507" spans="2:13" x14ac:dyDescent="0.25">
      <c r="B507" s="303"/>
      <c r="C507" s="303"/>
      <c r="D507" s="303"/>
      <c r="E507" s="303"/>
      <c r="F507" s="303"/>
      <c r="G507" s="303"/>
      <c r="H507" s="303"/>
      <c r="I507" s="303"/>
      <c r="J507" s="303"/>
      <c r="K507" s="303"/>
      <c r="L507" s="303"/>
      <c r="M507" s="303"/>
    </row>
    <row r="508" spans="2:13" x14ac:dyDescent="0.25">
      <c r="B508" s="303"/>
      <c r="C508" s="303"/>
      <c r="D508" s="303"/>
      <c r="E508" s="303"/>
      <c r="F508" s="303"/>
      <c r="G508" s="303"/>
      <c r="H508" s="303"/>
      <c r="I508" s="303"/>
      <c r="J508" s="303"/>
      <c r="K508" s="303"/>
      <c r="L508" s="303"/>
      <c r="M508" s="303"/>
    </row>
    <row r="509" spans="2:13" x14ac:dyDescent="0.25">
      <c r="B509" s="303"/>
      <c r="C509" s="303"/>
      <c r="D509" s="303"/>
      <c r="E509" s="303"/>
      <c r="F509" s="303"/>
      <c r="G509" s="303"/>
      <c r="H509" s="303"/>
      <c r="I509" s="303"/>
      <c r="J509" s="303"/>
      <c r="K509" s="303"/>
      <c r="L509" s="303"/>
      <c r="M509" s="303"/>
    </row>
    <row r="510" spans="2:13" x14ac:dyDescent="0.25">
      <c r="B510" s="303"/>
      <c r="C510" s="303"/>
      <c r="D510" s="303"/>
      <c r="E510" s="303"/>
      <c r="F510" s="303"/>
      <c r="G510" s="303"/>
      <c r="H510" s="303"/>
      <c r="I510" s="303"/>
      <c r="J510" s="303"/>
      <c r="K510" s="303"/>
      <c r="L510" s="303"/>
      <c r="M510" s="303"/>
    </row>
    <row r="511" spans="2:13" x14ac:dyDescent="0.25">
      <c r="B511" s="303"/>
      <c r="C511" s="303"/>
      <c r="D511" s="303"/>
      <c r="E511" s="303"/>
      <c r="F511" s="303"/>
      <c r="G511" s="303"/>
      <c r="H511" s="303"/>
      <c r="I511" s="303"/>
      <c r="J511" s="303"/>
      <c r="K511" s="303"/>
      <c r="L511" s="303"/>
      <c r="M511" s="303"/>
    </row>
    <row r="512" spans="2:13" x14ac:dyDescent="0.25">
      <c r="B512" s="303"/>
      <c r="C512" s="303"/>
      <c r="D512" s="303"/>
      <c r="E512" s="303"/>
      <c r="F512" s="303"/>
      <c r="G512" s="303"/>
      <c r="H512" s="303"/>
      <c r="I512" s="303"/>
      <c r="J512" s="303"/>
      <c r="K512" s="303"/>
      <c r="L512" s="303"/>
      <c r="M512" s="303"/>
    </row>
    <row r="513" spans="2:13" x14ac:dyDescent="0.25">
      <c r="B513" s="303"/>
      <c r="C513" s="303"/>
      <c r="D513" s="303"/>
      <c r="E513" s="303"/>
      <c r="F513" s="303"/>
      <c r="G513" s="303"/>
      <c r="H513" s="303"/>
      <c r="I513" s="303"/>
      <c r="J513" s="303"/>
      <c r="K513" s="303"/>
      <c r="L513" s="303"/>
      <c r="M513" s="303"/>
    </row>
    <row r="514" spans="2:13" x14ac:dyDescent="0.25">
      <c r="B514" s="303"/>
      <c r="C514" s="303"/>
      <c r="D514" s="303"/>
      <c r="E514" s="303"/>
      <c r="F514" s="303"/>
      <c r="G514" s="303"/>
      <c r="H514" s="303"/>
      <c r="I514" s="303"/>
      <c r="J514" s="303"/>
      <c r="K514" s="303"/>
      <c r="L514" s="303"/>
      <c r="M514" s="303"/>
    </row>
    <row r="515" spans="2:13" x14ac:dyDescent="0.25">
      <c r="B515" s="303"/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</row>
    <row r="516" spans="2:13" x14ac:dyDescent="0.25">
      <c r="B516" s="303"/>
      <c r="C516" s="303"/>
      <c r="D516" s="303"/>
      <c r="E516" s="303"/>
      <c r="F516" s="303"/>
      <c r="G516" s="303"/>
      <c r="H516" s="303"/>
      <c r="I516" s="303"/>
      <c r="J516" s="303"/>
      <c r="K516" s="303"/>
      <c r="L516" s="303"/>
      <c r="M516" s="303"/>
    </row>
    <row r="517" spans="2:13" x14ac:dyDescent="0.25">
      <c r="B517" s="303"/>
      <c r="C517" s="303"/>
      <c r="D517" s="303"/>
      <c r="E517" s="303"/>
      <c r="F517" s="303"/>
      <c r="G517" s="303"/>
      <c r="H517" s="303"/>
      <c r="I517" s="303"/>
      <c r="J517" s="303"/>
      <c r="K517" s="303"/>
      <c r="L517" s="303"/>
      <c r="M517" s="303"/>
    </row>
    <row r="518" spans="2:13" x14ac:dyDescent="0.25">
      <c r="B518" s="303"/>
      <c r="C518" s="303"/>
      <c r="D518" s="303"/>
      <c r="E518" s="303"/>
      <c r="F518" s="303"/>
      <c r="G518" s="303"/>
      <c r="H518" s="303"/>
      <c r="I518" s="303"/>
      <c r="J518" s="303"/>
      <c r="K518" s="303"/>
      <c r="L518" s="303"/>
      <c r="M518" s="303"/>
    </row>
    <row r="519" spans="2:13" x14ac:dyDescent="0.25">
      <c r="B519" s="303"/>
      <c r="C519" s="303"/>
      <c r="D519" s="303"/>
      <c r="E519" s="303"/>
      <c r="F519" s="303"/>
      <c r="G519" s="303"/>
      <c r="H519" s="303"/>
      <c r="I519" s="303"/>
      <c r="J519" s="303"/>
      <c r="K519" s="303"/>
      <c r="L519" s="303"/>
      <c r="M519" s="303"/>
    </row>
    <row r="520" spans="2:13" x14ac:dyDescent="0.25">
      <c r="B520" s="303"/>
      <c r="C520" s="303"/>
      <c r="D520" s="303"/>
      <c r="E520" s="303"/>
      <c r="F520" s="303"/>
      <c r="G520" s="303"/>
      <c r="H520" s="303"/>
      <c r="I520" s="303"/>
      <c r="J520" s="303"/>
      <c r="K520" s="303"/>
      <c r="L520" s="303"/>
      <c r="M520" s="303"/>
    </row>
    <row r="521" spans="2:13" x14ac:dyDescent="0.25">
      <c r="B521" s="303"/>
      <c r="C521" s="303"/>
      <c r="D521" s="303"/>
      <c r="E521" s="303"/>
      <c r="F521" s="303"/>
      <c r="G521" s="303"/>
      <c r="H521" s="303"/>
      <c r="I521" s="303"/>
      <c r="J521" s="303"/>
      <c r="K521" s="303"/>
      <c r="L521" s="303"/>
      <c r="M521" s="303"/>
    </row>
    <row r="522" spans="2:13" x14ac:dyDescent="0.25">
      <c r="B522" s="303"/>
      <c r="C522" s="303"/>
      <c r="D522" s="303"/>
      <c r="E522" s="303"/>
      <c r="F522" s="303"/>
      <c r="G522" s="303"/>
      <c r="H522" s="303"/>
      <c r="I522" s="303"/>
      <c r="J522" s="303"/>
      <c r="K522" s="303"/>
      <c r="L522" s="303"/>
      <c r="M522" s="303"/>
    </row>
    <row r="523" spans="2:13" x14ac:dyDescent="0.25">
      <c r="B523" s="303"/>
      <c r="C523" s="303"/>
      <c r="D523" s="303"/>
      <c r="E523" s="303"/>
      <c r="F523" s="303"/>
      <c r="G523" s="303"/>
      <c r="H523" s="303"/>
      <c r="I523" s="303"/>
      <c r="J523" s="303"/>
      <c r="K523" s="303"/>
      <c r="L523" s="303"/>
      <c r="M523" s="303"/>
    </row>
    <row r="524" spans="2:13" x14ac:dyDescent="0.25">
      <c r="B524" s="303"/>
      <c r="C524" s="303"/>
      <c r="D524" s="303"/>
      <c r="E524" s="303"/>
      <c r="F524" s="303"/>
      <c r="G524" s="303"/>
      <c r="H524" s="303"/>
      <c r="I524" s="303"/>
      <c r="J524" s="303"/>
      <c r="K524" s="303"/>
      <c r="L524" s="303"/>
      <c r="M524" s="303"/>
    </row>
    <row r="525" spans="2:13" x14ac:dyDescent="0.25">
      <c r="B525" s="303"/>
      <c r="C525" s="303"/>
      <c r="D525" s="303"/>
      <c r="E525" s="303"/>
      <c r="F525" s="303"/>
      <c r="G525" s="303"/>
      <c r="H525" s="303"/>
      <c r="I525" s="303"/>
      <c r="J525" s="303"/>
      <c r="K525" s="303"/>
      <c r="L525" s="303"/>
      <c r="M525" s="303"/>
    </row>
    <row r="526" spans="2:13" x14ac:dyDescent="0.25">
      <c r="B526" s="303"/>
      <c r="C526" s="303"/>
      <c r="D526" s="303"/>
      <c r="E526" s="303"/>
      <c r="F526" s="303"/>
      <c r="G526" s="303"/>
      <c r="H526" s="303"/>
      <c r="I526" s="303"/>
      <c r="J526" s="303"/>
      <c r="K526" s="303"/>
      <c r="L526" s="303"/>
      <c r="M526" s="303"/>
    </row>
    <row r="527" spans="2:13" x14ac:dyDescent="0.25">
      <c r="B527" s="303"/>
      <c r="C527" s="303"/>
      <c r="D527" s="303"/>
      <c r="E527" s="303"/>
      <c r="F527" s="303"/>
      <c r="G527" s="303"/>
      <c r="H527" s="303"/>
      <c r="I527" s="303"/>
      <c r="J527" s="303"/>
      <c r="K527" s="303"/>
      <c r="L527" s="303"/>
      <c r="M527" s="303"/>
    </row>
    <row r="528" spans="2:13" x14ac:dyDescent="0.25">
      <c r="B528" s="303"/>
      <c r="C528" s="303"/>
      <c r="D528" s="303"/>
      <c r="E528" s="303"/>
      <c r="F528" s="303"/>
      <c r="G528" s="303"/>
      <c r="H528" s="303"/>
      <c r="I528" s="303"/>
      <c r="J528" s="303"/>
      <c r="K528" s="303"/>
      <c r="L528" s="303"/>
      <c r="M528" s="303"/>
    </row>
    <row r="529" spans="2:13" x14ac:dyDescent="0.25">
      <c r="B529" s="303"/>
      <c r="C529" s="303"/>
      <c r="D529" s="303"/>
      <c r="E529" s="303"/>
      <c r="F529" s="303"/>
      <c r="G529" s="303"/>
      <c r="H529" s="303"/>
      <c r="I529" s="303"/>
      <c r="J529" s="303"/>
      <c r="K529" s="303"/>
      <c r="L529" s="303"/>
      <c r="M529" s="303"/>
    </row>
    <row r="530" spans="2:13" x14ac:dyDescent="0.25">
      <c r="B530" s="303"/>
      <c r="C530" s="303"/>
      <c r="D530" s="303"/>
      <c r="E530" s="303"/>
      <c r="F530" s="303"/>
      <c r="G530" s="303"/>
      <c r="H530" s="303"/>
      <c r="I530" s="303"/>
      <c r="J530" s="303"/>
      <c r="K530" s="303"/>
      <c r="L530" s="303"/>
      <c r="M530" s="303"/>
    </row>
    <row r="531" spans="2:13" x14ac:dyDescent="0.25">
      <c r="B531" s="303"/>
      <c r="C531" s="303"/>
      <c r="D531" s="303"/>
      <c r="E531" s="303"/>
      <c r="F531" s="303"/>
      <c r="G531" s="303"/>
      <c r="H531" s="303"/>
      <c r="I531" s="303"/>
      <c r="J531" s="303"/>
      <c r="K531" s="303"/>
      <c r="L531" s="303"/>
      <c r="M531" s="303"/>
    </row>
    <row r="532" spans="2:13" x14ac:dyDescent="0.25">
      <c r="B532" s="303"/>
      <c r="C532" s="303"/>
      <c r="D532" s="303"/>
      <c r="E532" s="303"/>
      <c r="F532" s="303"/>
      <c r="G532" s="303"/>
      <c r="H532" s="303"/>
      <c r="I532" s="303"/>
      <c r="J532" s="303"/>
      <c r="K532" s="303"/>
      <c r="L532" s="303"/>
      <c r="M532" s="303"/>
    </row>
    <row r="533" spans="2:13" x14ac:dyDescent="0.25">
      <c r="B533" s="303"/>
      <c r="C533" s="303"/>
      <c r="D533" s="303"/>
      <c r="E533" s="303"/>
      <c r="F533" s="303"/>
      <c r="G533" s="303"/>
      <c r="H533" s="303"/>
      <c r="I533" s="303"/>
      <c r="J533" s="303"/>
      <c r="K533" s="303"/>
      <c r="L533" s="303"/>
      <c r="M533" s="303"/>
    </row>
    <row r="534" spans="2:13" x14ac:dyDescent="0.25">
      <c r="B534" s="303"/>
      <c r="C534" s="303"/>
      <c r="D534" s="303"/>
      <c r="E534" s="303"/>
      <c r="F534" s="303"/>
      <c r="G534" s="303"/>
      <c r="H534" s="303"/>
      <c r="I534" s="303"/>
      <c r="J534" s="303"/>
      <c r="K534" s="303"/>
      <c r="L534" s="303"/>
      <c r="M534" s="303"/>
    </row>
    <row r="535" spans="2:13" x14ac:dyDescent="0.25">
      <c r="B535" s="303"/>
      <c r="C535" s="303"/>
      <c r="D535" s="303"/>
      <c r="E535" s="303"/>
      <c r="F535" s="303"/>
      <c r="G535" s="303"/>
      <c r="H535" s="303"/>
      <c r="I535" s="303"/>
      <c r="J535" s="303"/>
      <c r="K535" s="303"/>
      <c r="L535" s="303"/>
      <c r="M535" s="303"/>
    </row>
    <row r="536" spans="2:13" x14ac:dyDescent="0.25">
      <c r="B536" s="303"/>
      <c r="C536" s="303"/>
      <c r="D536" s="303"/>
      <c r="E536" s="303"/>
      <c r="F536" s="303"/>
      <c r="G536" s="303"/>
      <c r="H536" s="303"/>
      <c r="I536" s="303"/>
      <c r="J536" s="303"/>
      <c r="K536" s="303"/>
      <c r="L536" s="303"/>
      <c r="M536" s="303"/>
    </row>
    <row r="537" spans="2:13" x14ac:dyDescent="0.25">
      <c r="B537" s="303"/>
      <c r="C537" s="303"/>
      <c r="D537" s="303"/>
      <c r="E537" s="303"/>
      <c r="F537" s="303"/>
      <c r="G537" s="303"/>
      <c r="H537" s="303"/>
      <c r="I537" s="303"/>
      <c r="J537" s="303"/>
      <c r="K537" s="303"/>
      <c r="L537" s="303"/>
      <c r="M537" s="303"/>
    </row>
    <row r="538" spans="2:13" x14ac:dyDescent="0.25">
      <c r="B538" s="303"/>
      <c r="C538" s="303"/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</row>
    <row r="539" spans="2:13" x14ac:dyDescent="0.25">
      <c r="B539" s="303"/>
      <c r="C539" s="303"/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</row>
    <row r="540" spans="2:13" x14ac:dyDescent="0.25">
      <c r="B540" s="303"/>
      <c r="C540" s="303"/>
      <c r="D540" s="303"/>
      <c r="E540" s="303"/>
      <c r="F540" s="303"/>
      <c r="G540" s="303"/>
      <c r="H540" s="303"/>
      <c r="I540" s="303"/>
      <c r="J540" s="303"/>
      <c r="K540" s="303"/>
      <c r="L540" s="303"/>
      <c r="M540" s="303"/>
    </row>
    <row r="541" spans="2:13" x14ac:dyDescent="0.25">
      <c r="B541" s="303"/>
      <c r="C541" s="303"/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</row>
    <row r="542" spans="2:13" x14ac:dyDescent="0.25">
      <c r="B542" s="303"/>
      <c r="C542" s="303"/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</row>
    <row r="543" spans="2:13" x14ac:dyDescent="0.25">
      <c r="B543" s="303"/>
      <c r="C543" s="303"/>
      <c r="D543" s="303"/>
      <c r="E543" s="303"/>
      <c r="F543" s="303"/>
      <c r="G543" s="303"/>
      <c r="H543" s="303"/>
      <c r="I543" s="303"/>
      <c r="J543" s="303"/>
      <c r="K543" s="303"/>
      <c r="L543" s="303"/>
      <c r="M543" s="303"/>
    </row>
    <row r="544" spans="2:13" x14ac:dyDescent="0.25">
      <c r="B544" s="303"/>
      <c r="C544" s="303"/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</row>
    <row r="545" spans="2:13" x14ac:dyDescent="0.25">
      <c r="B545" s="303"/>
      <c r="C545" s="303"/>
      <c r="D545" s="303"/>
      <c r="E545" s="303"/>
      <c r="F545" s="303"/>
      <c r="G545" s="303"/>
      <c r="H545" s="303"/>
      <c r="I545" s="303"/>
      <c r="J545" s="303"/>
      <c r="K545" s="303"/>
      <c r="L545" s="303"/>
      <c r="M545" s="303"/>
    </row>
    <row r="546" spans="2:13" x14ac:dyDescent="0.25">
      <c r="B546" s="303"/>
      <c r="C546" s="303"/>
      <c r="D546" s="303"/>
      <c r="E546" s="303"/>
      <c r="F546" s="303"/>
      <c r="G546" s="303"/>
      <c r="H546" s="303"/>
      <c r="I546" s="303"/>
      <c r="J546" s="303"/>
      <c r="K546" s="303"/>
      <c r="L546" s="303"/>
      <c r="M546" s="303"/>
    </row>
    <row r="547" spans="2:13" x14ac:dyDescent="0.25">
      <c r="B547" s="303"/>
      <c r="C547" s="303"/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</row>
    <row r="548" spans="2:13" x14ac:dyDescent="0.25">
      <c r="B548" s="303"/>
      <c r="C548" s="303"/>
      <c r="D548" s="303"/>
      <c r="E548" s="303"/>
      <c r="F548" s="303"/>
      <c r="G548" s="303"/>
      <c r="H548" s="303"/>
      <c r="I548" s="303"/>
      <c r="J548" s="303"/>
      <c r="K548" s="303"/>
      <c r="L548" s="303"/>
      <c r="M548" s="303"/>
    </row>
    <row r="549" spans="2:13" x14ac:dyDescent="0.25">
      <c r="B549" s="303"/>
      <c r="C549" s="303"/>
      <c r="D549" s="303"/>
      <c r="E549" s="303"/>
      <c r="F549" s="303"/>
      <c r="G549" s="303"/>
      <c r="H549" s="303"/>
      <c r="I549" s="303"/>
      <c r="J549" s="303"/>
      <c r="K549" s="303"/>
      <c r="L549" s="303"/>
      <c r="M549" s="303"/>
    </row>
    <row r="550" spans="2:13" x14ac:dyDescent="0.25">
      <c r="B550" s="303"/>
      <c r="C550" s="303"/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</row>
    <row r="551" spans="2:13" x14ac:dyDescent="0.25">
      <c r="B551" s="303"/>
      <c r="C551" s="303"/>
      <c r="D551" s="303"/>
      <c r="E551" s="303"/>
      <c r="F551" s="303"/>
      <c r="G551" s="303"/>
      <c r="H551" s="303"/>
      <c r="I551" s="303"/>
      <c r="J551" s="303"/>
      <c r="K551" s="303"/>
      <c r="L551" s="303"/>
      <c r="M551" s="303"/>
    </row>
    <row r="552" spans="2:13" x14ac:dyDescent="0.25">
      <c r="B552" s="303"/>
      <c r="C552" s="303"/>
      <c r="D552" s="303"/>
      <c r="E552" s="303"/>
      <c r="F552" s="303"/>
      <c r="G552" s="303"/>
      <c r="H552" s="303"/>
      <c r="I552" s="303"/>
      <c r="J552" s="303"/>
      <c r="K552" s="303"/>
      <c r="L552" s="303"/>
      <c r="M552" s="303"/>
    </row>
    <row r="553" spans="2:13" x14ac:dyDescent="0.25">
      <c r="B553" s="303"/>
      <c r="C553" s="303"/>
      <c r="D553" s="303"/>
      <c r="E553" s="303"/>
      <c r="F553" s="303"/>
      <c r="G553" s="303"/>
      <c r="H553" s="303"/>
      <c r="I553" s="303"/>
      <c r="J553" s="303"/>
      <c r="K553" s="303"/>
      <c r="L553" s="303"/>
      <c r="M553" s="303"/>
    </row>
    <row r="554" spans="2:13" x14ac:dyDescent="0.25">
      <c r="B554" s="303"/>
      <c r="C554" s="303"/>
      <c r="D554" s="303"/>
      <c r="E554" s="303"/>
      <c r="F554" s="303"/>
      <c r="G554" s="303"/>
      <c r="H554" s="303"/>
      <c r="I554" s="303"/>
      <c r="J554" s="303"/>
      <c r="K554" s="303"/>
      <c r="L554" s="303"/>
      <c r="M554" s="303"/>
    </row>
    <row r="555" spans="2:13" x14ac:dyDescent="0.25">
      <c r="B555" s="303"/>
      <c r="C555" s="303"/>
      <c r="D555" s="303"/>
      <c r="E555" s="303"/>
      <c r="F555" s="303"/>
      <c r="G555" s="303"/>
      <c r="H555" s="303"/>
      <c r="I555" s="303"/>
      <c r="J555" s="303"/>
      <c r="K555" s="303"/>
      <c r="L555" s="303"/>
      <c r="M555" s="303"/>
    </row>
    <row r="556" spans="2:13" x14ac:dyDescent="0.25">
      <c r="B556" s="303"/>
      <c r="C556" s="303"/>
      <c r="D556" s="303"/>
      <c r="E556" s="303"/>
      <c r="F556" s="303"/>
      <c r="G556" s="303"/>
      <c r="H556" s="303"/>
      <c r="I556" s="303"/>
      <c r="J556" s="303"/>
      <c r="K556" s="303"/>
      <c r="L556" s="303"/>
      <c r="M556" s="303"/>
    </row>
    <row r="557" spans="2:13" x14ac:dyDescent="0.25">
      <c r="B557" s="303"/>
      <c r="C557" s="303"/>
      <c r="D557" s="303"/>
      <c r="E557" s="303"/>
      <c r="F557" s="303"/>
      <c r="G557" s="303"/>
      <c r="H557" s="303"/>
      <c r="I557" s="303"/>
      <c r="J557" s="303"/>
      <c r="K557" s="303"/>
      <c r="L557" s="303"/>
      <c r="M557" s="303"/>
    </row>
    <row r="558" spans="2:13" x14ac:dyDescent="0.25">
      <c r="B558" s="303"/>
      <c r="C558" s="303"/>
      <c r="D558" s="303"/>
      <c r="E558" s="303"/>
      <c r="F558" s="303"/>
      <c r="G558" s="303"/>
      <c r="H558" s="303"/>
      <c r="I558" s="303"/>
      <c r="J558" s="303"/>
      <c r="K558" s="303"/>
      <c r="L558" s="303"/>
      <c r="M558" s="303"/>
    </row>
    <row r="559" spans="2:13" x14ac:dyDescent="0.25">
      <c r="B559" s="303"/>
      <c r="C559" s="303"/>
      <c r="D559" s="303"/>
      <c r="E559" s="303"/>
      <c r="F559" s="303"/>
      <c r="G559" s="303"/>
      <c r="H559" s="303"/>
      <c r="I559" s="303"/>
      <c r="J559" s="303"/>
      <c r="K559" s="303"/>
      <c r="L559" s="303"/>
      <c r="M559" s="303"/>
    </row>
    <row r="560" spans="2:13" x14ac:dyDescent="0.25">
      <c r="B560" s="303"/>
      <c r="C560" s="303"/>
      <c r="D560" s="303"/>
      <c r="E560" s="303"/>
      <c r="F560" s="303"/>
      <c r="G560" s="303"/>
      <c r="H560" s="303"/>
      <c r="I560" s="303"/>
      <c r="J560" s="303"/>
      <c r="K560" s="303"/>
      <c r="L560" s="303"/>
      <c r="M560" s="303"/>
    </row>
    <row r="561" spans="2:13" x14ac:dyDescent="0.25">
      <c r="B561" s="303"/>
      <c r="C561" s="303"/>
      <c r="D561" s="303"/>
      <c r="E561" s="303"/>
      <c r="F561" s="303"/>
      <c r="G561" s="303"/>
      <c r="H561" s="303"/>
      <c r="I561" s="303"/>
      <c r="J561" s="303"/>
      <c r="K561" s="303"/>
      <c r="L561" s="303"/>
      <c r="M561" s="303"/>
    </row>
    <row r="562" spans="2:13" x14ac:dyDescent="0.25">
      <c r="B562" s="303"/>
      <c r="C562" s="303"/>
      <c r="D562" s="303"/>
      <c r="E562" s="303"/>
      <c r="F562" s="303"/>
      <c r="G562" s="303"/>
      <c r="H562" s="303"/>
      <c r="I562" s="303"/>
      <c r="J562" s="303"/>
      <c r="K562" s="303"/>
      <c r="L562" s="303"/>
      <c r="M562" s="303"/>
    </row>
    <row r="563" spans="2:13" x14ac:dyDescent="0.25">
      <c r="B563" s="303"/>
      <c r="C563" s="303"/>
      <c r="D563" s="303"/>
      <c r="E563" s="303"/>
      <c r="F563" s="303"/>
      <c r="G563" s="303"/>
      <c r="H563" s="303"/>
      <c r="I563" s="303"/>
      <c r="J563" s="303"/>
      <c r="K563" s="303"/>
      <c r="L563" s="303"/>
      <c r="M563" s="303"/>
    </row>
    <row r="564" spans="2:13" x14ac:dyDescent="0.25">
      <c r="B564" s="303"/>
      <c r="C564" s="303"/>
      <c r="D564" s="303"/>
      <c r="E564" s="303"/>
      <c r="F564" s="303"/>
      <c r="G564" s="303"/>
      <c r="H564" s="303"/>
      <c r="I564" s="303"/>
      <c r="J564" s="303"/>
      <c r="K564" s="303"/>
      <c r="L564" s="303"/>
      <c r="M564" s="303"/>
    </row>
    <row r="565" spans="2:13" x14ac:dyDescent="0.25">
      <c r="B565" s="303"/>
      <c r="C565" s="303"/>
      <c r="D565" s="303"/>
      <c r="E565" s="303"/>
      <c r="F565" s="303"/>
      <c r="G565" s="303"/>
      <c r="H565" s="303"/>
      <c r="I565" s="303"/>
      <c r="J565" s="303"/>
      <c r="K565" s="303"/>
      <c r="L565" s="303"/>
      <c r="M565" s="303"/>
    </row>
    <row r="566" spans="2:13" x14ac:dyDescent="0.25">
      <c r="B566" s="303"/>
      <c r="C566" s="303"/>
      <c r="D566" s="303"/>
      <c r="E566" s="303"/>
      <c r="F566" s="303"/>
      <c r="G566" s="303"/>
      <c r="H566" s="303"/>
      <c r="I566" s="303"/>
      <c r="J566" s="303"/>
      <c r="K566" s="303"/>
      <c r="L566" s="303"/>
      <c r="M566" s="303"/>
    </row>
    <row r="567" spans="2:13" x14ac:dyDescent="0.25">
      <c r="B567" s="303"/>
      <c r="C567" s="303"/>
      <c r="D567" s="303"/>
      <c r="E567" s="303"/>
      <c r="F567" s="303"/>
      <c r="G567" s="303"/>
      <c r="H567" s="303"/>
      <c r="I567" s="303"/>
      <c r="J567" s="303"/>
      <c r="K567" s="303"/>
      <c r="L567" s="303"/>
      <c r="M567" s="303"/>
    </row>
    <row r="568" spans="2:13" x14ac:dyDescent="0.25">
      <c r="B568" s="303"/>
      <c r="C568" s="303"/>
      <c r="D568" s="303"/>
      <c r="E568" s="303"/>
      <c r="F568" s="303"/>
      <c r="G568" s="303"/>
      <c r="H568" s="303"/>
      <c r="I568" s="303"/>
      <c r="J568" s="303"/>
      <c r="K568" s="303"/>
      <c r="L568" s="303"/>
      <c r="M568" s="303"/>
    </row>
    <row r="569" spans="2:13" x14ac:dyDescent="0.25">
      <c r="B569" s="303"/>
      <c r="C569" s="303"/>
      <c r="D569" s="303"/>
      <c r="E569" s="303"/>
      <c r="F569" s="303"/>
      <c r="G569" s="303"/>
      <c r="H569" s="303"/>
      <c r="I569" s="303"/>
      <c r="J569" s="303"/>
      <c r="K569" s="303"/>
      <c r="L569" s="303"/>
      <c r="M569" s="303"/>
    </row>
    <row r="570" spans="2:13" x14ac:dyDescent="0.25">
      <c r="B570" s="303"/>
      <c r="C570" s="303"/>
      <c r="D570" s="303"/>
      <c r="E570" s="303"/>
      <c r="F570" s="303"/>
      <c r="G570" s="303"/>
      <c r="H570" s="303"/>
      <c r="I570" s="303"/>
      <c r="J570" s="303"/>
      <c r="K570" s="303"/>
      <c r="L570" s="303"/>
      <c r="M570" s="303"/>
    </row>
    <row r="571" spans="2:13" x14ac:dyDescent="0.25">
      <c r="B571" s="303"/>
      <c r="C571" s="303"/>
      <c r="D571" s="303"/>
      <c r="E571" s="303"/>
      <c r="F571" s="303"/>
      <c r="G571" s="303"/>
      <c r="H571" s="303"/>
      <c r="I571" s="303"/>
      <c r="J571" s="303"/>
      <c r="K571" s="303"/>
      <c r="L571" s="303"/>
      <c r="M571" s="303"/>
    </row>
    <row r="572" spans="2:13" x14ac:dyDescent="0.25">
      <c r="B572" s="303"/>
      <c r="C572" s="303"/>
      <c r="D572" s="303"/>
      <c r="E572" s="303"/>
      <c r="F572" s="303"/>
      <c r="G572" s="303"/>
      <c r="H572" s="303"/>
      <c r="I572" s="303"/>
      <c r="J572" s="303"/>
      <c r="K572" s="303"/>
      <c r="L572" s="303"/>
      <c r="M572" s="303"/>
    </row>
    <row r="573" spans="2:13" x14ac:dyDescent="0.25">
      <c r="B573" s="303"/>
      <c r="C573" s="303"/>
      <c r="D573" s="303"/>
      <c r="E573" s="303"/>
      <c r="F573" s="303"/>
      <c r="G573" s="303"/>
      <c r="H573" s="303"/>
      <c r="I573" s="303"/>
      <c r="J573" s="303"/>
      <c r="K573" s="303"/>
      <c r="L573" s="303"/>
      <c r="M573" s="303"/>
    </row>
    <row r="574" spans="2:13" x14ac:dyDescent="0.25">
      <c r="B574" s="303"/>
      <c r="C574" s="303"/>
      <c r="D574" s="303"/>
      <c r="E574" s="303"/>
      <c r="F574" s="303"/>
      <c r="G574" s="303"/>
      <c r="H574" s="303"/>
      <c r="I574" s="303"/>
      <c r="J574" s="303"/>
      <c r="K574" s="303"/>
      <c r="L574" s="303"/>
      <c r="M574" s="303"/>
    </row>
    <row r="575" spans="2:13" x14ac:dyDescent="0.25">
      <c r="B575" s="303"/>
      <c r="C575" s="303"/>
      <c r="D575" s="303"/>
      <c r="E575" s="303"/>
      <c r="F575" s="303"/>
      <c r="G575" s="303"/>
      <c r="H575" s="303"/>
      <c r="I575" s="303"/>
      <c r="J575" s="303"/>
      <c r="K575" s="303"/>
      <c r="L575" s="303"/>
      <c r="M575" s="303"/>
    </row>
    <row r="576" spans="2:13" x14ac:dyDescent="0.25">
      <c r="B576" s="303"/>
      <c r="C576" s="303"/>
      <c r="D576" s="303"/>
      <c r="E576" s="303"/>
      <c r="F576" s="303"/>
      <c r="G576" s="303"/>
      <c r="H576" s="303"/>
      <c r="I576" s="303"/>
      <c r="J576" s="303"/>
      <c r="K576" s="303"/>
      <c r="L576" s="303"/>
      <c r="M576" s="303"/>
    </row>
    <row r="577" spans="2:13" x14ac:dyDescent="0.25">
      <c r="B577" s="303"/>
      <c r="C577" s="303"/>
      <c r="D577" s="303"/>
      <c r="E577" s="303"/>
      <c r="F577" s="303"/>
      <c r="G577" s="303"/>
      <c r="H577" s="303"/>
      <c r="I577" s="303"/>
      <c r="J577" s="303"/>
      <c r="K577" s="303"/>
      <c r="L577" s="303"/>
      <c r="M577" s="303"/>
    </row>
    <row r="578" spans="2:13" x14ac:dyDescent="0.25">
      <c r="B578" s="303"/>
      <c r="C578" s="303"/>
      <c r="D578" s="303"/>
      <c r="E578" s="303"/>
      <c r="F578" s="303"/>
      <c r="G578" s="303"/>
      <c r="H578" s="303"/>
      <c r="I578" s="303"/>
      <c r="J578" s="303"/>
      <c r="K578" s="303"/>
      <c r="L578" s="303"/>
      <c r="M578" s="303"/>
    </row>
    <row r="579" spans="2:13" x14ac:dyDescent="0.25">
      <c r="B579" s="303"/>
      <c r="C579" s="303"/>
      <c r="D579" s="303"/>
      <c r="E579" s="303"/>
      <c r="F579" s="303"/>
      <c r="G579" s="303"/>
      <c r="H579" s="303"/>
      <c r="I579" s="303"/>
      <c r="J579" s="303"/>
      <c r="K579" s="303"/>
      <c r="L579" s="303"/>
      <c r="M579" s="303"/>
    </row>
    <row r="580" spans="2:13" x14ac:dyDescent="0.25">
      <c r="B580" s="303"/>
      <c r="C580" s="303"/>
      <c r="D580" s="303"/>
      <c r="E580" s="303"/>
      <c r="F580" s="303"/>
      <c r="G580" s="303"/>
      <c r="H580" s="303"/>
      <c r="I580" s="303"/>
      <c r="J580" s="303"/>
      <c r="K580" s="303"/>
      <c r="L580" s="303"/>
      <c r="M580" s="303"/>
    </row>
    <row r="581" spans="2:13" x14ac:dyDescent="0.25">
      <c r="B581" s="303"/>
      <c r="C581" s="303"/>
      <c r="D581" s="303"/>
      <c r="E581" s="303"/>
      <c r="F581" s="303"/>
      <c r="G581" s="303"/>
      <c r="H581" s="303"/>
      <c r="I581" s="303"/>
      <c r="J581" s="303"/>
      <c r="K581" s="303"/>
      <c r="L581" s="303"/>
      <c r="M581" s="303"/>
    </row>
    <row r="582" spans="2:13" x14ac:dyDescent="0.25">
      <c r="B582" s="303"/>
      <c r="C582" s="303"/>
      <c r="D582" s="303"/>
      <c r="E582" s="303"/>
      <c r="F582" s="303"/>
      <c r="G582" s="303"/>
      <c r="H582" s="303"/>
      <c r="I582" s="303"/>
      <c r="J582" s="303"/>
      <c r="K582" s="303"/>
      <c r="L582" s="303"/>
      <c r="M582" s="303"/>
    </row>
    <row r="583" spans="2:13" x14ac:dyDescent="0.25">
      <c r="B583" s="303"/>
      <c r="C583" s="303"/>
      <c r="D583" s="303"/>
      <c r="E583" s="303"/>
      <c r="F583" s="303"/>
      <c r="G583" s="303"/>
      <c r="H583" s="303"/>
      <c r="I583" s="303"/>
      <c r="J583" s="303"/>
      <c r="K583" s="303"/>
      <c r="L583" s="303"/>
      <c r="M583" s="303"/>
    </row>
    <row r="584" spans="2:13" x14ac:dyDescent="0.25">
      <c r="B584" s="303"/>
      <c r="C584" s="303"/>
      <c r="D584" s="303"/>
      <c r="E584" s="303"/>
      <c r="F584" s="303"/>
      <c r="G584" s="303"/>
      <c r="H584" s="303"/>
      <c r="I584" s="303"/>
      <c r="J584" s="303"/>
      <c r="K584" s="303"/>
      <c r="L584" s="303"/>
      <c r="M584" s="303"/>
    </row>
    <row r="585" spans="2:13" x14ac:dyDescent="0.25">
      <c r="B585" s="303"/>
      <c r="C585" s="303"/>
      <c r="D585" s="303"/>
      <c r="E585" s="303"/>
      <c r="F585" s="303"/>
      <c r="G585" s="303"/>
      <c r="H585" s="303"/>
      <c r="I585" s="303"/>
      <c r="J585" s="303"/>
      <c r="K585" s="303"/>
      <c r="L585" s="303"/>
      <c r="M585" s="303"/>
    </row>
    <row r="586" spans="2:13" x14ac:dyDescent="0.25">
      <c r="B586" s="303"/>
      <c r="C586" s="303"/>
      <c r="D586" s="303"/>
      <c r="E586" s="303"/>
      <c r="F586" s="303"/>
      <c r="G586" s="303"/>
      <c r="H586" s="303"/>
      <c r="I586" s="303"/>
      <c r="J586" s="303"/>
      <c r="K586" s="303"/>
      <c r="L586" s="303"/>
      <c r="M586" s="303"/>
    </row>
    <row r="587" spans="2:13" x14ac:dyDescent="0.25">
      <c r="B587" s="303"/>
      <c r="C587" s="303"/>
      <c r="D587" s="303"/>
      <c r="E587" s="303"/>
      <c r="F587" s="303"/>
      <c r="G587" s="303"/>
      <c r="H587" s="303"/>
      <c r="I587" s="303"/>
      <c r="J587" s="303"/>
      <c r="K587" s="303"/>
      <c r="L587" s="303"/>
      <c r="M587" s="303"/>
    </row>
    <row r="588" spans="2:13" x14ac:dyDescent="0.25">
      <c r="B588" s="303"/>
      <c r="C588" s="303"/>
      <c r="D588" s="303"/>
      <c r="E588" s="303"/>
      <c r="F588" s="303"/>
      <c r="G588" s="303"/>
      <c r="H588" s="303"/>
      <c r="I588" s="303"/>
      <c r="J588" s="303"/>
      <c r="K588" s="303"/>
      <c r="L588" s="303"/>
      <c r="M588" s="303"/>
    </row>
    <row r="589" spans="2:13" x14ac:dyDescent="0.25">
      <c r="B589" s="303"/>
      <c r="C589" s="303"/>
      <c r="D589" s="303"/>
      <c r="E589" s="303"/>
      <c r="F589" s="303"/>
      <c r="G589" s="303"/>
      <c r="H589" s="303"/>
      <c r="I589" s="303"/>
      <c r="J589" s="303"/>
      <c r="K589" s="303"/>
      <c r="L589" s="303"/>
      <c r="M589" s="303"/>
    </row>
    <row r="590" spans="2:13" x14ac:dyDescent="0.25">
      <c r="B590" s="303"/>
      <c r="C590" s="303"/>
      <c r="D590" s="303"/>
      <c r="E590" s="303"/>
      <c r="F590" s="303"/>
      <c r="G590" s="303"/>
      <c r="H590" s="303"/>
      <c r="I590" s="303"/>
      <c r="J590" s="303"/>
      <c r="K590" s="303"/>
      <c r="L590" s="303"/>
      <c r="M590" s="303"/>
    </row>
    <row r="591" spans="2:13" x14ac:dyDescent="0.25">
      <c r="B591" s="303"/>
      <c r="C591" s="303"/>
      <c r="D591" s="303"/>
      <c r="E591" s="303"/>
      <c r="F591" s="303"/>
      <c r="G591" s="303"/>
      <c r="H591" s="303"/>
      <c r="I591" s="303"/>
      <c r="J591" s="303"/>
      <c r="K591" s="303"/>
      <c r="L591" s="303"/>
      <c r="M591" s="303"/>
    </row>
    <row r="592" spans="2:13" x14ac:dyDescent="0.25">
      <c r="B592" s="303"/>
      <c r="C592" s="303"/>
      <c r="D592" s="303"/>
      <c r="E592" s="303"/>
      <c r="F592" s="303"/>
      <c r="G592" s="303"/>
      <c r="H592" s="303"/>
      <c r="I592" s="303"/>
      <c r="J592" s="303"/>
      <c r="K592" s="303"/>
      <c r="L592" s="303"/>
      <c r="M592" s="303"/>
    </row>
    <row r="593" spans="2:13" x14ac:dyDescent="0.25">
      <c r="B593" s="303"/>
      <c r="C593" s="303"/>
      <c r="D593" s="303"/>
      <c r="E593" s="303"/>
      <c r="F593" s="303"/>
      <c r="G593" s="303"/>
      <c r="H593" s="303"/>
      <c r="I593" s="303"/>
      <c r="J593" s="303"/>
      <c r="K593" s="303"/>
      <c r="L593" s="303"/>
      <c r="M593" s="303"/>
    </row>
    <row r="594" spans="2:13" x14ac:dyDescent="0.25">
      <c r="B594" s="303"/>
      <c r="C594" s="303"/>
      <c r="D594" s="303"/>
      <c r="E594" s="303"/>
      <c r="F594" s="303"/>
      <c r="G594" s="303"/>
      <c r="H594" s="303"/>
      <c r="I594" s="303"/>
      <c r="J594" s="303"/>
      <c r="K594" s="303"/>
      <c r="L594" s="303"/>
      <c r="M594" s="303"/>
    </row>
    <row r="595" spans="2:13" x14ac:dyDescent="0.25">
      <c r="B595" s="303"/>
      <c r="C595" s="303"/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</row>
    <row r="596" spans="2:13" x14ac:dyDescent="0.25">
      <c r="B596" s="303"/>
      <c r="C596" s="303"/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</row>
    <row r="597" spans="2:13" x14ac:dyDescent="0.25">
      <c r="B597" s="303"/>
      <c r="C597" s="303"/>
      <c r="D597" s="303"/>
      <c r="E597" s="303"/>
      <c r="F597" s="303"/>
      <c r="G597" s="303"/>
      <c r="H597" s="303"/>
      <c r="I597" s="303"/>
      <c r="J597" s="303"/>
      <c r="K597" s="303"/>
      <c r="L597" s="303"/>
      <c r="M597" s="303"/>
    </row>
    <row r="598" spans="2:13" x14ac:dyDescent="0.25">
      <c r="B598" s="303"/>
      <c r="C598" s="303"/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</row>
    <row r="599" spans="2:13" x14ac:dyDescent="0.25">
      <c r="B599" s="303"/>
      <c r="C599" s="303"/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</row>
    <row r="600" spans="2:13" x14ac:dyDescent="0.25">
      <c r="B600" s="303"/>
      <c r="C600" s="303"/>
      <c r="D600" s="303"/>
      <c r="E600" s="303"/>
      <c r="F600" s="303"/>
      <c r="G600" s="303"/>
      <c r="H600" s="303"/>
      <c r="I600" s="303"/>
      <c r="J600" s="303"/>
      <c r="K600" s="303"/>
      <c r="L600" s="303"/>
      <c r="M600" s="303"/>
    </row>
    <row r="601" spans="2:13" x14ac:dyDescent="0.25">
      <c r="B601" s="303"/>
      <c r="C601" s="303"/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</row>
    <row r="602" spans="2:13" x14ac:dyDescent="0.25">
      <c r="B602" s="303"/>
      <c r="C602" s="303"/>
      <c r="D602" s="303"/>
      <c r="E602" s="303"/>
      <c r="F602" s="303"/>
      <c r="G602" s="303"/>
      <c r="H602" s="303"/>
      <c r="I602" s="303"/>
      <c r="J602" s="303"/>
      <c r="K602" s="303"/>
      <c r="L602" s="303"/>
      <c r="M602" s="303"/>
    </row>
    <row r="603" spans="2:13" x14ac:dyDescent="0.25">
      <c r="B603" s="303"/>
      <c r="C603" s="303"/>
      <c r="D603" s="303"/>
      <c r="E603" s="303"/>
      <c r="F603" s="303"/>
      <c r="G603" s="303"/>
      <c r="H603" s="303"/>
      <c r="I603" s="303"/>
      <c r="J603" s="303"/>
      <c r="K603" s="303"/>
      <c r="L603" s="303"/>
      <c r="M603" s="303"/>
    </row>
    <row r="604" spans="2:13" x14ac:dyDescent="0.25">
      <c r="B604" s="303"/>
      <c r="C604" s="303"/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</row>
    <row r="605" spans="2:13" x14ac:dyDescent="0.25">
      <c r="B605" s="303"/>
      <c r="C605" s="303"/>
      <c r="D605" s="303"/>
      <c r="E605" s="303"/>
      <c r="F605" s="303"/>
      <c r="G605" s="303"/>
      <c r="H605" s="303"/>
      <c r="I605" s="303"/>
      <c r="J605" s="303"/>
      <c r="K605" s="303"/>
      <c r="L605" s="303"/>
      <c r="M605" s="303"/>
    </row>
    <row r="606" spans="2:13" x14ac:dyDescent="0.25">
      <c r="B606" s="303"/>
      <c r="C606" s="303"/>
      <c r="D606" s="303"/>
      <c r="E606" s="303"/>
      <c r="F606" s="303"/>
      <c r="G606" s="303"/>
      <c r="H606" s="303"/>
      <c r="I606" s="303"/>
      <c r="J606" s="303"/>
      <c r="K606" s="303"/>
      <c r="L606" s="303"/>
      <c r="M606" s="303"/>
    </row>
    <row r="607" spans="2:13" x14ac:dyDescent="0.25">
      <c r="B607" s="303"/>
      <c r="C607" s="303"/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</row>
    <row r="608" spans="2:13" x14ac:dyDescent="0.25">
      <c r="B608" s="303"/>
      <c r="C608" s="303"/>
      <c r="D608" s="303"/>
      <c r="E608" s="303"/>
      <c r="F608" s="303"/>
      <c r="G608" s="303"/>
      <c r="H608" s="303"/>
      <c r="I608" s="303"/>
      <c r="J608" s="303"/>
      <c r="K608" s="303"/>
      <c r="L608" s="303"/>
      <c r="M608" s="303"/>
    </row>
    <row r="609" spans="2:13" x14ac:dyDescent="0.25">
      <c r="B609" s="303"/>
      <c r="C609" s="303"/>
      <c r="D609" s="303"/>
      <c r="E609" s="303"/>
      <c r="F609" s="303"/>
      <c r="G609" s="303"/>
      <c r="H609" s="303"/>
      <c r="I609" s="303"/>
      <c r="J609" s="303"/>
      <c r="K609" s="303"/>
      <c r="L609" s="303"/>
      <c r="M609" s="303"/>
    </row>
    <row r="610" spans="2:13" x14ac:dyDescent="0.25">
      <c r="B610" s="303"/>
      <c r="C610" s="303"/>
      <c r="D610" s="303"/>
      <c r="E610" s="303"/>
      <c r="F610" s="303"/>
      <c r="G610" s="303"/>
      <c r="H610" s="303"/>
      <c r="I610" s="303"/>
      <c r="J610" s="303"/>
      <c r="K610" s="303"/>
      <c r="L610" s="303"/>
      <c r="M610" s="303"/>
    </row>
    <row r="611" spans="2:13" x14ac:dyDescent="0.25">
      <c r="B611" s="303"/>
      <c r="C611" s="303"/>
      <c r="D611" s="303"/>
      <c r="E611" s="303"/>
      <c r="F611" s="303"/>
      <c r="G611" s="303"/>
      <c r="H611" s="303"/>
      <c r="I611" s="303"/>
      <c r="J611" s="303"/>
      <c r="K611" s="303"/>
      <c r="L611" s="303"/>
      <c r="M611" s="303"/>
    </row>
    <row r="612" spans="2:13" x14ac:dyDescent="0.25">
      <c r="B612" s="303"/>
      <c r="C612" s="303"/>
      <c r="D612" s="303"/>
      <c r="E612" s="303"/>
      <c r="F612" s="303"/>
      <c r="G612" s="303"/>
      <c r="H612" s="303"/>
      <c r="I612" s="303"/>
      <c r="J612" s="303"/>
      <c r="K612" s="303"/>
      <c r="L612" s="303"/>
      <c r="M612" s="303"/>
    </row>
    <row r="613" spans="2:13" x14ac:dyDescent="0.25">
      <c r="B613" s="303"/>
      <c r="C613" s="303"/>
      <c r="D613" s="303"/>
      <c r="E613" s="303"/>
      <c r="F613" s="303"/>
      <c r="G613" s="303"/>
      <c r="H613" s="303"/>
      <c r="I613" s="303"/>
      <c r="J613" s="303"/>
      <c r="K613" s="303"/>
      <c r="L613" s="303"/>
      <c r="M613" s="303"/>
    </row>
    <row r="614" spans="2:13" x14ac:dyDescent="0.25">
      <c r="B614" s="303"/>
      <c r="C614" s="303"/>
      <c r="D614" s="303"/>
      <c r="E614" s="303"/>
      <c r="F614" s="303"/>
      <c r="G614" s="303"/>
      <c r="H614" s="303"/>
      <c r="I614" s="303"/>
      <c r="J614" s="303"/>
      <c r="K614" s="303"/>
      <c r="L614" s="303"/>
      <c r="M614" s="303"/>
    </row>
    <row r="615" spans="2:13" x14ac:dyDescent="0.25">
      <c r="B615" s="303"/>
      <c r="C615" s="303"/>
      <c r="D615" s="303"/>
      <c r="E615" s="303"/>
      <c r="F615" s="303"/>
      <c r="G615" s="303"/>
      <c r="H615" s="303"/>
      <c r="I615" s="303"/>
      <c r="J615" s="303"/>
      <c r="K615" s="303"/>
      <c r="L615" s="303"/>
      <c r="M615" s="303"/>
    </row>
    <row r="616" spans="2:13" x14ac:dyDescent="0.25">
      <c r="B616" s="303"/>
      <c r="C616" s="303"/>
      <c r="D616" s="303"/>
      <c r="E616" s="303"/>
      <c r="F616" s="303"/>
      <c r="G616" s="303"/>
      <c r="H616" s="303"/>
      <c r="I616" s="303"/>
      <c r="J616" s="303"/>
      <c r="K616" s="303"/>
      <c r="L616" s="303"/>
      <c r="M616" s="303"/>
    </row>
    <row r="617" spans="2:13" x14ac:dyDescent="0.25">
      <c r="B617" s="303"/>
      <c r="C617" s="303"/>
      <c r="D617" s="303"/>
      <c r="E617" s="303"/>
      <c r="F617" s="303"/>
      <c r="G617" s="303"/>
      <c r="H617" s="303"/>
      <c r="I617" s="303"/>
      <c r="J617" s="303"/>
      <c r="K617" s="303"/>
      <c r="L617" s="303"/>
      <c r="M617" s="303"/>
    </row>
    <row r="618" spans="2:13" x14ac:dyDescent="0.25">
      <c r="B618" s="303"/>
      <c r="C618" s="303"/>
      <c r="D618" s="303"/>
      <c r="E618" s="303"/>
      <c r="F618" s="303"/>
      <c r="G618" s="303"/>
      <c r="H618" s="303"/>
      <c r="I618" s="303"/>
      <c r="J618" s="303"/>
      <c r="K618" s="303"/>
      <c r="L618" s="303"/>
      <c r="M618" s="303"/>
    </row>
    <row r="619" spans="2:13" x14ac:dyDescent="0.25">
      <c r="B619" s="303"/>
      <c r="C619" s="303"/>
      <c r="D619" s="303"/>
      <c r="E619" s="303"/>
      <c r="F619" s="303"/>
      <c r="G619" s="303"/>
      <c r="H619" s="303"/>
      <c r="I619" s="303"/>
      <c r="J619" s="303"/>
      <c r="K619" s="303"/>
      <c r="L619" s="303"/>
      <c r="M619" s="303"/>
    </row>
    <row r="620" spans="2:13" x14ac:dyDescent="0.25">
      <c r="B620" s="303"/>
      <c r="C620" s="303"/>
      <c r="D620" s="303"/>
      <c r="E620" s="303"/>
      <c r="F620" s="303"/>
      <c r="G620" s="303"/>
      <c r="H620" s="303"/>
      <c r="I620" s="303"/>
      <c r="J620" s="303"/>
      <c r="K620" s="303"/>
      <c r="L620" s="303"/>
      <c r="M620" s="303"/>
    </row>
    <row r="621" spans="2:13" x14ac:dyDescent="0.25">
      <c r="B621" s="303"/>
      <c r="C621" s="303"/>
      <c r="D621" s="303"/>
      <c r="E621" s="303"/>
      <c r="F621" s="303"/>
      <c r="G621" s="303"/>
      <c r="H621" s="303"/>
      <c r="I621" s="303"/>
      <c r="J621" s="303"/>
      <c r="K621" s="303"/>
      <c r="L621" s="303"/>
      <c r="M621" s="303"/>
    </row>
    <row r="622" spans="2:13" x14ac:dyDescent="0.25">
      <c r="B622" s="303"/>
      <c r="C622" s="303"/>
      <c r="D622" s="303"/>
      <c r="E622" s="303"/>
      <c r="F622" s="303"/>
      <c r="G622" s="303"/>
      <c r="H622" s="303"/>
      <c r="I622" s="303"/>
      <c r="J622" s="303"/>
      <c r="K622" s="303"/>
      <c r="L622" s="303"/>
      <c r="M622" s="303"/>
    </row>
    <row r="623" spans="2:13" x14ac:dyDescent="0.25">
      <c r="B623" s="303"/>
      <c r="C623" s="303"/>
      <c r="D623" s="303"/>
      <c r="E623" s="303"/>
      <c r="F623" s="303"/>
      <c r="G623" s="303"/>
      <c r="H623" s="303"/>
      <c r="I623" s="303"/>
      <c r="J623" s="303"/>
      <c r="K623" s="303"/>
      <c r="L623" s="303"/>
      <c r="M623" s="303"/>
    </row>
    <row r="624" spans="2:13" x14ac:dyDescent="0.25">
      <c r="B624" s="303"/>
      <c r="C624" s="303"/>
      <c r="D624" s="303"/>
      <c r="E624" s="303"/>
      <c r="F624" s="303"/>
      <c r="G624" s="303"/>
      <c r="H624" s="303"/>
      <c r="I624" s="303"/>
      <c r="J624" s="303"/>
      <c r="K624" s="303"/>
      <c r="L624" s="303"/>
      <c r="M624" s="303"/>
    </row>
    <row r="625" spans="2:13" x14ac:dyDescent="0.25">
      <c r="B625" s="303"/>
      <c r="C625" s="303"/>
      <c r="D625" s="303"/>
      <c r="E625" s="303"/>
      <c r="F625" s="303"/>
      <c r="G625" s="303"/>
      <c r="H625" s="303"/>
      <c r="I625" s="303"/>
      <c r="J625" s="303"/>
      <c r="K625" s="303"/>
      <c r="L625" s="303"/>
      <c r="M625" s="303"/>
    </row>
    <row r="626" spans="2:13" x14ac:dyDescent="0.25">
      <c r="B626" s="303"/>
      <c r="C626" s="303"/>
      <c r="D626" s="303"/>
      <c r="E626" s="303"/>
      <c r="F626" s="303"/>
      <c r="G626" s="303"/>
      <c r="H626" s="303"/>
      <c r="I626" s="303"/>
      <c r="J626" s="303"/>
      <c r="K626" s="303"/>
      <c r="L626" s="303"/>
      <c r="M626" s="303"/>
    </row>
    <row r="627" spans="2:13" x14ac:dyDescent="0.25">
      <c r="B627" s="303"/>
      <c r="C627" s="303"/>
      <c r="D627" s="303"/>
      <c r="E627" s="303"/>
      <c r="F627" s="303"/>
      <c r="G627" s="303"/>
      <c r="H627" s="303"/>
      <c r="I627" s="303"/>
      <c r="J627" s="303"/>
      <c r="K627" s="303"/>
      <c r="L627" s="303"/>
      <c r="M627" s="303"/>
    </row>
    <row r="628" spans="2:13" x14ac:dyDescent="0.25">
      <c r="B628" s="303"/>
      <c r="C628" s="303"/>
      <c r="D628" s="303"/>
      <c r="E628" s="303"/>
      <c r="F628" s="303"/>
      <c r="G628" s="303"/>
      <c r="H628" s="303"/>
      <c r="I628" s="303"/>
      <c r="J628" s="303"/>
      <c r="K628" s="303"/>
      <c r="L628" s="303"/>
      <c r="M628" s="303"/>
    </row>
    <row r="629" spans="2:13" x14ac:dyDescent="0.25">
      <c r="B629" s="303"/>
      <c r="C629" s="303"/>
      <c r="D629" s="303"/>
      <c r="E629" s="303"/>
      <c r="F629" s="303"/>
      <c r="G629" s="303"/>
      <c r="H629" s="303"/>
      <c r="I629" s="303"/>
      <c r="J629" s="303"/>
      <c r="K629" s="303"/>
      <c r="L629" s="303"/>
      <c r="M629" s="303"/>
    </row>
    <row r="630" spans="2:13" x14ac:dyDescent="0.25">
      <c r="B630" s="303"/>
      <c r="C630" s="303"/>
      <c r="D630" s="303"/>
      <c r="E630" s="303"/>
      <c r="F630" s="303"/>
      <c r="G630" s="303"/>
      <c r="H630" s="303"/>
      <c r="I630" s="303"/>
      <c r="J630" s="303"/>
      <c r="K630" s="303"/>
      <c r="L630" s="303"/>
      <c r="M630" s="303"/>
    </row>
    <row r="631" spans="2:13" x14ac:dyDescent="0.25">
      <c r="B631" s="303"/>
      <c r="C631" s="303"/>
      <c r="D631" s="303"/>
      <c r="E631" s="303"/>
      <c r="F631" s="303"/>
      <c r="G631" s="303"/>
      <c r="H631" s="303"/>
      <c r="I631" s="303"/>
      <c r="J631" s="303"/>
      <c r="K631" s="303"/>
      <c r="L631" s="303"/>
      <c r="M631" s="303"/>
    </row>
    <row r="632" spans="2:13" x14ac:dyDescent="0.25">
      <c r="B632" s="303"/>
      <c r="C632" s="303"/>
      <c r="D632" s="303"/>
      <c r="E632" s="303"/>
      <c r="F632" s="303"/>
      <c r="G632" s="303"/>
      <c r="H632" s="303"/>
      <c r="I632" s="303"/>
      <c r="J632" s="303"/>
      <c r="K632" s="303"/>
      <c r="L632" s="303"/>
      <c r="M632" s="303"/>
    </row>
    <row r="633" spans="2:13" x14ac:dyDescent="0.25">
      <c r="B633" s="303"/>
      <c r="C633" s="303"/>
      <c r="D633" s="303"/>
      <c r="E633" s="303"/>
      <c r="F633" s="303"/>
      <c r="G633" s="303"/>
      <c r="H633" s="303"/>
      <c r="I633" s="303"/>
      <c r="J633" s="303"/>
      <c r="K633" s="303"/>
      <c r="L633" s="303"/>
      <c r="M633" s="303"/>
    </row>
    <row r="634" spans="2:13" x14ac:dyDescent="0.25">
      <c r="B634" s="303"/>
      <c r="C634" s="303"/>
      <c r="D634" s="303"/>
      <c r="E634" s="303"/>
      <c r="F634" s="303"/>
      <c r="G634" s="303"/>
      <c r="H634" s="303"/>
      <c r="I634" s="303"/>
      <c r="J634" s="303"/>
      <c r="K634" s="303"/>
      <c r="L634" s="303"/>
      <c r="M634" s="303"/>
    </row>
    <row r="635" spans="2:13" x14ac:dyDescent="0.25">
      <c r="B635" s="303"/>
      <c r="C635" s="303"/>
      <c r="D635" s="303"/>
      <c r="E635" s="303"/>
      <c r="F635" s="303"/>
      <c r="G635" s="303"/>
      <c r="H635" s="303"/>
      <c r="I635" s="303"/>
      <c r="J635" s="303"/>
      <c r="K635" s="303"/>
      <c r="L635" s="303"/>
      <c r="M635" s="303"/>
    </row>
    <row r="636" spans="2:13" x14ac:dyDescent="0.25">
      <c r="B636" s="303"/>
      <c r="C636" s="303"/>
      <c r="D636" s="303"/>
      <c r="E636" s="303"/>
      <c r="F636" s="303"/>
      <c r="G636" s="303"/>
      <c r="H636" s="303"/>
      <c r="I636" s="303"/>
      <c r="J636" s="303"/>
      <c r="K636" s="303"/>
      <c r="L636" s="303"/>
      <c r="M636" s="303"/>
    </row>
    <row r="637" spans="2:13" x14ac:dyDescent="0.25">
      <c r="B637" s="303"/>
      <c r="C637" s="303"/>
      <c r="D637" s="303"/>
      <c r="E637" s="303"/>
      <c r="F637" s="303"/>
      <c r="G637" s="303"/>
      <c r="H637" s="303"/>
      <c r="I637" s="303"/>
      <c r="J637" s="303"/>
      <c r="K637" s="303"/>
      <c r="L637" s="303"/>
      <c r="M637" s="303"/>
    </row>
    <row r="638" spans="2:13" x14ac:dyDescent="0.25">
      <c r="B638" s="303"/>
      <c r="C638" s="303"/>
      <c r="D638" s="303"/>
      <c r="E638" s="303"/>
      <c r="F638" s="303"/>
      <c r="G638" s="303"/>
      <c r="H638" s="303"/>
      <c r="I638" s="303"/>
      <c r="J638" s="303"/>
      <c r="K638" s="303"/>
      <c r="L638" s="303"/>
      <c r="M638" s="303"/>
    </row>
    <row r="639" spans="2:13" x14ac:dyDescent="0.25">
      <c r="B639" s="303"/>
      <c r="C639" s="303"/>
      <c r="D639" s="303"/>
      <c r="E639" s="303"/>
      <c r="F639" s="303"/>
      <c r="G639" s="303"/>
      <c r="H639" s="303"/>
      <c r="I639" s="303"/>
      <c r="J639" s="303"/>
      <c r="K639" s="303"/>
      <c r="L639" s="303"/>
      <c r="M639" s="303"/>
    </row>
    <row r="640" spans="2:13" x14ac:dyDescent="0.25">
      <c r="B640" s="303"/>
      <c r="C640" s="303"/>
      <c r="D640" s="303"/>
      <c r="E640" s="303"/>
      <c r="F640" s="303"/>
      <c r="G640" s="303"/>
      <c r="H640" s="303"/>
      <c r="I640" s="303"/>
      <c r="J640" s="303"/>
      <c r="K640" s="303"/>
      <c r="L640" s="303"/>
      <c r="M640" s="303"/>
    </row>
    <row r="641" spans="2:13" x14ac:dyDescent="0.25">
      <c r="B641" s="303"/>
      <c r="C641" s="303"/>
      <c r="D641" s="303"/>
      <c r="E641" s="303"/>
      <c r="F641" s="303"/>
      <c r="G641" s="303"/>
      <c r="H641" s="303"/>
      <c r="I641" s="303"/>
      <c r="J641" s="303"/>
      <c r="K641" s="303"/>
      <c r="L641" s="303"/>
      <c r="M641" s="303"/>
    </row>
    <row r="642" spans="2:13" x14ac:dyDescent="0.25">
      <c r="B642" s="303"/>
      <c r="C642" s="303"/>
      <c r="D642" s="303"/>
      <c r="E642" s="303"/>
      <c r="F642" s="303"/>
      <c r="G642" s="303"/>
      <c r="H642" s="303"/>
      <c r="I642" s="303"/>
      <c r="J642" s="303"/>
      <c r="K642" s="303"/>
      <c r="L642" s="303"/>
      <c r="M642" s="303"/>
    </row>
    <row r="643" spans="2:13" x14ac:dyDescent="0.25">
      <c r="B643" s="303"/>
      <c r="C643" s="303"/>
      <c r="D643" s="303"/>
      <c r="E643" s="303"/>
      <c r="F643" s="303"/>
      <c r="G643" s="303"/>
      <c r="H643" s="303"/>
      <c r="I643" s="303"/>
      <c r="J643" s="303"/>
      <c r="K643" s="303"/>
      <c r="L643" s="303"/>
      <c r="M643" s="303"/>
    </row>
    <row r="644" spans="2:13" x14ac:dyDescent="0.25">
      <c r="B644" s="303"/>
      <c r="C644" s="303"/>
      <c r="D644" s="303"/>
      <c r="E644" s="303"/>
      <c r="F644" s="303"/>
      <c r="G644" s="303"/>
      <c r="H644" s="303"/>
      <c r="I644" s="303"/>
      <c r="J644" s="303"/>
      <c r="K644" s="303"/>
      <c r="L644" s="303"/>
      <c r="M644" s="303"/>
    </row>
    <row r="645" spans="2:13" x14ac:dyDescent="0.25">
      <c r="B645" s="303"/>
      <c r="C645" s="303"/>
      <c r="D645" s="303"/>
      <c r="E645" s="303"/>
      <c r="F645" s="303"/>
      <c r="G645" s="303"/>
      <c r="H645" s="303"/>
      <c r="I645" s="303"/>
      <c r="J645" s="303"/>
      <c r="K645" s="303"/>
      <c r="L645" s="303"/>
      <c r="M645" s="303"/>
    </row>
    <row r="646" spans="2:13" x14ac:dyDescent="0.25">
      <c r="B646" s="303"/>
      <c r="C646" s="303"/>
      <c r="D646" s="303"/>
      <c r="E646" s="303"/>
      <c r="F646" s="303"/>
      <c r="G646" s="303"/>
      <c r="H646" s="303"/>
      <c r="I646" s="303"/>
      <c r="J646" s="303"/>
      <c r="K646" s="303"/>
      <c r="L646" s="303"/>
      <c r="M646" s="303"/>
    </row>
    <row r="647" spans="2:13" x14ac:dyDescent="0.25">
      <c r="B647" s="303"/>
      <c r="C647" s="303"/>
      <c r="D647" s="303"/>
      <c r="E647" s="303"/>
      <c r="F647" s="303"/>
      <c r="G647" s="303"/>
      <c r="H647" s="303"/>
      <c r="I647" s="303"/>
      <c r="J647" s="303"/>
      <c r="K647" s="303"/>
      <c r="L647" s="303"/>
      <c r="M647" s="303"/>
    </row>
    <row r="648" spans="2:13" x14ac:dyDescent="0.25">
      <c r="B648" s="303"/>
      <c r="C648" s="303"/>
      <c r="D648" s="303"/>
      <c r="E648" s="303"/>
      <c r="F648" s="303"/>
      <c r="G648" s="303"/>
      <c r="H648" s="303"/>
      <c r="I648" s="303"/>
      <c r="J648" s="303"/>
      <c r="K648" s="303"/>
      <c r="L648" s="303"/>
      <c r="M648" s="303"/>
    </row>
    <row r="649" spans="2:13" x14ac:dyDescent="0.25">
      <c r="B649" s="303"/>
      <c r="C649" s="303"/>
      <c r="D649" s="303"/>
      <c r="E649" s="303"/>
      <c r="F649" s="303"/>
      <c r="G649" s="303"/>
      <c r="H649" s="303"/>
      <c r="I649" s="303"/>
      <c r="J649" s="303"/>
      <c r="K649" s="303"/>
      <c r="L649" s="303"/>
      <c r="M649" s="303"/>
    </row>
    <row r="650" spans="2:13" x14ac:dyDescent="0.25">
      <c r="B650" s="303"/>
      <c r="C650" s="303"/>
      <c r="D650" s="303"/>
      <c r="E650" s="303"/>
      <c r="F650" s="303"/>
      <c r="G650" s="303"/>
      <c r="H650" s="303"/>
      <c r="I650" s="303"/>
      <c r="J650" s="303"/>
      <c r="K650" s="303"/>
      <c r="L650" s="303"/>
      <c r="M650" s="303"/>
    </row>
    <row r="651" spans="2:13" x14ac:dyDescent="0.25">
      <c r="B651" s="303"/>
      <c r="C651" s="303"/>
      <c r="D651" s="303"/>
      <c r="E651" s="303"/>
      <c r="F651" s="303"/>
      <c r="G651" s="303"/>
      <c r="H651" s="303"/>
      <c r="I651" s="303"/>
      <c r="J651" s="303"/>
      <c r="K651" s="303"/>
      <c r="L651" s="303"/>
      <c r="M651" s="303"/>
    </row>
    <row r="652" spans="2:13" x14ac:dyDescent="0.25">
      <c r="B652" s="303"/>
      <c r="C652" s="303"/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</row>
    <row r="653" spans="2:13" x14ac:dyDescent="0.25">
      <c r="B653" s="303"/>
      <c r="C653" s="303"/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</row>
    <row r="654" spans="2:13" x14ac:dyDescent="0.25">
      <c r="B654" s="303"/>
      <c r="C654" s="303"/>
      <c r="D654" s="303"/>
      <c r="E654" s="303"/>
      <c r="F654" s="303"/>
      <c r="G654" s="303"/>
      <c r="H654" s="303"/>
      <c r="I654" s="303"/>
      <c r="J654" s="303"/>
      <c r="K654" s="303"/>
      <c r="L654" s="303"/>
      <c r="M654" s="303"/>
    </row>
    <row r="655" spans="2:13" x14ac:dyDescent="0.25"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</row>
  </sheetData>
  <sortState ref="B9:M433">
    <sortCondition ref="B9"/>
  </sortState>
  <mergeCells count="10">
    <mergeCell ref="B2:R2"/>
    <mergeCell ref="B3:R3"/>
    <mergeCell ref="F336:G336"/>
    <mergeCell ref="L336:M336"/>
    <mergeCell ref="B4:R4"/>
    <mergeCell ref="B5:R5"/>
    <mergeCell ref="F324:M326"/>
    <mergeCell ref="F327:M330"/>
    <mergeCell ref="F335:G335"/>
    <mergeCell ref="L335:M335"/>
  </mergeCells>
  <pageMargins left="0.63" right="0.25" top="0.54" bottom="0.52" header="0.31496062992125984" footer="0.26"/>
  <pageSetup paperSize="9" scale="52" fitToHeight="0" orientation="landscape" r:id="rId1"/>
  <headerFooter>
    <oddFooter>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4"/>
  <sheetViews>
    <sheetView zoomScaleNormal="100" workbookViewId="0"/>
  </sheetViews>
  <sheetFormatPr baseColWidth="10" defaultColWidth="9.140625" defaultRowHeight="15" x14ac:dyDescent="0.25"/>
  <cols>
    <col min="1" max="1" width="3" customWidth="1"/>
    <col min="2" max="2" width="13" customWidth="1"/>
    <col min="3" max="3" width="16.28515625" customWidth="1"/>
    <col min="4" max="4" width="44.42578125" customWidth="1"/>
    <col min="5" max="5" width="15.7109375" customWidth="1"/>
    <col min="6" max="6" width="13.28515625" bestFit="1" customWidth="1"/>
    <col min="7" max="7" width="17.28515625" customWidth="1"/>
    <col min="8" max="8" width="19.28515625" customWidth="1"/>
    <col min="9" max="9" width="16.42578125" customWidth="1"/>
    <col min="10" max="10" width="16.5703125" customWidth="1"/>
    <col min="11" max="11" width="12.42578125" customWidth="1"/>
  </cols>
  <sheetData>
    <row r="1" spans="2:11" x14ac:dyDescent="0.25">
      <c r="B1" s="495"/>
      <c r="C1" s="495"/>
      <c r="D1" s="495"/>
      <c r="E1" s="495"/>
      <c r="F1" s="495"/>
      <c r="G1" s="495"/>
      <c r="H1" s="495"/>
      <c r="I1" s="495"/>
      <c r="J1" s="495"/>
    </row>
    <row r="2" spans="2:11" ht="23.25" x14ac:dyDescent="0.35">
      <c r="B2" s="496" t="s">
        <v>514</v>
      </c>
      <c r="C2" s="496"/>
      <c r="D2" s="496"/>
      <c r="E2" s="496"/>
      <c r="F2" s="496"/>
      <c r="G2" s="496"/>
      <c r="H2" s="496"/>
      <c r="I2" s="496"/>
      <c r="J2" s="496"/>
      <c r="K2" s="21"/>
    </row>
    <row r="3" spans="2:11" ht="23.25" x14ac:dyDescent="0.35">
      <c r="B3" s="496" t="s">
        <v>730</v>
      </c>
      <c r="C3" s="496"/>
      <c r="D3" s="496"/>
      <c r="E3" s="496"/>
      <c r="F3" s="496"/>
      <c r="G3" s="496"/>
      <c r="H3" s="496"/>
      <c r="I3" s="496"/>
      <c r="J3" s="496"/>
      <c r="K3" s="21"/>
    </row>
    <row r="4" spans="2:11" ht="14.25" customHeight="1" thickBot="1" x14ac:dyDescent="0.4">
      <c r="B4" s="476"/>
      <c r="C4" s="476"/>
      <c r="D4" s="476"/>
      <c r="E4" s="476"/>
      <c r="F4" s="476"/>
      <c r="G4" s="476"/>
      <c r="H4" s="476"/>
      <c r="I4" s="476"/>
      <c r="J4" s="476"/>
      <c r="K4" s="21"/>
    </row>
    <row r="5" spans="2:11" ht="45" customHeight="1" thickBot="1" x14ac:dyDescent="0.3">
      <c r="B5" s="179" t="s">
        <v>522</v>
      </c>
      <c r="C5" s="179" t="s">
        <v>541</v>
      </c>
      <c r="D5" s="179" t="s">
        <v>1</v>
      </c>
      <c r="E5" s="179" t="s">
        <v>542</v>
      </c>
      <c r="F5" s="179" t="s">
        <v>373</v>
      </c>
      <c r="G5" s="179" t="s">
        <v>374</v>
      </c>
      <c r="H5" s="179" t="s">
        <v>543</v>
      </c>
      <c r="I5" s="179" t="s">
        <v>419</v>
      </c>
      <c r="J5" s="179" t="s">
        <v>524</v>
      </c>
    </row>
    <row r="6" spans="2:11" ht="8.25" customHeight="1" x14ac:dyDescent="0.25">
      <c r="B6" s="175"/>
      <c r="C6" s="175"/>
      <c r="D6" s="175"/>
      <c r="E6" s="181"/>
      <c r="F6" s="182"/>
      <c r="G6" s="249"/>
      <c r="H6" s="175"/>
      <c r="I6" s="175"/>
      <c r="J6" s="178"/>
      <c r="K6" s="33"/>
    </row>
    <row r="7" spans="2:11" ht="18" x14ac:dyDescent="0.25">
      <c r="B7" s="293"/>
      <c r="C7" s="293"/>
      <c r="D7" s="293"/>
      <c r="E7" s="319"/>
      <c r="F7" s="297"/>
      <c r="G7" s="299"/>
      <c r="H7" s="293"/>
      <c r="I7" s="293"/>
      <c r="J7" s="298"/>
      <c r="K7" s="32"/>
    </row>
    <row r="8" spans="2:11" ht="18" x14ac:dyDescent="0.25">
      <c r="B8" s="293"/>
      <c r="C8" s="293"/>
      <c r="D8" s="293"/>
      <c r="E8" s="319"/>
      <c r="F8" s="297"/>
      <c r="G8" s="299"/>
      <c r="H8" s="293"/>
      <c r="I8" s="293"/>
      <c r="J8" s="298"/>
      <c r="K8" s="32"/>
    </row>
    <row r="9" spans="2:11" s="234" customFormat="1" ht="18" x14ac:dyDescent="0.25">
      <c r="B9" s="293"/>
      <c r="C9" s="293"/>
      <c r="D9" s="293"/>
      <c r="E9" s="319"/>
      <c r="F9" s="297"/>
      <c r="G9" s="299"/>
      <c r="H9" s="293"/>
      <c r="I9" s="293"/>
      <c r="J9" s="298"/>
      <c r="K9" s="32"/>
    </row>
    <row r="10" spans="2:11" ht="18" x14ac:dyDescent="0.25">
      <c r="B10" s="293"/>
      <c r="C10" s="293"/>
      <c r="D10" s="293"/>
      <c r="E10" s="319"/>
      <c r="F10" s="297"/>
      <c r="G10" s="299"/>
      <c r="H10" s="293"/>
      <c r="I10" s="293"/>
      <c r="J10" s="298"/>
      <c r="K10" s="32"/>
    </row>
    <row r="11" spans="2:11" ht="18" x14ac:dyDescent="0.25">
      <c r="B11" s="293"/>
      <c r="C11" s="293"/>
      <c r="D11" s="293"/>
      <c r="E11" s="319"/>
      <c r="F11" s="297"/>
      <c r="G11" s="299"/>
      <c r="H11" s="293"/>
      <c r="I11" s="293"/>
      <c r="J11" s="298"/>
      <c r="K11" s="32"/>
    </row>
    <row r="12" spans="2:11" ht="18" x14ac:dyDescent="0.25">
      <c r="B12" s="293"/>
      <c r="C12" s="293"/>
      <c r="D12" s="293"/>
      <c r="E12" s="319"/>
      <c r="F12" s="297"/>
      <c r="G12" s="299"/>
      <c r="H12" s="293"/>
      <c r="I12" s="293"/>
      <c r="J12" s="298"/>
      <c r="K12" s="32"/>
    </row>
    <row r="13" spans="2:11" ht="18" x14ac:dyDescent="0.25">
      <c r="B13" s="293"/>
      <c r="C13" s="293"/>
      <c r="D13" s="293"/>
      <c r="E13" s="300"/>
      <c r="F13" s="297"/>
      <c r="G13" s="299"/>
      <c r="H13" s="293"/>
      <c r="I13" s="293"/>
      <c r="J13" s="298"/>
      <c r="K13" s="32"/>
    </row>
    <row r="14" spans="2:11" ht="18" x14ac:dyDescent="0.25">
      <c r="B14" s="293"/>
      <c r="C14" s="293"/>
      <c r="D14" s="293"/>
      <c r="E14" s="300"/>
      <c r="F14" s="297"/>
      <c r="G14" s="299"/>
      <c r="H14" s="293"/>
      <c r="I14" s="293"/>
      <c r="J14" s="298"/>
    </row>
    <row r="15" spans="2:11" ht="18" x14ac:dyDescent="0.25">
      <c r="B15" s="293"/>
      <c r="C15" s="293"/>
      <c r="D15" s="293"/>
      <c r="E15" s="300"/>
      <c r="F15" s="297"/>
      <c r="G15" s="299"/>
      <c r="H15" s="293"/>
      <c r="I15" s="293"/>
      <c r="J15" s="298"/>
    </row>
    <row r="16" spans="2:11" ht="18" x14ac:dyDescent="0.25">
      <c r="B16" s="293"/>
      <c r="C16" s="293"/>
      <c r="D16" s="293"/>
      <c r="E16" s="300"/>
      <c r="F16" s="297"/>
      <c r="G16" s="299"/>
      <c r="H16" s="293"/>
      <c r="I16" s="293"/>
      <c r="J16" s="298"/>
    </row>
    <row r="17" spans="2:10" ht="16.5" x14ac:dyDescent="0.25">
      <c r="B17" s="216"/>
      <c r="C17" s="216"/>
      <c r="D17" s="216"/>
      <c r="E17" s="243"/>
      <c r="F17" s="215"/>
      <c r="G17" s="224"/>
      <c r="H17" s="216"/>
      <c r="I17" s="216"/>
      <c r="J17" s="217"/>
    </row>
    <row r="18" spans="2:10" s="209" customFormat="1" ht="16.5" x14ac:dyDescent="0.25">
      <c r="B18" s="216"/>
      <c r="C18" s="216"/>
      <c r="D18" s="216"/>
      <c r="E18" s="243"/>
      <c r="F18" s="215"/>
      <c r="G18" s="224"/>
      <c r="H18" s="216"/>
      <c r="I18" s="216"/>
      <c r="J18" s="217"/>
    </row>
    <row r="19" spans="2:10" ht="16.5" x14ac:dyDescent="0.25">
      <c r="B19" s="216"/>
      <c r="C19" s="216"/>
      <c r="D19" s="216"/>
      <c r="E19" s="243"/>
      <c r="F19" s="215"/>
      <c r="G19" s="224"/>
      <c r="H19" s="216"/>
      <c r="I19" s="216"/>
      <c r="J19" s="217"/>
    </row>
    <row r="20" spans="2:10" ht="16.5" x14ac:dyDescent="0.25">
      <c r="B20" s="216"/>
      <c r="C20" s="216"/>
      <c r="D20" s="216"/>
      <c r="E20" s="243"/>
      <c r="F20" s="215"/>
      <c r="G20" s="224"/>
      <c r="H20" s="216"/>
      <c r="I20" s="216"/>
      <c r="J20" s="217"/>
    </row>
    <row r="21" spans="2:10" ht="16.5" x14ac:dyDescent="0.25">
      <c r="B21" s="216"/>
      <c r="C21" s="216"/>
      <c r="D21" s="216"/>
      <c r="E21" s="243"/>
      <c r="F21" s="215"/>
      <c r="G21" s="224"/>
      <c r="H21" s="216"/>
      <c r="I21" s="216"/>
      <c r="J21" s="217"/>
    </row>
    <row r="22" spans="2:10" ht="16.5" x14ac:dyDescent="0.25">
      <c r="B22" s="216"/>
      <c r="C22" s="216"/>
      <c r="D22" s="216"/>
      <c r="E22" s="243"/>
      <c r="F22" s="215"/>
      <c r="G22" s="224"/>
      <c r="H22" s="216"/>
      <c r="I22" s="216"/>
      <c r="J22" s="217"/>
    </row>
    <row r="23" spans="2:10" ht="16.5" x14ac:dyDescent="0.25">
      <c r="B23" s="216"/>
      <c r="C23" s="216"/>
      <c r="D23" s="216"/>
      <c r="E23" s="243"/>
      <c r="F23" s="215"/>
      <c r="G23" s="224"/>
      <c r="H23" s="216"/>
      <c r="I23" s="216"/>
      <c r="J23" s="217"/>
    </row>
    <row r="24" spans="2:10" ht="16.5" x14ac:dyDescent="0.25">
      <c r="B24" s="216"/>
      <c r="C24" s="216"/>
      <c r="D24" s="216"/>
      <c r="E24" s="243"/>
      <c r="F24" s="215"/>
      <c r="G24" s="224"/>
      <c r="H24" s="216"/>
      <c r="I24" s="216"/>
      <c r="J24" s="217"/>
    </row>
    <row r="25" spans="2:10" ht="16.5" x14ac:dyDescent="0.25">
      <c r="B25" s="216"/>
      <c r="C25" s="216"/>
      <c r="D25" s="216"/>
      <c r="E25" s="243"/>
      <c r="F25" s="215"/>
      <c r="G25" s="224"/>
      <c r="H25" s="216"/>
      <c r="I25" s="216"/>
      <c r="J25" s="217"/>
    </row>
    <row r="26" spans="2:10" ht="16.5" x14ac:dyDescent="0.25">
      <c r="B26" s="216"/>
      <c r="C26" s="216"/>
      <c r="D26" s="216"/>
      <c r="E26" s="243"/>
      <c r="F26" s="215"/>
      <c r="G26" s="224"/>
      <c r="H26" s="216"/>
      <c r="I26" s="216"/>
      <c r="J26" s="217"/>
    </row>
    <row r="27" spans="2:10" ht="16.5" x14ac:dyDescent="0.25">
      <c r="B27" s="216"/>
      <c r="C27" s="216"/>
      <c r="D27" s="216"/>
      <c r="E27" s="243"/>
      <c r="F27" s="215"/>
      <c r="G27" s="224"/>
      <c r="H27" s="216"/>
      <c r="I27" s="216"/>
      <c r="J27" s="217"/>
    </row>
    <row r="28" spans="2:10" ht="16.5" x14ac:dyDescent="0.25">
      <c r="B28" s="216"/>
      <c r="C28" s="216"/>
      <c r="D28" s="216"/>
      <c r="E28" s="243"/>
      <c r="F28" s="215"/>
      <c r="G28" s="224"/>
      <c r="H28" s="216"/>
      <c r="I28" s="216"/>
      <c r="J28" s="217"/>
    </row>
    <row r="29" spans="2:10" ht="16.5" x14ac:dyDescent="0.25">
      <c r="B29" s="216"/>
      <c r="C29" s="216"/>
      <c r="D29" s="216"/>
      <c r="E29" s="243"/>
      <c r="F29" s="215"/>
      <c r="G29" s="224"/>
      <c r="H29" s="216"/>
      <c r="I29" s="216"/>
      <c r="J29" s="217"/>
    </row>
    <row r="30" spans="2:10" ht="16.5" x14ac:dyDescent="0.25">
      <c r="B30" s="216"/>
      <c r="C30" s="216"/>
      <c r="D30" s="216"/>
      <c r="E30" s="243"/>
      <c r="F30" s="215"/>
      <c r="G30" s="224"/>
      <c r="H30" s="216"/>
      <c r="I30" s="216"/>
      <c r="J30" s="217"/>
    </row>
    <row r="31" spans="2:10" s="209" customFormat="1" ht="16.5" x14ac:dyDescent="0.25">
      <c r="B31" s="216"/>
      <c r="C31" s="216"/>
      <c r="D31" s="216"/>
      <c r="E31" s="243"/>
      <c r="F31" s="215"/>
      <c r="G31" s="224"/>
      <c r="H31" s="216"/>
      <c r="I31" s="216"/>
      <c r="J31" s="217"/>
    </row>
    <row r="32" spans="2:10" ht="16.5" x14ac:dyDescent="0.25">
      <c r="B32" s="216"/>
      <c r="C32" s="216"/>
      <c r="D32" s="216"/>
      <c r="E32" s="243"/>
      <c r="F32" s="215"/>
      <c r="G32" s="224"/>
      <c r="H32" s="216"/>
      <c r="I32" s="216"/>
      <c r="J32" s="217"/>
    </row>
    <row r="33" spans="2:10" ht="16.5" x14ac:dyDescent="0.25">
      <c r="B33" s="216"/>
      <c r="C33" s="253"/>
      <c r="D33" s="253"/>
      <c r="E33" s="288"/>
      <c r="F33" s="289"/>
      <c r="G33" s="224"/>
      <c r="H33" s="253"/>
      <c r="I33" s="253"/>
      <c r="J33" s="290"/>
    </row>
    <row r="34" spans="2:10" ht="16.5" x14ac:dyDescent="0.25">
      <c r="B34" s="216"/>
      <c r="C34" s="247"/>
      <c r="D34" s="216"/>
      <c r="E34" s="243"/>
      <c r="F34" s="215"/>
      <c r="G34" s="224"/>
      <c r="H34" s="216"/>
      <c r="I34" s="216"/>
      <c r="J34" s="217"/>
    </row>
    <row r="35" spans="2:10" ht="16.5" x14ac:dyDescent="0.25">
      <c r="B35" s="216"/>
      <c r="C35" s="247"/>
      <c r="D35" s="216"/>
      <c r="E35" s="243"/>
      <c r="F35" s="215"/>
      <c r="G35" s="224"/>
      <c r="H35" s="216"/>
      <c r="I35" s="216"/>
      <c r="J35" s="217"/>
    </row>
    <row r="36" spans="2:10" ht="16.5" x14ac:dyDescent="0.25">
      <c r="B36" s="216"/>
      <c r="C36" s="247"/>
      <c r="D36" s="216"/>
      <c r="E36" s="243"/>
      <c r="F36" s="215"/>
      <c r="G36" s="224"/>
      <c r="H36" s="216"/>
      <c r="I36" s="216"/>
      <c r="J36" s="217"/>
    </row>
    <row r="37" spans="2:10" ht="16.5" x14ac:dyDescent="0.25">
      <c r="B37" s="216"/>
      <c r="C37" s="247"/>
      <c r="D37" s="216"/>
      <c r="E37" s="243"/>
      <c r="F37" s="215"/>
      <c r="G37" s="224"/>
      <c r="H37" s="216"/>
      <c r="I37" s="216"/>
      <c r="J37" s="217"/>
    </row>
    <row r="38" spans="2:10" ht="16.5" x14ac:dyDescent="0.25">
      <c r="B38" s="216"/>
      <c r="C38" s="247"/>
      <c r="D38" s="216"/>
      <c r="E38" s="243"/>
      <c r="F38" s="215"/>
      <c r="G38" s="224"/>
      <c r="H38" s="216"/>
      <c r="I38" s="216"/>
      <c r="J38" s="217"/>
    </row>
    <row r="39" spans="2:10" ht="16.5" x14ac:dyDescent="0.25">
      <c r="B39" s="216"/>
      <c r="C39" s="247"/>
      <c r="D39" s="216"/>
      <c r="E39" s="243"/>
      <c r="F39" s="215"/>
      <c r="G39" s="224"/>
      <c r="H39" s="216"/>
      <c r="I39" s="216"/>
      <c r="J39" s="217"/>
    </row>
    <row r="40" spans="2:10" ht="16.5" x14ac:dyDescent="0.25">
      <c r="B40" s="216"/>
      <c r="C40" s="247"/>
      <c r="D40" s="216"/>
      <c r="E40" s="243"/>
      <c r="F40" s="215"/>
      <c r="G40" s="224"/>
      <c r="H40" s="216"/>
      <c r="I40" s="216"/>
      <c r="J40" s="217"/>
    </row>
    <row r="41" spans="2:10" ht="16.5" x14ac:dyDescent="0.25">
      <c r="B41" s="216"/>
      <c r="C41" s="247"/>
      <c r="D41" s="216"/>
      <c r="E41" s="243"/>
      <c r="F41" s="215"/>
      <c r="G41" s="224"/>
      <c r="H41" s="216"/>
      <c r="I41" s="216"/>
      <c r="J41" s="217"/>
    </row>
    <row r="42" spans="2:10" ht="16.5" x14ac:dyDescent="0.25">
      <c r="B42" s="216"/>
      <c r="C42" s="247"/>
      <c r="D42" s="216"/>
      <c r="E42" s="226"/>
      <c r="F42" s="215"/>
      <c r="G42" s="224"/>
      <c r="H42" s="216"/>
      <c r="I42" s="216"/>
      <c r="J42" s="217"/>
    </row>
    <row r="43" spans="2:10" ht="16.5" x14ac:dyDescent="0.25">
      <c r="B43" s="216"/>
      <c r="C43" s="247"/>
      <c r="D43" s="216"/>
      <c r="E43" s="226"/>
      <c r="F43" s="215"/>
      <c r="G43" s="224"/>
      <c r="H43" s="216"/>
      <c r="I43" s="216"/>
      <c r="J43" s="217"/>
    </row>
    <row r="44" spans="2:10" ht="16.5" x14ac:dyDescent="0.25">
      <c r="B44" s="216"/>
      <c r="C44" s="247"/>
      <c r="D44" s="244"/>
      <c r="E44" s="243"/>
      <c r="F44" s="215"/>
      <c r="G44" s="224"/>
      <c r="H44" s="216"/>
      <c r="I44" s="216"/>
      <c r="J44" s="217"/>
    </row>
    <row r="45" spans="2:10" s="234" customFormat="1" ht="16.5" x14ac:dyDescent="0.25">
      <c r="B45" s="216"/>
      <c r="C45" s="247"/>
      <c r="D45" s="216"/>
      <c r="E45" s="243"/>
      <c r="F45" s="215"/>
      <c r="G45" s="224"/>
      <c r="H45" s="216"/>
      <c r="I45" s="216"/>
      <c r="J45" s="217"/>
    </row>
    <row r="46" spans="2:10" ht="16.5" x14ac:dyDescent="0.25">
      <c r="B46" s="216"/>
      <c r="C46" s="247"/>
      <c r="D46" s="216"/>
      <c r="E46" s="243"/>
      <c r="F46" s="215"/>
      <c r="G46" s="224"/>
      <c r="H46" s="216"/>
      <c r="I46" s="216"/>
      <c r="J46" s="217"/>
    </row>
    <row r="47" spans="2:10" ht="16.5" x14ac:dyDescent="0.25">
      <c r="B47" s="216"/>
      <c r="C47" s="247"/>
      <c r="D47" s="216"/>
      <c r="E47" s="243"/>
      <c r="F47" s="215"/>
      <c r="G47" s="224"/>
      <c r="H47" s="216"/>
      <c r="I47" s="216"/>
      <c r="J47" s="217"/>
    </row>
    <row r="48" spans="2:10" ht="16.5" x14ac:dyDescent="0.25">
      <c r="B48" s="216"/>
      <c r="C48" s="247"/>
      <c r="D48" s="216"/>
      <c r="E48" s="243"/>
      <c r="F48" s="215"/>
      <c r="G48" s="224"/>
      <c r="H48" s="216"/>
      <c r="I48" s="216"/>
      <c r="J48" s="217"/>
    </row>
    <row r="49" spans="2:10" ht="16.5" x14ac:dyDescent="0.25">
      <c r="B49" s="216"/>
      <c r="C49" s="247"/>
      <c r="D49" s="216"/>
      <c r="E49" s="243"/>
      <c r="F49" s="215"/>
      <c r="G49" s="224"/>
      <c r="H49" s="216"/>
      <c r="I49" s="216"/>
      <c r="J49" s="217"/>
    </row>
    <row r="50" spans="2:10" ht="16.5" x14ac:dyDescent="0.25">
      <c r="B50" s="216"/>
      <c r="C50" s="247"/>
      <c r="D50" s="216"/>
      <c r="E50" s="243"/>
      <c r="F50" s="215"/>
      <c r="G50" s="224"/>
      <c r="H50" s="216"/>
      <c r="I50" s="216"/>
      <c r="J50" s="217"/>
    </row>
    <row r="51" spans="2:10" ht="16.5" x14ac:dyDescent="0.25">
      <c r="B51" s="216"/>
      <c r="C51" s="247"/>
      <c r="D51" s="216"/>
      <c r="E51" s="243"/>
      <c r="F51" s="215"/>
      <c r="G51" s="224"/>
      <c r="H51" s="216"/>
      <c r="I51" s="216"/>
      <c r="J51" s="217"/>
    </row>
    <row r="52" spans="2:10" ht="16.5" x14ac:dyDescent="0.25">
      <c r="B52" s="216"/>
      <c r="C52" s="247"/>
      <c r="D52" s="216"/>
      <c r="E52" s="243"/>
      <c r="F52" s="215"/>
      <c r="G52" s="224"/>
      <c r="H52" s="216"/>
      <c r="I52" s="216"/>
      <c r="J52" s="217"/>
    </row>
    <row r="53" spans="2:10" ht="16.5" x14ac:dyDescent="0.25">
      <c r="B53" s="216"/>
      <c r="C53" s="247"/>
      <c r="D53" s="216"/>
      <c r="E53" s="226"/>
      <c r="F53" s="215"/>
      <c r="G53" s="224"/>
      <c r="H53" s="216"/>
      <c r="I53" s="216"/>
      <c r="J53" s="217"/>
    </row>
    <row r="54" spans="2:10" ht="16.5" x14ac:dyDescent="0.25">
      <c r="B54" s="216"/>
      <c r="C54" s="247"/>
      <c r="D54" s="216"/>
      <c r="E54" s="226"/>
      <c r="F54" s="215"/>
      <c r="G54" s="224"/>
      <c r="H54" s="216"/>
      <c r="I54" s="216"/>
      <c r="J54" s="217"/>
    </row>
    <row r="55" spans="2:10" ht="16.5" x14ac:dyDescent="0.25">
      <c r="B55" s="216"/>
      <c r="C55" s="247"/>
      <c r="D55" s="244"/>
      <c r="E55" s="243"/>
      <c r="F55" s="215"/>
      <c r="G55" s="224"/>
      <c r="H55" s="216"/>
      <c r="I55" s="216"/>
      <c r="J55" s="217"/>
    </row>
    <row r="56" spans="2:10" s="234" customFormat="1" ht="16.5" x14ac:dyDescent="0.25">
      <c r="B56" s="216"/>
      <c r="C56" s="247"/>
      <c r="D56" s="216"/>
      <c r="E56" s="243"/>
      <c r="F56" s="215"/>
      <c r="G56" s="224"/>
      <c r="H56" s="216"/>
      <c r="I56" s="216"/>
      <c r="J56" s="217"/>
    </row>
    <row r="57" spans="2:10" ht="16.5" x14ac:dyDescent="0.25">
      <c r="B57" s="216"/>
      <c r="C57" s="247"/>
      <c r="D57" s="216"/>
      <c r="E57" s="243"/>
      <c r="F57" s="215"/>
      <c r="G57" s="224"/>
      <c r="H57" s="216"/>
      <c r="I57" s="216"/>
      <c r="J57" s="217"/>
    </row>
    <row r="58" spans="2:10" ht="16.5" x14ac:dyDescent="0.25">
      <c r="B58" s="216"/>
      <c r="C58" s="247"/>
      <c r="D58" s="216"/>
      <c r="E58" s="243"/>
      <c r="F58" s="215"/>
      <c r="G58" s="224"/>
      <c r="H58" s="216"/>
      <c r="I58" s="216"/>
      <c r="J58" s="217"/>
    </row>
    <row r="59" spans="2:10" ht="16.5" x14ac:dyDescent="0.25">
      <c r="B59" s="216"/>
      <c r="C59" s="247"/>
      <c r="D59" s="216"/>
      <c r="E59" s="243"/>
      <c r="F59" s="215"/>
      <c r="G59" s="224"/>
      <c r="H59" s="216"/>
      <c r="I59" s="216"/>
      <c r="J59" s="217"/>
    </row>
    <row r="60" spans="2:10" ht="16.5" x14ac:dyDescent="0.25">
      <c r="B60" s="216"/>
      <c r="C60" s="247"/>
      <c r="D60" s="216"/>
      <c r="E60" s="243"/>
      <c r="F60" s="215"/>
      <c r="G60" s="224"/>
      <c r="H60" s="216"/>
      <c r="I60" s="216"/>
      <c r="J60" s="217"/>
    </row>
    <row r="61" spans="2:10" ht="16.5" x14ac:dyDescent="0.25">
      <c r="B61" s="216"/>
      <c r="C61" s="247"/>
      <c r="D61" s="216"/>
      <c r="E61" s="243"/>
      <c r="F61" s="215"/>
      <c r="G61" s="224"/>
      <c r="H61" s="216"/>
      <c r="I61" s="216"/>
      <c r="J61" s="217"/>
    </row>
    <row r="62" spans="2:10" ht="16.5" x14ac:dyDescent="0.25">
      <c r="B62" s="216"/>
      <c r="C62" s="247"/>
      <c r="D62" s="216"/>
      <c r="E62" s="243"/>
      <c r="F62" s="215"/>
      <c r="G62" s="224"/>
      <c r="H62" s="216"/>
      <c r="I62" s="216"/>
      <c r="J62" s="217"/>
    </row>
    <row r="63" spans="2:10" ht="16.5" x14ac:dyDescent="0.25">
      <c r="B63" s="216"/>
      <c r="C63" s="247"/>
      <c r="D63" s="216"/>
      <c r="E63" s="243"/>
      <c r="F63" s="215"/>
      <c r="G63" s="224"/>
      <c r="H63" s="216"/>
      <c r="I63" s="216"/>
      <c r="J63" s="217"/>
    </row>
    <row r="64" spans="2:10" ht="16.5" x14ac:dyDescent="0.25">
      <c r="B64" s="216"/>
      <c r="C64" s="247"/>
      <c r="D64" s="216"/>
      <c r="E64" s="243"/>
      <c r="F64" s="215"/>
      <c r="G64" s="224"/>
      <c r="H64" s="216"/>
      <c r="I64" s="216"/>
      <c r="J64" s="217"/>
    </row>
    <row r="65" spans="2:10" ht="16.5" x14ac:dyDescent="0.25">
      <c r="B65" s="216"/>
      <c r="C65" s="247"/>
      <c r="D65" s="216"/>
      <c r="E65" s="243"/>
      <c r="F65" s="215"/>
      <c r="G65" s="224"/>
      <c r="H65" s="216"/>
      <c r="I65" s="216"/>
      <c r="J65" s="217"/>
    </row>
    <row r="66" spans="2:10" ht="16.5" x14ac:dyDescent="0.25">
      <c r="B66" s="216"/>
      <c r="C66" s="247"/>
      <c r="D66" s="216"/>
      <c r="E66" s="243"/>
      <c r="F66" s="215"/>
      <c r="G66" s="224"/>
      <c r="H66" s="216"/>
      <c r="I66" s="216"/>
      <c r="J66" s="217"/>
    </row>
    <row r="67" spans="2:10" ht="16.5" x14ac:dyDescent="0.25">
      <c r="B67" s="216"/>
      <c r="C67" s="247"/>
      <c r="D67" s="216"/>
      <c r="E67" s="243"/>
      <c r="F67" s="215"/>
      <c r="G67" s="224"/>
      <c r="H67" s="216"/>
      <c r="I67" s="216"/>
      <c r="J67" s="217"/>
    </row>
    <row r="68" spans="2:10" ht="16.5" x14ac:dyDescent="0.25">
      <c r="B68" s="216"/>
      <c r="C68" s="247"/>
      <c r="D68" s="216"/>
      <c r="E68" s="243"/>
      <c r="F68" s="215"/>
      <c r="G68" s="224"/>
      <c r="H68" s="216"/>
      <c r="I68" s="216"/>
      <c r="J68" s="217"/>
    </row>
    <row r="69" spans="2:10" ht="16.5" x14ac:dyDescent="0.25">
      <c r="B69" s="216"/>
      <c r="C69" s="247"/>
      <c r="D69" s="216"/>
      <c r="E69" s="243"/>
      <c r="F69" s="215"/>
      <c r="G69" s="224"/>
      <c r="H69" s="216"/>
      <c r="I69" s="216"/>
      <c r="J69" s="217"/>
    </row>
    <row r="70" spans="2:10" ht="16.5" x14ac:dyDescent="0.25">
      <c r="B70" s="216"/>
      <c r="C70" s="247"/>
      <c r="D70" s="216"/>
      <c r="E70" s="243"/>
      <c r="F70" s="215"/>
      <c r="G70" s="224"/>
      <c r="H70" s="216"/>
      <c r="I70" s="216"/>
      <c r="J70" s="217"/>
    </row>
    <row r="71" spans="2:10" ht="16.5" x14ac:dyDescent="0.25">
      <c r="B71" s="216"/>
      <c r="C71" s="247"/>
      <c r="D71" s="216"/>
      <c r="E71" s="243"/>
      <c r="F71" s="215"/>
      <c r="G71" s="224"/>
      <c r="H71" s="216"/>
      <c r="I71" s="216"/>
      <c r="J71" s="217"/>
    </row>
    <row r="72" spans="2:10" ht="16.5" x14ac:dyDescent="0.25">
      <c r="B72" s="216"/>
      <c r="C72" s="247"/>
      <c r="D72" s="216"/>
      <c r="E72" s="226"/>
      <c r="F72" s="215"/>
      <c r="G72" s="224"/>
      <c r="H72" s="216"/>
      <c r="I72" s="216"/>
      <c r="J72" s="217"/>
    </row>
    <row r="73" spans="2:10" ht="16.5" x14ac:dyDescent="0.25">
      <c r="B73" s="216"/>
      <c r="C73" s="247"/>
      <c r="D73" s="216"/>
      <c r="E73" s="226"/>
      <c r="F73" s="215"/>
      <c r="G73" s="224"/>
      <c r="H73" s="216"/>
      <c r="I73" s="216"/>
      <c r="J73" s="217"/>
    </row>
    <row r="74" spans="2:10" ht="16.5" x14ac:dyDescent="0.25">
      <c r="B74" s="245"/>
      <c r="C74" s="245"/>
      <c r="D74" s="244"/>
      <c r="E74" s="243"/>
      <c r="F74" s="245"/>
      <c r="G74" s="245"/>
      <c r="H74" s="245"/>
      <c r="I74" s="245"/>
      <c r="J74" s="245"/>
    </row>
  </sheetData>
  <sortState ref="B7:J12">
    <sortCondition ref="B7"/>
  </sortState>
  <mergeCells count="4">
    <mergeCell ref="B1:J1"/>
    <mergeCell ref="B2:J2"/>
    <mergeCell ref="B3:J3"/>
    <mergeCell ref="B4:J4"/>
  </mergeCells>
  <pageMargins left="1.03" right="0.17" top="0.38" bottom="0.49" header="0.18" footer="0.18"/>
  <pageSetup scale="71" fitToHeight="0" orientation="landscape" horizontalDpi="4294967295" verticalDpi="4294967295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493"/>
  <sheetViews>
    <sheetView topLeftCell="F1" workbookViewId="0">
      <selection activeCell="J5" sqref="J5"/>
    </sheetView>
  </sheetViews>
  <sheetFormatPr baseColWidth="10" defaultRowHeight="18.75" x14ac:dyDescent="0.3"/>
  <cols>
    <col min="1" max="1" width="2.7109375" customWidth="1"/>
    <col min="2" max="2" width="13.85546875" customWidth="1"/>
    <col min="3" max="3" width="57" customWidth="1"/>
    <col min="4" max="4" width="24.140625" customWidth="1"/>
    <col min="5" max="5" width="25.140625" style="315" customWidth="1"/>
    <col min="6" max="6" width="25.140625" customWidth="1"/>
    <col min="8" max="9" width="11.140625" customWidth="1"/>
    <col min="10" max="10" width="13.42578125" customWidth="1"/>
    <col min="11" max="11" width="68" style="17" customWidth="1"/>
    <col min="12" max="13" width="22.28515625" customWidth="1"/>
    <col min="14" max="23" width="11.140625" customWidth="1"/>
  </cols>
  <sheetData>
    <row r="1" spans="2:13" ht="21" customHeight="1" x14ac:dyDescent="0.25">
      <c r="B1" s="497" t="s">
        <v>1121</v>
      </c>
      <c r="C1" s="497"/>
      <c r="D1" s="497"/>
      <c r="E1" s="497"/>
      <c r="F1" s="497"/>
      <c r="J1" s="499"/>
      <c r="K1" s="499"/>
      <c r="L1" s="499"/>
      <c r="M1" s="499"/>
    </row>
    <row r="2" spans="2:13" ht="23.25" customHeight="1" x14ac:dyDescent="0.25">
      <c r="B2" s="493" t="s">
        <v>930</v>
      </c>
      <c r="C2" s="493"/>
      <c r="D2" s="493"/>
      <c r="E2" s="493"/>
      <c r="F2" s="493"/>
      <c r="H2" s="201"/>
      <c r="I2" s="201"/>
      <c r="J2" s="493"/>
      <c r="K2" s="493"/>
      <c r="L2" s="493"/>
      <c r="M2" s="493"/>
    </row>
    <row r="3" spans="2:13" ht="23.25" customHeight="1" x14ac:dyDescent="0.25">
      <c r="B3" s="498" t="s">
        <v>1133</v>
      </c>
      <c r="C3" s="498"/>
      <c r="D3" s="498"/>
      <c r="E3" s="498"/>
      <c r="F3" s="498"/>
      <c r="H3" s="202"/>
      <c r="I3" s="202"/>
      <c r="J3" s="498"/>
      <c r="K3" s="498"/>
      <c r="L3" s="498"/>
      <c r="M3" s="498"/>
    </row>
    <row r="4" spans="2:13" ht="15.75" thickBot="1" x14ac:dyDescent="0.3">
      <c r="B4" s="476"/>
      <c r="C4" s="476"/>
      <c r="D4" s="476"/>
      <c r="E4" s="476"/>
      <c r="F4" s="476"/>
      <c r="H4" s="112"/>
      <c r="I4" s="112"/>
      <c r="J4" s="476"/>
      <c r="K4" s="476"/>
      <c r="L4" s="476"/>
      <c r="M4" s="476"/>
    </row>
    <row r="5" spans="2:13" ht="36.75" customHeight="1" thickBot="1" x14ac:dyDescent="0.3">
      <c r="B5" s="410" t="s">
        <v>522</v>
      </c>
      <c r="C5" s="410" t="s">
        <v>96</v>
      </c>
      <c r="D5" s="410" t="s">
        <v>1016</v>
      </c>
      <c r="E5" s="410" t="s">
        <v>521</v>
      </c>
      <c r="F5" s="410" t="s">
        <v>450</v>
      </c>
      <c r="H5" s="203"/>
      <c r="I5" s="203"/>
      <c r="J5" s="179"/>
      <c r="K5" s="179" t="s">
        <v>1164</v>
      </c>
      <c r="L5" s="179"/>
      <c r="M5" s="179"/>
    </row>
    <row r="6" spans="2:13" ht="8.25" customHeight="1" x14ac:dyDescent="0.25">
      <c r="B6" s="382"/>
      <c r="C6" s="382"/>
      <c r="D6" s="382"/>
      <c r="E6" s="382"/>
      <c r="F6" s="382"/>
      <c r="H6" s="31"/>
      <c r="I6" s="31"/>
      <c r="J6" s="169"/>
      <c r="K6" s="169"/>
      <c r="L6" s="169"/>
      <c r="M6" s="169"/>
    </row>
    <row r="7" spans="2:13" ht="20.25" customHeight="1" x14ac:dyDescent="0.25">
      <c r="B7" s="398" t="s">
        <v>702</v>
      </c>
      <c r="C7" s="399" t="s">
        <v>696</v>
      </c>
      <c r="D7" s="400">
        <v>3</v>
      </c>
      <c r="E7" s="400"/>
      <c r="F7" s="400"/>
      <c r="J7" s="398"/>
      <c r="K7" s="399" t="s">
        <v>1141</v>
      </c>
      <c r="L7" s="400"/>
      <c r="M7" s="299"/>
    </row>
    <row r="8" spans="2:13" ht="20.25" customHeight="1" x14ac:dyDescent="0.25">
      <c r="B8" s="398" t="s">
        <v>348</v>
      </c>
      <c r="C8" s="399" t="s">
        <v>399</v>
      </c>
      <c r="D8" s="400">
        <v>69</v>
      </c>
      <c r="E8" s="400"/>
      <c r="F8" s="400"/>
      <c r="J8" s="398"/>
      <c r="K8" s="399"/>
      <c r="L8" s="400"/>
      <c r="M8" s="299"/>
    </row>
    <row r="9" spans="2:13" ht="20.25" customHeight="1" x14ac:dyDescent="0.25">
      <c r="B9" s="398" t="s">
        <v>580</v>
      </c>
      <c r="C9" s="411" t="s">
        <v>737</v>
      </c>
      <c r="D9" s="400">
        <v>7</v>
      </c>
      <c r="E9" s="400"/>
      <c r="F9" s="400"/>
      <c r="J9" s="398"/>
      <c r="K9" s="399"/>
      <c r="L9" s="400"/>
      <c r="M9" s="299"/>
    </row>
    <row r="10" spans="2:13" ht="20.25" customHeight="1" x14ac:dyDescent="0.25">
      <c r="B10" s="398" t="s">
        <v>484</v>
      </c>
      <c r="C10" s="399" t="s">
        <v>803</v>
      </c>
      <c r="D10" s="400">
        <v>80</v>
      </c>
      <c r="E10" s="400"/>
      <c r="F10" s="400"/>
      <c r="J10" s="398"/>
      <c r="K10" s="399"/>
      <c r="L10" s="400"/>
      <c r="M10" s="299"/>
    </row>
    <row r="11" spans="2:13" ht="20.25" customHeight="1" x14ac:dyDescent="0.25">
      <c r="B11" s="398"/>
      <c r="C11" s="399" t="s">
        <v>1124</v>
      </c>
      <c r="D11" s="400">
        <v>200</v>
      </c>
      <c r="E11" s="400"/>
      <c r="F11" s="400"/>
      <c r="J11" s="398"/>
      <c r="K11" s="399"/>
      <c r="L11" s="400"/>
      <c r="M11" s="403"/>
    </row>
    <row r="12" spans="2:13" ht="20.25" customHeight="1" x14ac:dyDescent="0.25">
      <c r="B12" s="398" t="s">
        <v>562</v>
      </c>
      <c r="C12" s="411" t="s">
        <v>736</v>
      </c>
      <c r="D12" s="400">
        <v>50</v>
      </c>
      <c r="E12" s="400"/>
      <c r="F12" s="400"/>
      <c r="J12" s="398"/>
      <c r="K12" s="399"/>
      <c r="L12" s="400"/>
      <c r="M12" s="299"/>
    </row>
    <row r="13" spans="2:13" ht="20.25" customHeight="1" x14ac:dyDescent="0.25">
      <c r="B13" s="398" t="s">
        <v>1031</v>
      </c>
      <c r="C13" s="399" t="s">
        <v>829</v>
      </c>
      <c r="D13" s="400">
        <v>30</v>
      </c>
      <c r="E13" s="400"/>
      <c r="F13" s="400"/>
      <c r="J13" s="398"/>
      <c r="K13" s="399"/>
      <c r="L13" s="400"/>
      <c r="M13" s="299"/>
    </row>
    <row r="14" spans="2:13" ht="20.25" customHeight="1" x14ac:dyDescent="0.25">
      <c r="B14" s="398" t="s">
        <v>1025</v>
      </c>
      <c r="C14" s="399" t="s">
        <v>1108</v>
      </c>
      <c r="D14" s="400">
        <v>24</v>
      </c>
      <c r="E14" s="400"/>
      <c r="F14" s="400"/>
      <c r="J14" s="398"/>
      <c r="K14" s="399"/>
      <c r="L14" s="400"/>
      <c r="M14" s="299"/>
    </row>
    <row r="15" spans="2:13" ht="20.25" customHeight="1" x14ac:dyDescent="0.25">
      <c r="B15" s="398" t="s">
        <v>1022</v>
      </c>
      <c r="C15" s="399" t="s">
        <v>1019</v>
      </c>
      <c r="D15" s="400">
        <v>7</v>
      </c>
      <c r="E15" s="400"/>
      <c r="F15" s="400"/>
      <c r="J15" s="398"/>
      <c r="K15" s="399"/>
      <c r="L15" s="400"/>
      <c r="M15" s="405"/>
    </row>
    <row r="16" spans="2:13" ht="20.25" customHeight="1" x14ac:dyDescent="0.25">
      <c r="B16" s="398" t="s">
        <v>1023</v>
      </c>
      <c r="C16" s="399" t="s">
        <v>1024</v>
      </c>
      <c r="D16" s="400">
        <v>0</v>
      </c>
      <c r="E16" s="400"/>
      <c r="F16" s="400"/>
      <c r="J16" s="398"/>
      <c r="K16" s="399"/>
      <c r="L16" s="400"/>
      <c r="M16" s="299"/>
    </row>
    <row r="17" spans="2:13" ht="20.25" customHeight="1" x14ac:dyDescent="0.25">
      <c r="B17" s="401" t="s">
        <v>511</v>
      </c>
      <c r="C17" s="399" t="s">
        <v>512</v>
      </c>
      <c r="D17" s="400">
        <v>110</v>
      </c>
      <c r="E17" s="400"/>
      <c r="F17" s="400"/>
      <c r="J17" s="398"/>
      <c r="K17" s="399"/>
      <c r="L17" s="400"/>
      <c r="M17" s="299"/>
    </row>
    <row r="18" spans="2:13" ht="20.25" customHeight="1" x14ac:dyDescent="0.25">
      <c r="B18" s="398" t="s">
        <v>651</v>
      </c>
      <c r="C18" s="399" t="s">
        <v>998</v>
      </c>
      <c r="D18" s="400">
        <v>14</v>
      </c>
      <c r="E18" s="400"/>
      <c r="F18" s="400"/>
      <c r="J18" s="398"/>
      <c r="K18" s="399"/>
      <c r="L18" s="400"/>
      <c r="M18" s="299"/>
    </row>
    <row r="19" spans="2:13" ht="20.25" customHeight="1" x14ac:dyDescent="0.25">
      <c r="B19" s="398" t="s">
        <v>652</v>
      </c>
      <c r="C19" s="399" t="s">
        <v>1000</v>
      </c>
      <c r="D19" s="400">
        <v>3</v>
      </c>
      <c r="E19" s="400"/>
      <c r="F19" s="400"/>
      <c r="J19" s="398"/>
      <c r="K19" s="399"/>
      <c r="L19" s="400"/>
      <c r="M19" s="299"/>
    </row>
    <row r="20" spans="2:13" ht="20.25" customHeight="1" x14ac:dyDescent="0.25">
      <c r="B20" s="398" t="s">
        <v>794</v>
      </c>
      <c r="C20" s="402" t="s">
        <v>1033</v>
      </c>
      <c r="D20" s="400">
        <v>188</v>
      </c>
      <c r="E20" s="400"/>
      <c r="F20" s="400"/>
      <c r="J20" s="398"/>
      <c r="K20" s="399"/>
      <c r="L20" s="400"/>
      <c r="M20" s="405"/>
    </row>
    <row r="21" spans="2:13" ht="20.25" customHeight="1" x14ac:dyDescent="0.25">
      <c r="B21" s="398" t="s">
        <v>795</v>
      </c>
      <c r="C21" s="402" t="s">
        <v>1034</v>
      </c>
      <c r="D21" s="400">
        <v>194</v>
      </c>
      <c r="E21" s="400"/>
      <c r="F21" s="400"/>
      <c r="J21" s="398"/>
      <c r="K21" s="399"/>
      <c r="L21" s="400"/>
      <c r="M21" s="299"/>
    </row>
    <row r="22" spans="2:13" ht="20.25" customHeight="1" x14ac:dyDescent="0.25">
      <c r="B22" s="398" t="s">
        <v>793</v>
      </c>
      <c r="C22" s="402" t="s">
        <v>1032</v>
      </c>
      <c r="D22" s="400">
        <v>145</v>
      </c>
      <c r="E22" s="400"/>
      <c r="F22" s="400"/>
      <c r="J22" s="398"/>
      <c r="K22" s="399"/>
      <c r="L22" s="400"/>
      <c r="M22" s="299"/>
    </row>
    <row r="23" spans="2:13" ht="20.25" customHeight="1" x14ac:dyDescent="0.25">
      <c r="B23" s="398" t="s">
        <v>1054</v>
      </c>
      <c r="C23" s="399" t="s">
        <v>1013</v>
      </c>
      <c r="D23" s="400">
        <v>0</v>
      </c>
      <c r="E23" s="400"/>
      <c r="F23" s="400"/>
      <c r="J23" s="398"/>
      <c r="K23" s="399"/>
      <c r="L23" s="400"/>
      <c r="M23" s="299"/>
    </row>
    <row r="24" spans="2:13" ht="20.25" customHeight="1" x14ac:dyDescent="0.25">
      <c r="B24" s="398" t="s">
        <v>271</v>
      </c>
      <c r="C24" s="411" t="s">
        <v>505</v>
      </c>
      <c r="D24" s="400">
        <v>2000</v>
      </c>
      <c r="E24" s="400"/>
      <c r="F24" s="400"/>
      <c r="J24" s="398"/>
      <c r="K24" s="399"/>
      <c r="L24" s="400"/>
      <c r="M24" s="299"/>
    </row>
    <row r="25" spans="2:13" ht="20.25" customHeight="1" x14ac:dyDescent="0.25">
      <c r="B25" s="398" t="s">
        <v>1035</v>
      </c>
      <c r="C25" s="411" t="s">
        <v>1122</v>
      </c>
      <c r="D25" s="400">
        <v>9</v>
      </c>
      <c r="E25" s="400"/>
      <c r="F25" s="400"/>
      <c r="J25" s="398"/>
      <c r="K25" s="399"/>
      <c r="L25" s="400"/>
      <c r="M25" s="299"/>
    </row>
    <row r="26" spans="2:13" ht="20.25" customHeight="1" x14ac:dyDescent="0.25">
      <c r="B26" s="398" t="s">
        <v>347</v>
      </c>
      <c r="C26" s="399" t="s">
        <v>402</v>
      </c>
      <c r="D26" s="400">
        <v>2000</v>
      </c>
      <c r="E26" s="400"/>
      <c r="F26" s="400"/>
      <c r="J26" s="398"/>
      <c r="K26" s="399"/>
      <c r="L26" s="400"/>
      <c r="M26" s="299"/>
    </row>
    <row r="27" spans="2:13" ht="20.25" customHeight="1" x14ac:dyDescent="0.25">
      <c r="B27" s="398" t="s">
        <v>341</v>
      </c>
      <c r="C27" s="411" t="s">
        <v>409</v>
      </c>
      <c r="D27" s="400">
        <v>1500</v>
      </c>
      <c r="E27" s="400"/>
      <c r="F27" s="400"/>
      <c r="J27" s="398"/>
      <c r="K27" s="399"/>
      <c r="L27" s="400"/>
      <c r="M27" s="299"/>
    </row>
    <row r="28" spans="2:13" ht="20.25" customHeight="1" x14ac:dyDescent="0.25">
      <c r="B28" s="398" t="s">
        <v>339</v>
      </c>
      <c r="C28" s="411" t="s">
        <v>407</v>
      </c>
      <c r="D28" s="400">
        <v>1750</v>
      </c>
      <c r="E28" s="400"/>
      <c r="F28" s="400"/>
      <c r="J28" s="398"/>
      <c r="K28" s="399"/>
      <c r="L28" s="400"/>
      <c r="M28" s="299"/>
    </row>
    <row r="29" spans="2:13" ht="20.25" customHeight="1" x14ac:dyDescent="0.25">
      <c r="B29" s="398" t="s">
        <v>340</v>
      </c>
      <c r="C29" s="411" t="s">
        <v>408</v>
      </c>
      <c r="D29" s="400">
        <v>2150</v>
      </c>
      <c r="E29" s="400"/>
      <c r="F29" s="400"/>
      <c r="J29" s="398"/>
      <c r="K29" s="399"/>
      <c r="L29" s="400"/>
      <c r="M29" s="405"/>
    </row>
    <row r="30" spans="2:13" ht="20.25" customHeight="1" x14ac:dyDescent="0.25">
      <c r="B30" s="398" t="s">
        <v>330</v>
      </c>
      <c r="C30" s="411" t="s">
        <v>406</v>
      </c>
      <c r="D30" s="400">
        <v>1650</v>
      </c>
      <c r="E30" s="400"/>
      <c r="F30" s="400"/>
      <c r="J30" s="398"/>
      <c r="K30" s="399"/>
      <c r="L30" s="400"/>
      <c r="M30" s="299"/>
    </row>
    <row r="31" spans="2:13" ht="20.25" customHeight="1" x14ac:dyDescent="0.25">
      <c r="B31" s="398" t="s">
        <v>342</v>
      </c>
      <c r="C31" s="411" t="s">
        <v>410</v>
      </c>
      <c r="D31" s="400">
        <v>1250</v>
      </c>
      <c r="E31" s="400"/>
      <c r="F31" s="400"/>
      <c r="J31" s="398"/>
      <c r="K31" s="399"/>
      <c r="L31" s="400"/>
      <c r="M31" s="299"/>
    </row>
    <row r="32" spans="2:13" ht="20.25" customHeight="1" x14ac:dyDescent="0.25">
      <c r="B32" s="398" t="s">
        <v>46</v>
      </c>
      <c r="C32" s="399" t="s">
        <v>47</v>
      </c>
      <c r="D32" s="400">
        <v>1</v>
      </c>
      <c r="E32" s="400"/>
      <c r="F32" s="400"/>
      <c r="J32" s="398"/>
      <c r="K32" s="399"/>
      <c r="L32" s="400"/>
      <c r="M32" s="299"/>
    </row>
    <row r="33" spans="2:13" ht="20.25" customHeight="1" x14ac:dyDescent="0.25">
      <c r="B33" s="398" t="s">
        <v>313</v>
      </c>
      <c r="C33" s="399" t="s">
        <v>724</v>
      </c>
      <c r="D33" s="400">
        <v>252</v>
      </c>
      <c r="E33" s="400"/>
      <c r="F33" s="400"/>
      <c r="J33" s="398"/>
      <c r="K33" s="399"/>
      <c r="L33" s="400"/>
      <c r="M33" s="405"/>
    </row>
    <row r="34" spans="2:13" ht="20.25" customHeight="1" x14ac:dyDescent="0.25">
      <c r="B34" s="398" t="s">
        <v>63</v>
      </c>
      <c r="C34" s="399" t="s">
        <v>64</v>
      </c>
      <c r="D34" s="400">
        <v>4</v>
      </c>
      <c r="E34" s="400"/>
      <c r="F34" s="400"/>
      <c r="J34" s="398"/>
      <c r="K34" s="399"/>
      <c r="L34" s="400"/>
      <c r="M34" s="299"/>
    </row>
    <row r="35" spans="2:13" ht="20.25" customHeight="1" x14ac:dyDescent="0.25">
      <c r="B35" s="398" t="s">
        <v>65</v>
      </c>
      <c r="C35" s="399" t="s">
        <v>66</v>
      </c>
      <c r="D35" s="400">
        <v>3</v>
      </c>
      <c r="E35" s="400"/>
      <c r="F35" s="400"/>
      <c r="J35" s="398"/>
      <c r="K35" s="399"/>
      <c r="L35" s="400"/>
      <c r="M35" s="405"/>
    </row>
    <row r="36" spans="2:13" ht="20.25" customHeight="1" x14ac:dyDescent="0.25">
      <c r="B36" s="398" t="s">
        <v>603</v>
      </c>
      <c r="C36" s="399" t="s">
        <v>1096</v>
      </c>
      <c r="D36" s="400">
        <v>37</v>
      </c>
      <c r="E36" s="400"/>
      <c r="F36" s="400"/>
      <c r="J36" s="398"/>
      <c r="K36" s="399"/>
      <c r="L36" s="400"/>
      <c r="M36" s="299"/>
    </row>
    <row r="37" spans="2:13" ht="20.25" customHeight="1" x14ac:dyDescent="0.25">
      <c r="B37" s="398" t="s">
        <v>773</v>
      </c>
      <c r="C37" s="399" t="s">
        <v>137</v>
      </c>
      <c r="D37" s="400">
        <v>0</v>
      </c>
      <c r="E37" s="400"/>
      <c r="F37" s="400"/>
      <c r="J37" s="398"/>
      <c r="K37" s="399"/>
      <c r="L37" s="400"/>
      <c r="M37" s="299"/>
    </row>
    <row r="38" spans="2:13" ht="20.25" customHeight="1" x14ac:dyDescent="0.25">
      <c r="B38" s="398" t="s">
        <v>1061</v>
      </c>
      <c r="C38" s="399" t="s">
        <v>940</v>
      </c>
      <c r="D38" s="400">
        <v>1.5</v>
      </c>
      <c r="E38" s="400"/>
      <c r="F38" s="400"/>
      <c r="J38" s="398"/>
      <c r="K38" s="399"/>
      <c r="L38" s="400"/>
      <c r="M38" s="405"/>
    </row>
    <row r="39" spans="2:13" ht="20.25" customHeight="1" x14ac:dyDescent="0.25">
      <c r="B39" s="398" t="s">
        <v>171</v>
      </c>
      <c r="C39" s="399" t="s">
        <v>181</v>
      </c>
      <c r="D39" s="400">
        <v>25</v>
      </c>
      <c r="E39" s="400"/>
      <c r="F39" s="400"/>
      <c r="J39" s="398"/>
      <c r="K39" s="399"/>
      <c r="L39" s="400"/>
      <c r="M39" s="299"/>
    </row>
    <row r="40" spans="2:13" ht="20.25" customHeight="1" x14ac:dyDescent="0.25">
      <c r="B40" s="398" t="s">
        <v>778</v>
      </c>
      <c r="C40" s="399" t="s">
        <v>758</v>
      </c>
      <c r="D40" s="400">
        <v>3</v>
      </c>
      <c r="E40" s="400"/>
      <c r="F40" s="400"/>
      <c r="J40" s="398"/>
      <c r="K40" s="399"/>
      <c r="L40" s="400"/>
      <c r="M40" s="299"/>
    </row>
    <row r="41" spans="2:13" ht="20.25" customHeight="1" x14ac:dyDescent="0.25">
      <c r="B41" s="398" t="s">
        <v>1069</v>
      </c>
      <c r="C41" s="399" t="s">
        <v>957</v>
      </c>
      <c r="D41" s="400">
        <v>166</v>
      </c>
      <c r="E41" s="400"/>
      <c r="F41" s="400"/>
      <c r="J41" s="398"/>
      <c r="K41" s="399"/>
      <c r="L41" s="400"/>
      <c r="M41" s="299"/>
    </row>
    <row r="42" spans="2:13" ht="20.25" customHeight="1" x14ac:dyDescent="0.25">
      <c r="B42" s="398" t="s">
        <v>193</v>
      </c>
      <c r="C42" s="399" t="s">
        <v>194</v>
      </c>
      <c r="D42" s="400">
        <v>91</v>
      </c>
      <c r="E42" s="400"/>
      <c r="F42" s="400"/>
      <c r="J42" s="398"/>
      <c r="K42" s="399"/>
      <c r="L42" s="400"/>
      <c r="M42" s="299"/>
    </row>
    <row r="43" spans="2:13" ht="20.25" customHeight="1" x14ac:dyDescent="0.25">
      <c r="B43" s="398" t="s">
        <v>422</v>
      </c>
      <c r="C43" s="399" t="s">
        <v>426</v>
      </c>
      <c r="D43" s="400">
        <v>3</v>
      </c>
      <c r="E43" s="400"/>
      <c r="F43" s="400"/>
      <c r="J43" s="398"/>
      <c r="K43" s="399"/>
      <c r="L43" s="400"/>
      <c r="M43" s="405"/>
    </row>
    <row r="44" spans="2:13" ht="20.25" customHeight="1" x14ac:dyDescent="0.25">
      <c r="B44" s="398" t="s">
        <v>627</v>
      </c>
      <c r="C44" s="399" t="s">
        <v>818</v>
      </c>
      <c r="D44" s="400">
        <v>192</v>
      </c>
      <c r="E44" s="400"/>
      <c r="F44" s="400"/>
      <c r="J44" s="398"/>
      <c r="K44" s="399"/>
      <c r="L44" s="400"/>
      <c r="M44" s="299"/>
    </row>
    <row r="45" spans="2:13" ht="20.25" customHeight="1" x14ac:dyDescent="0.25">
      <c r="B45" s="398" t="s">
        <v>625</v>
      </c>
      <c r="C45" s="399" t="s">
        <v>817</v>
      </c>
      <c r="D45" s="400">
        <v>229</v>
      </c>
      <c r="E45" s="400"/>
      <c r="F45" s="400"/>
      <c r="J45" s="398"/>
      <c r="K45" s="399"/>
      <c r="L45" s="400"/>
      <c r="M45" s="299"/>
    </row>
    <row r="46" spans="2:13" ht="20.25" customHeight="1" x14ac:dyDescent="0.25">
      <c r="B46" s="398" t="s">
        <v>1036</v>
      </c>
      <c r="C46" s="399" t="s">
        <v>931</v>
      </c>
      <c r="D46" s="400">
        <v>33</v>
      </c>
      <c r="E46" s="400"/>
      <c r="F46" s="400"/>
      <c r="J46" s="398"/>
      <c r="K46" s="399"/>
      <c r="L46" s="400"/>
      <c r="M46" s="299"/>
    </row>
    <row r="47" spans="2:13" ht="20.25" customHeight="1" x14ac:dyDescent="0.25">
      <c r="B47" s="398" t="s">
        <v>718</v>
      </c>
      <c r="C47" s="411" t="s">
        <v>719</v>
      </c>
      <c r="D47" s="400">
        <v>2</v>
      </c>
      <c r="E47" s="400"/>
      <c r="F47" s="400"/>
      <c r="J47" s="398"/>
      <c r="K47" s="399"/>
      <c r="L47" s="400"/>
      <c r="M47" s="299"/>
    </row>
    <row r="48" spans="2:13" ht="20.25" customHeight="1" x14ac:dyDescent="0.25">
      <c r="B48" s="398" t="s">
        <v>722</v>
      </c>
      <c r="C48" s="411" t="s">
        <v>799</v>
      </c>
      <c r="D48" s="400">
        <v>21</v>
      </c>
      <c r="E48" s="400"/>
      <c r="F48" s="400"/>
      <c r="J48" s="398"/>
      <c r="K48" s="399"/>
      <c r="L48" s="400"/>
      <c r="M48" s="299"/>
    </row>
    <row r="49" spans="2:13" ht="20.25" customHeight="1" x14ac:dyDescent="0.25">
      <c r="B49" s="398" t="s">
        <v>720</v>
      </c>
      <c r="C49" s="411" t="s">
        <v>800</v>
      </c>
      <c r="D49" s="400">
        <v>151</v>
      </c>
      <c r="E49" s="400"/>
      <c r="F49" s="400"/>
      <c r="J49" s="398"/>
      <c r="K49" s="399"/>
      <c r="L49" s="400"/>
      <c r="M49" s="299"/>
    </row>
    <row r="50" spans="2:13" ht="20.25" customHeight="1" x14ac:dyDescent="0.25">
      <c r="B50" s="398" t="s">
        <v>116</v>
      </c>
      <c r="C50" s="399" t="s">
        <v>155</v>
      </c>
      <c r="D50" s="400">
        <v>4</v>
      </c>
      <c r="E50" s="400"/>
      <c r="F50" s="400"/>
      <c r="J50" s="398"/>
      <c r="K50" s="399"/>
      <c r="L50" s="400"/>
      <c r="M50" s="405"/>
    </row>
    <row r="51" spans="2:13" ht="20.25" customHeight="1" x14ac:dyDescent="0.25">
      <c r="B51" s="398" t="s">
        <v>138</v>
      </c>
      <c r="C51" s="399" t="s">
        <v>159</v>
      </c>
      <c r="D51" s="400">
        <v>2</v>
      </c>
      <c r="E51" s="400"/>
      <c r="F51" s="400"/>
      <c r="J51" s="398"/>
      <c r="K51" s="399"/>
      <c r="L51" s="400"/>
      <c r="M51" s="299"/>
    </row>
    <row r="52" spans="2:13" ht="20.25" customHeight="1" x14ac:dyDescent="0.25">
      <c r="B52" s="398" t="s">
        <v>1037</v>
      </c>
      <c r="C52" s="411" t="s">
        <v>1038</v>
      </c>
      <c r="D52" s="400">
        <v>20</v>
      </c>
      <c r="E52" s="400"/>
      <c r="F52" s="400"/>
      <c r="J52" s="398"/>
      <c r="K52" s="399"/>
      <c r="L52" s="400"/>
      <c r="M52" s="299"/>
    </row>
    <row r="53" spans="2:13" ht="20.25" customHeight="1" x14ac:dyDescent="0.25">
      <c r="B53" s="398" t="s">
        <v>1026</v>
      </c>
      <c r="C53" s="399" t="s">
        <v>1021</v>
      </c>
      <c r="D53" s="400">
        <v>0</v>
      </c>
      <c r="E53" s="400"/>
      <c r="F53" s="400"/>
      <c r="J53" s="398"/>
      <c r="K53" s="399"/>
      <c r="L53" s="400"/>
      <c r="M53" s="299"/>
    </row>
    <row r="54" spans="2:13" ht="20.25" customHeight="1" x14ac:dyDescent="0.25">
      <c r="B54" s="398" t="s">
        <v>1028</v>
      </c>
      <c r="C54" s="411" t="s">
        <v>911</v>
      </c>
      <c r="D54" s="400">
        <v>35</v>
      </c>
      <c r="E54" s="400"/>
      <c r="F54" s="400"/>
      <c r="J54" s="398"/>
      <c r="K54" s="399"/>
      <c r="L54" s="400"/>
      <c r="M54" s="299"/>
    </row>
    <row r="55" spans="2:13" ht="20.25" customHeight="1" x14ac:dyDescent="0.25">
      <c r="B55" s="398" t="s">
        <v>623</v>
      </c>
      <c r="C55" s="399" t="s">
        <v>1029</v>
      </c>
      <c r="D55" s="400">
        <v>0</v>
      </c>
      <c r="E55" s="400"/>
      <c r="F55" s="400"/>
      <c r="J55" s="398"/>
      <c r="K55" s="399"/>
      <c r="L55" s="400"/>
      <c r="M55" s="299"/>
    </row>
    <row r="56" spans="2:13" ht="20.25" customHeight="1" x14ac:dyDescent="0.25">
      <c r="B56" s="398" t="s">
        <v>1088</v>
      </c>
      <c r="C56" s="399" t="s">
        <v>985</v>
      </c>
      <c r="D56" s="400">
        <v>5</v>
      </c>
      <c r="E56" s="400"/>
      <c r="F56" s="400"/>
      <c r="J56" s="398"/>
      <c r="K56" s="399"/>
      <c r="L56" s="400"/>
      <c r="M56" s="299"/>
    </row>
    <row r="57" spans="2:13" ht="20.25" customHeight="1" x14ac:dyDescent="0.25">
      <c r="B57" s="398" t="s">
        <v>103</v>
      </c>
      <c r="C57" s="399" t="s">
        <v>105</v>
      </c>
      <c r="D57" s="400">
        <v>3</v>
      </c>
      <c r="E57" s="400"/>
      <c r="F57" s="400"/>
      <c r="J57" s="398"/>
      <c r="K57" s="399"/>
      <c r="L57" s="400"/>
      <c r="M57" s="405"/>
    </row>
    <row r="58" spans="2:13" ht="20.25" customHeight="1" x14ac:dyDescent="0.25">
      <c r="B58" s="398" t="s">
        <v>139</v>
      </c>
      <c r="C58" s="399" t="s">
        <v>157</v>
      </c>
      <c r="D58" s="400">
        <v>3</v>
      </c>
      <c r="E58" s="400"/>
      <c r="F58" s="400"/>
      <c r="J58" s="398"/>
      <c r="K58" s="399"/>
      <c r="L58" s="400"/>
      <c r="M58" s="299"/>
    </row>
    <row r="59" spans="2:13" ht="20.25" customHeight="1" x14ac:dyDescent="0.25">
      <c r="B59" s="398" t="s">
        <v>1039</v>
      </c>
      <c r="C59" s="399" t="s">
        <v>739</v>
      </c>
      <c r="D59" s="400">
        <v>26</v>
      </c>
      <c r="E59" s="400"/>
      <c r="F59" s="400"/>
      <c r="J59" s="398"/>
      <c r="K59" s="399"/>
      <c r="L59" s="400"/>
      <c r="M59" s="299"/>
    </row>
    <row r="60" spans="2:13" ht="20.25" customHeight="1" x14ac:dyDescent="0.25">
      <c r="B60" s="398" t="s">
        <v>140</v>
      </c>
      <c r="C60" s="399" t="s">
        <v>156</v>
      </c>
      <c r="D60" s="400">
        <v>3</v>
      </c>
      <c r="E60" s="400"/>
      <c r="F60" s="400"/>
      <c r="J60" s="398"/>
      <c r="K60" s="399"/>
      <c r="L60" s="400"/>
      <c r="M60" s="299"/>
    </row>
    <row r="61" spans="2:13" ht="20.25" customHeight="1" x14ac:dyDescent="0.25">
      <c r="B61" s="398" t="s">
        <v>556</v>
      </c>
      <c r="C61" s="399" t="s">
        <v>964</v>
      </c>
      <c r="D61" s="400">
        <v>63</v>
      </c>
      <c r="E61" s="400"/>
      <c r="F61" s="400"/>
      <c r="J61" s="398"/>
      <c r="K61" s="399"/>
      <c r="L61" s="400"/>
      <c r="M61" s="299"/>
    </row>
    <row r="62" spans="2:13" ht="20.25" customHeight="1" x14ac:dyDescent="0.25">
      <c r="B62" s="398" t="s">
        <v>1063</v>
      </c>
      <c r="C62" s="399" t="s">
        <v>942</v>
      </c>
      <c r="D62" s="400">
        <v>0</v>
      </c>
      <c r="E62" s="400"/>
      <c r="F62" s="400"/>
      <c r="J62" s="398"/>
      <c r="K62" s="399"/>
      <c r="L62" s="400"/>
      <c r="M62" s="299"/>
    </row>
    <row r="63" spans="2:13" ht="20.25" customHeight="1" x14ac:dyDescent="0.25">
      <c r="B63" s="398" t="s">
        <v>163</v>
      </c>
      <c r="C63" s="399" t="s">
        <v>168</v>
      </c>
      <c r="D63" s="400">
        <v>1</v>
      </c>
      <c r="E63" s="400"/>
      <c r="F63" s="400"/>
      <c r="J63" s="398"/>
      <c r="K63" s="399"/>
      <c r="L63" s="400"/>
      <c r="M63" s="299"/>
    </row>
    <row r="64" spans="2:13" ht="20.25" customHeight="1" x14ac:dyDescent="0.25">
      <c r="B64" s="398" t="s">
        <v>559</v>
      </c>
      <c r="C64" s="399" t="s">
        <v>560</v>
      </c>
      <c r="D64" s="400">
        <v>0</v>
      </c>
      <c r="E64" s="400"/>
      <c r="F64" s="400"/>
      <c r="J64" s="398"/>
      <c r="K64" s="399"/>
      <c r="L64" s="400"/>
      <c r="M64" s="405"/>
    </row>
    <row r="65" spans="2:13" ht="20.25" customHeight="1" x14ac:dyDescent="0.25">
      <c r="B65" s="398" t="s">
        <v>1071</v>
      </c>
      <c r="C65" s="399" t="s">
        <v>960</v>
      </c>
      <c r="D65" s="400">
        <v>50</v>
      </c>
      <c r="E65" s="400"/>
      <c r="F65" s="400"/>
      <c r="J65" s="398"/>
      <c r="K65" s="399"/>
      <c r="L65" s="400"/>
      <c r="M65" s="299"/>
    </row>
    <row r="66" spans="2:13" ht="20.25" customHeight="1" x14ac:dyDescent="0.25">
      <c r="B66" s="398" t="s">
        <v>270</v>
      </c>
      <c r="C66" s="399" t="s">
        <v>395</v>
      </c>
      <c r="D66" s="400">
        <v>0</v>
      </c>
      <c r="E66" s="400"/>
      <c r="F66" s="400"/>
      <c r="J66" s="398"/>
      <c r="K66" s="399"/>
      <c r="L66" s="400"/>
      <c r="M66" s="299"/>
    </row>
    <row r="67" spans="2:13" ht="20.25" customHeight="1" x14ac:dyDescent="0.25">
      <c r="B67" s="398" t="s">
        <v>117</v>
      </c>
      <c r="C67" s="399" t="s">
        <v>150</v>
      </c>
      <c r="D67" s="400">
        <v>18</v>
      </c>
      <c r="E67" s="400"/>
      <c r="F67" s="400"/>
      <c r="J67" s="398"/>
      <c r="K67" s="399"/>
      <c r="L67" s="400"/>
      <c r="M67" s="299"/>
    </row>
    <row r="68" spans="2:13" ht="20.25" customHeight="1" x14ac:dyDescent="0.25">
      <c r="B68" s="398" t="s">
        <v>207</v>
      </c>
      <c r="C68" s="399" t="s">
        <v>255</v>
      </c>
      <c r="D68" s="400">
        <v>112</v>
      </c>
      <c r="E68" s="400"/>
      <c r="F68" s="400"/>
      <c r="J68" s="398"/>
      <c r="K68" s="399"/>
      <c r="L68" s="400"/>
      <c r="M68" s="299"/>
    </row>
    <row r="69" spans="2:13" ht="20.25" customHeight="1" x14ac:dyDescent="0.25">
      <c r="B69" s="398" t="s">
        <v>581</v>
      </c>
      <c r="C69" s="399" t="s">
        <v>972</v>
      </c>
      <c r="D69" s="400">
        <v>12</v>
      </c>
      <c r="E69" s="400"/>
      <c r="F69" s="400"/>
      <c r="J69" s="398"/>
      <c r="K69" s="399"/>
      <c r="L69" s="400"/>
      <c r="M69" s="405"/>
    </row>
    <row r="70" spans="2:13" ht="20.25" customHeight="1" x14ac:dyDescent="0.25">
      <c r="B70" s="398" t="s">
        <v>581</v>
      </c>
      <c r="C70" s="399" t="s">
        <v>582</v>
      </c>
      <c r="D70" s="400">
        <v>50</v>
      </c>
      <c r="E70" s="400"/>
      <c r="F70" s="400"/>
      <c r="J70" s="398"/>
      <c r="K70" s="399"/>
      <c r="L70" s="400"/>
      <c r="M70" s="299"/>
    </row>
    <row r="71" spans="2:13" ht="20.25" customHeight="1" x14ac:dyDescent="0.25">
      <c r="B71" s="398" t="s">
        <v>48</v>
      </c>
      <c r="C71" s="399" t="s">
        <v>49</v>
      </c>
      <c r="D71" s="400">
        <v>1</v>
      </c>
      <c r="E71" s="400"/>
      <c r="F71" s="400"/>
      <c r="J71" s="398"/>
      <c r="K71" s="399"/>
      <c r="L71" s="400"/>
      <c r="M71" s="299"/>
    </row>
    <row r="72" spans="2:13" ht="20.25" customHeight="1" x14ac:dyDescent="0.25">
      <c r="B72" s="398" t="s">
        <v>327</v>
      </c>
      <c r="C72" s="399" t="s">
        <v>380</v>
      </c>
      <c r="D72" s="400">
        <v>5</v>
      </c>
      <c r="E72" s="400"/>
      <c r="F72" s="400"/>
      <c r="J72" s="398"/>
      <c r="K72" s="399"/>
      <c r="L72" s="400"/>
      <c r="M72" s="299"/>
    </row>
    <row r="73" spans="2:13" ht="20.25" customHeight="1" x14ac:dyDescent="0.25">
      <c r="B73" s="398" t="s">
        <v>1041</v>
      </c>
      <c r="C73" s="411" t="s">
        <v>897</v>
      </c>
      <c r="D73" s="400">
        <v>29</v>
      </c>
      <c r="E73" s="400"/>
      <c r="F73" s="400"/>
      <c r="J73" s="398"/>
      <c r="K73" s="399"/>
      <c r="L73" s="400"/>
      <c r="M73" s="299"/>
    </row>
    <row r="74" spans="2:13" ht="20.25" customHeight="1" x14ac:dyDescent="0.25">
      <c r="B74" s="398" t="s">
        <v>1040</v>
      </c>
      <c r="C74" s="411" t="s">
        <v>896</v>
      </c>
      <c r="D74" s="400">
        <v>32</v>
      </c>
      <c r="E74" s="400"/>
      <c r="F74" s="400"/>
      <c r="J74" s="398"/>
      <c r="K74" s="399"/>
      <c r="L74" s="400"/>
      <c r="M74" s="299"/>
    </row>
    <row r="75" spans="2:13" ht="20.25" customHeight="1" x14ac:dyDescent="0.25">
      <c r="B75" s="398" t="s">
        <v>655</v>
      </c>
      <c r="C75" s="399" t="s">
        <v>656</v>
      </c>
      <c r="D75" s="400">
        <v>100</v>
      </c>
      <c r="E75" s="400"/>
      <c r="F75" s="400"/>
      <c r="J75" s="398"/>
      <c r="K75" s="399"/>
      <c r="L75" s="400"/>
      <c r="M75" s="405"/>
    </row>
    <row r="76" spans="2:13" ht="20.25" customHeight="1" x14ac:dyDescent="0.25">
      <c r="B76" s="398" t="s">
        <v>476</v>
      </c>
      <c r="C76" s="411" t="s">
        <v>497</v>
      </c>
      <c r="D76" s="400">
        <v>0</v>
      </c>
      <c r="E76" s="400"/>
      <c r="F76" s="400"/>
      <c r="J76" s="398"/>
      <c r="K76" s="399"/>
      <c r="L76" s="400"/>
      <c r="M76" s="299"/>
    </row>
    <row r="77" spans="2:13" ht="20.25" customHeight="1" x14ac:dyDescent="0.25">
      <c r="B77" s="398" t="s">
        <v>694</v>
      </c>
      <c r="C77" s="411" t="s">
        <v>695</v>
      </c>
      <c r="D77" s="400">
        <v>3968</v>
      </c>
      <c r="E77" s="400"/>
      <c r="F77" s="400"/>
      <c r="J77" s="398"/>
      <c r="K77" s="399"/>
      <c r="L77" s="400"/>
      <c r="M77" s="299"/>
    </row>
    <row r="78" spans="2:13" ht="20.25" customHeight="1" x14ac:dyDescent="0.25">
      <c r="B78" s="398" t="s">
        <v>588</v>
      </c>
      <c r="C78" s="399" t="s">
        <v>842</v>
      </c>
      <c r="D78" s="400">
        <v>0</v>
      </c>
      <c r="E78" s="400"/>
      <c r="F78" s="400"/>
      <c r="J78" s="398"/>
      <c r="K78" s="399"/>
      <c r="L78" s="400"/>
      <c r="M78" s="299"/>
    </row>
    <row r="79" spans="2:13" ht="20.25" customHeight="1" x14ac:dyDescent="0.25">
      <c r="B79" s="398" t="s">
        <v>814</v>
      </c>
      <c r="C79" s="411" t="s">
        <v>805</v>
      </c>
      <c r="D79" s="400">
        <v>3</v>
      </c>
      <c r="E79" s="400"/>
      <c r="F79" s="400"/>
      <c r="J79" s="398"/>
      <c r="K79" s="399"/>
      <c r="L79" s="400"/>
      <c r="M79" s="299"/>
    </row>
    <row r="80" spans="2:13" ht="20.25" customHeight="1" x14ac:dyDescent="0.25">
      <c r="B80" s="398" t="s">
        <v>1119</v>
      </c>
      <c r="C80" s="399" t="s">
        <v>1100</v>
      </c>
      <c r="D80" s="400">
        <v>0</v>
      </c>
      <c r="E80" s="400"/>
      <c r="F80" s="400"/>
      <c r="J80" s="398"/>
      <c r="K80" s="399"/>
      <c r="L80" s="400"/>
      <c r="M80" s="299"/>
    </row>
    <row r="81" spans="2:13" ht="20.25" customHeight="1" x14ac:dyDescent="0.25">
      <c r="B81" s="398" t="s">
        <v>177</v>
      </c>
      <c r="C81" s="399" t="s">
        <v>184</v>
      </c>
      <c r="D81" s="400">
        <v>31</v>
      </c>
      <c r="E81" s="400"/>
      <c r="F81" s="400"/>
      <c r="J81" s="398"/>
      <c r="K81" s="399"/>
      <c r="L81" s="400"/>
      <c r="M81" s="406"/>
    </row>
    <row r="82" spans="2:13" ht="20.25" customHeight="1" x14ac:dyDescent="0.25">
      <c r="B82" s="398" t="s">
        <v>172</v>
      </c>
      <c r="C82" s="399" t="s">
        <v>182</v>
      </c>
      <c r="D82" s="400">
        <v>12</v>
      </c>
      <c r="E82" s="400"/>
      <c r="F82" s="400"/>
      <c r="J82" s="398"/>
      <c r="K82" s="399"/>
      <c r="L82" s="400"/>
      <c r="M82" s="299"/>
    </row>
    <row r="83" spans="2:13" ht="20.25" customHeight="1" x14ac:dyDescent="0.25">
      <c r="B83" s="398" t="s">
        <v>178</v>
      </c>
      <c r="C83" s="399" t="s">
        <v>740</v>
      </c>
      <c r="D83" s="400">
        <v>13</v>
      </c>
      <c r="E83" s="400"/>
      <c r="F83" s="400"/>
      <c r="J83" s="398"/>
      <c r="K83" s="399"/>
      <c r="L83" s="400"/>
      <c r="M83" s="299"/>
    </row>
    <row r="84" spans="2:13" ht="20.25" customHeight="1" x14ac:dyDescent="0.25">
      <c r="B84" s="398" t="s">
        <v>351</v>
      </c>
      <c r="C84" s="411" t="s">
        <v>413</v>
      </c>
      <c r="D84" s="400">
        <v>0</v>
      </c>
      <c r="E84" s="400"/>
      <c r="F84" s="400"/>
      <c r="J84" s="398"/>
      <c r="K84" s="399"/>
      <c r="L84" s="400"/>
      <c r="M84" s="299"/>
    </row>
    <row r="85" spans="2:13" ht="20.25" customHeight="1" x14ac:dyDescent="0.25">
      <c r="B85" s="398" t="s">
        <v>264</v>
      </c>
      <c r="C85" s="411" t="s">
        <v>265</v>
      </c>
      <c r="D85" s="400">
        <v>75</v>
      </c>
      <c r="E85" s="400"/>
      <c r="F85" s="400"/>
      <c r="J85" s="398"/>
      <c r="K85" s="399"/>
      <c r="L85" s="400"/>
      <c r="M85" s="299"/>
    </row>
    <row r="86" spans="2:13" ht="20.25" customHeight="1" x14ac:dyDescent="0.25">
      <c r="B86" s="398" t="s">
        <v>234</v>
      </c>
      <c r="C86" s="399" t="s">
        <v>235</v>
      </c>
      <c r="D86" s="400">
        <v>6</v>
      </c>
      <c r="E86" s="400"/>
      <c r="F86" s="400"/>
      <c r="J86" s="398"/>
      <c r="K86" s="399"/>
      <c r="L86" s="400"/>
      <c r="M86" s="403"/>
    </row>
    <row r="87" spans="2:13" ht="20.25" customHeight="1" x14ac:dyDescent="0.25">
      <c r="B87" s="398" t="s">
        <v>240</v>
      </c>
      <c r="C87" s="411" t="s">
        <v>241</v>
      </c>
      <c r="D87" s="400">
        <v>3</v>
      </c>
      <c r="E87" s="400"/>
      <c r="F87" s="400"/>
      <c r="J87" s="398"/>
      <c r="K87" s="399"/>
      <c r="L87" s="400"/>
      <c r="M87" s="405"/>
    </row>
    <row r="88" spans="2:13" ht="20.25" customHeight="1" x14ac:dyDescent="0.25">
      <c r="B88" s="398" t="s">
        <v>296</v>
      </c>
      <c r="C88" s="411" t="s">
        <v>297</v>
      </c>
      <c r="D88" s="400">
        <v>1</v>
      </c>
      <c r="E88" s="400"/>
      <c r="F88" s="400"/>
      <c r="J88" s="398"/>
      <c r="K88" s="399"/>
      <c r="L88" s="400"/>
      <c r="M88" s="299"/>
    </row>
    <row r="89" spans="2:13" ht="20.25" customHeight="1" x14ac:dyDescent="0.25">
      <c r="B89" s="398" t="s">
        <v>232</v>
      </c>
      <c r="C89" s="399" t="s">
        <v>233</v>
      </c>
      <c r="D89" s="400">
        <v>3</v>
      </c>
      <c r="E89" s="400"/>
      <c r="F89" s="400"/>
      <c r="J89" s="398"/>
      <c r="K89" s="399"/>
      <c r="L89" s="400"/>
      <c r="M89" s="299"/>
    </row>
    <row r="90" spans="2:13" ht="20.25" customHeight="1" x14ac:dyDescent="0.25">
      <c r="B90" s="398" t="s">
        <v>1085</v>
      </c>
      <c r="C90" s="399" t="s">
        <v>980</v>
      </c>
      <c r="D90" s="400">
        <v>24</v>
      </c>
      <c r="E90" s="400"/>
      <c r="F90" s="400"/>
      <c r="J90" s="398"/>
      <c r="K90" s="399"/>
      <c r="L90" s="400"/>
      <c r="M90" s="299"/>
    </row>
    <row r="91" spans="2:13" ht="20.25" customHeight="1" x14ac:dyDescent="0.25">
      <c r="B91" s="398" t="s">
        <v>1085</v>
      </c>
      <c r="C91" s="399" t="s">
        <v>1101</v>
      </c>
      <c r="D91" s="400">
        <v>11</v>
      </c>
      <c r="E91" s="400"/>
      <c r="F91" s="400"/>
      <c r="J91" s="398"/>
      <c r="K91" s="399"/>
      <c r="L91" s="400"/>
      <c r="M91" s="299"/>
    </row>
    <row r="92" spans="2:13" ht="20.25" customHeight="1" x14ac:dyDescent="0.25">
      <c r="B92" s="398" t="s">
        <v>1058</v>
      </c>
      <c r="C92" s="399" t="s">
        <v>935</v>
      </c>
      <c r="D92" s="400">
        <v>1</v>
      </c>
      <c r="E92" s="400"/>
      <c r="F92" s="400"/>
      <c r="J92" s="398"/>
      <c r="K92" s="399"/>
      <c r="L92" s="400"/>
      <c r="M92" s="299"/>
    </row>
    <row r="93" spans="2:13" ht="20.25" customHeight="1" x14ac:dyDescent="0.25">
      <c r="B93" s="398" t="s">
        <v>44</v>
      </c>
      <c r="C93" s="399" t="s">
        <v>45</v>
      </c>
      <c r="D93" s="400">
        <v>26</v>
      </c>
      <c r="E93" s="400"/>
      <c r="F93" s="400"/>
      <c r="J93" s="398"/>
      <c r="K93" s="399"/>
      <c r="L93" s="400"/>
      <c r="M93" s="405"/>
    </row>
    <row r="94" spans="2:13" ht="20.25" customHeight="1" x14ac:dyDescent="0.25">
      <c r="B94" s="398" t="s">
        <v>1057</v>
      </c>
      <c r="C94" s="399" t="s">
        <v>1123</v>
      </c>
      <c r="D94" s="400">
        <v>8</v>
      </c>
      <c r="E94" s="400"/>
      <c r="F94" s="400"/>
      <c r="J94" s="398"/>
      <c r="K94" s="399"/>
      <c r="L94" s="400"/>
      <c r="M94" s="299"/>
    </row>
    <row r="95" spans="2:13" ht="20.25" customHeight="1" x14ac:dyDescent="0.25">
      <c r="B95" s="398" t="s">
        <v>118</v>
      </c>
      <c r="C95" s="399" t="s">
        <v>149</v>
      </c>
      <c r="D95" s="400">
        <v>29</v>
      </c>
      <c r="E95" s="400"/>
      <c r="F95" s="400"/>
      <c r="J95" s="398"/>
      <c r="K95" s="399"/>
      <c r="L95" s="400"/>
      <c r="M95" s="299"/>
    </row>
    <row r="96" spans="2:13" ht="20.25" customHeight="1" x14ac:dyDescent="0.25">
      <c r="B96" s="398" t="s">
        <v>42</v>
      </c>
      <c r="C96" s="399" t="s">
        <v>43</v>
      </c>
      <c r="D96" s="400">
        <v>7</v>
      </c>
      <c r="E96" s="400"/>
      <c r="F96" s="400"/>
      <c r="J96" s="398"/>
      <c r="K96" s="399"/>
      <c r="L96" s="400"/>
      <c r="M96" s="299"/>
    </row>
    <row r="97" spans="2:13" ht="20.25" customHeight="1" x14ac:dyDescent="0.25">
      <c r="B97" s="398" t="s">
        <v>363</v>
      </c>
      <c r="C97" s="411" t="s">
        <v>416</v>
      </c>
      <c r="D97" s="400">
        <v>1</v>
      </c>
      <c r="E97" s="400"/>
      <c r="F97" s="400"/>
      <c r="J97" s="398"/>
      <c r="K97" s="399"/>
      <c r="L97" s="400"/>
      <c r="M97" s="299"/>
    </row>
    <row r="98" spans="2:13" ht="20.25" customHeight="1" x14ac:dyDescent="0.25">
      <c r="B98" s="398" t="s">
        <v>362</v>
      </c>
      <c r="C98" s="399" t="s">
        <v>391</v>
      </c>
      <c r="D98" s="400">
        <v>67</v>
      </c>
      <c r="E98" s="400"/>
      <c r="F98" s="400"/>
      <c r="J98" s="398"/>
      <c r="K98" s="399"/>
      <c r="L98" s="400"/>
      <c r="M98" s="299"/>
    </row>
    <row r="99" spans="2:13" ht="20.25" customHeight="1" x14ac:dyDescent="0.25">
      <c r="B99" s="398" t="s">
        <v>556</v>
      </c>
      <c r="C99" s="411" t="s">
        <v>570</v>
      </c>
      <c r="D99" s="400">
        <v>27</v>
      </c>
      <c r="E99" s="400"/>
      <c r="F99" s="400"/>
      <c r="J99" s="398"/>
      <c r="K99" s="399"/>
      <c r="L99" s="400"/>
      <c r="M99" s="299"/>
    </row>
    <row r="100" spans="2:13" ht="20.25" customHeight="1" x14ac:dyDescent="0.25">
      <c r="B100" s="398" t="s">
        <v>119</v>
      </c>
      <c r="C100" s="399" t="s">
        <v>154</v>
      </c>
      <c r="D100" s="400">
        <v>43</v>
      </c>
      <c r="E100" s="400"/>
      <c r="F100" s="400"/>
      <c r="J100" s="398"/>
      <c r="K100" s="399"/>
      <c r="L100" s="400"/>
      <c r="M100" s="299"/>
    </row>
    <row r="101" spans="2:13" ht="20.25" customHeight="1" x14ac:dyDescent="0.25">
      <c r="B101" s="398" t="s">
        <v>69</v>
      </c>
      <c r="C101" s="399" t="s">
        <v>70</v>
      </c>
      <c r="D101" s="400">
        <v>6</v>
      </c>
      <c r="E101" s="400"/>
      <c r="F101" s="400"/>
      <c r="J101" s="398"/>
      <c r="K101" s="399"/>
      <c r="L101" s="400"/>
      <c r="M101" s="299"/>
    </row>
    <row r="102" spans="2:13" ht="20.25" customHeight="1" x14ac:dyDescent="0.25">
      <c r="B102" s="398" t="s">
        <v>1094</v>
      </c>
      <c r="C102" s="402" t="s">
        <v>786</v>
      </c>
      <c r="D102" s="400">
        <v>1</v>
      </c>
      <c r="E102" s="400"/>
      <c r="F102" s="400"/>
      <c r="J102" s="398"/>
      <c r="K102" s="399"/>
      <c r="L102" s="400"/>
      <c r="M102" s="299"/>
    </row>
    <row r="103" spans="2:13" ht="20.25" customHeight="1" x14ac:dyDescent="0.25">
      <c r="B103" s="398" t="s">
        <v>782</v>
      </c>
      <c r="C103" s="399" t="s">
        <v>819</v>
      </c>
      <c r="D103" s="400">
        <v>53</v>
      </c>
      <c r="E103" s="400"/>
      <c r="F103" s="400"/>
      <c r="J103" s="398"/>
      <c r="K103" s="399"/>
      <c r="L103" s="400"/>
      <c r="M103" s="299"/>
    </row>
    <row r="104" spans="2:13" ht="20.25" customHeight="1" x14ac:dyDescent="0.25">
      <c r="B104" s="398" t="s">
        <v>813</v>
      </c>
      <c r="C104" s="399" t="s">
        <v>1128</v>
      </c>
      <c r="D104" s="400">
        <v>8199</v>
      </c>
      <c r="E104" s="400"/>
      <c r="F104" s="400"/>
      <c r="J104" s="398"/>
      <c r="K104" s="399"/>
      <c r="L104" s="400"/>
      <c r="M104" s="299"/>
    </row>
    <row r="105" spans="2:13" ht="20.25" customHeight="1" x14ac:dyDescent="0.25">
      <c r="B105" s="398" t="s">
        <v>292</v>
      </c>
      <c r="C105" s="411" t="s">
        <v>293</v>
      </c>
      <c r="D105" s="400">
        <v>1430</v>
      </c>
      <c r="E105" s="400"/>
      <c r="F105" s="400"/>
      <c r="J105" s="398"/>
      <c r="K105" s="399"/>
      <c r="L105" s="400"/>
      <c r="M105" s="405"/>
    </row>
    <row r="106" spans="2:13" ht="20.25" customHeight="1" x14ac:dyDescent="0.25">
      <c r="B106" s="398" t="s">
        <v>290</v>
      </c>
      <c r="C106" s="411" t="s">
        <v>291</v>
      </c>
      <c r="D106" s="400">
        <v>555</v>
      </c>
      <c r="E106" s="400"/>
      <c r="F106" s="400"/>
      <c r="J106" s="398"/>
      <c r="K106" s="399"/>
      <c r="L106" s="400"/>
      <c r="M106" s="299"/>
    </row>
    <row r="107" spans="2:13" ht="20.25" customHeight="1" x14ac:dyDescent="0.25">
      <c r="B107" s="398" t="s">
        <v>354</v>
      </c>
      <c r="C107" s="411" t="s">
        <v>398</v>
      </c>
      <c r="D107" s="400">
        <v>53</v>
      </c>
      <c r="E107" s="400"/>
      <c r="F107" s="400"/>
      <c r="J107" s="398"/>
      <c r="K107" s="399"/>
      <c r="L107" s="400"/>
      <c r="M107" s="299"/>
    </row>
    <row r="108" spans="2:13" ht="20.25" customHeight="1" x14ac:dyDescent="0.25">
      <c r="B108" s="398" t="s">
        <v>629</v>
      </c>
      <c r="C108" s="399" t="s">
        <v>741</v>
      </c>
      <c r="D108" s="400">
        <v>50</v>
      </c>
      <c r="E108" s="400"/>
      <c r="F108" s="400"/>
      <c r="J108" s="398"/>
      <c r="K108" s="399"/>
      <c r="L108" s="400"/>
      <c r="M108" s="299"/>
    </row>
    <row r="109" spans="2:13" ht="20.25" customHeight="1" x14ac:dyDescent="0.25">
      <c r="B109" s="398" t="s">
        <v>630</v>
      </c>
      <c r="C109" s="399" t="s">
        <v>742</v>
      </c>
      <c r="D109" s="400">
        <v>50</v>
      </c>
      <c r="E109" s="400"/>
      <c r="F109" s="400"/>
      <c r="J109" s="398"/>
      <c r="K109" s="399"/>
      <c r="L109" s="400"/>
      <c r="M109" s="407"/>
    </row>
    <row r="110" spans="2:13" ht="20.25" customHeight="1" x14ac:dyDescent="0.25">
      <c r="B110" s="398" t="s">
        <v>1078</v>
      </c>
      <c r="C110" s="399" t="s">
        <v>970</v>
      </c>
      <c r="D110" s="400">
        <v>3</v>
      </c>
      <c r="E110" s="400"/>
      <c r="F110" s="400"/>
      <c r="J110" s="398"/>
      <c r="K110" s="399"/>
      <c r="L110" s="400"/>
      <c r="M110" s="299"/>
    </row>
    <row r="111" spans="2:13" ht="20.25" customHeight="1" x14ac:dyDescent="0.25">
      <c r="B111" s="398" t="s">
        <v>71</v>
      </c>
      <c r="C111" s="399" t="s">
        <v>72</v>
      </c>
      <c r="D111" s="400">
        <v>11</v>
      </c>
      <c r="E111" s="400"/>
      <c r="F111" s="400"/>
      <c r="J111" s="398"/>
      <c r="K111" s="399"/>
      <c r="L111" s="400"/>
      <c r="M111" s="299"/>
    </row>
    <row r="112" spans="2:13" ht="20.25" customHeight="1" x14ac:dyDescent="0.25">
      <c r="B112" s="398" t="s">
        <v>358</v>
      </c>
      <c r="C112" s="399" t="s">
        <v>390</v>
      </c>
      <c r="D112" s="400">
        <v>76</v>
      </c>
      <c r="E112" s="400"/>
      <c r="F112" s="400"/>
      <c r="J112" s="398"/>
      <c r="K112" s="399"/>
      <c r="L112" s="400"/>
      <c r="M112" s="299"/>
    </row>
    <row r="113" spans="2:13" ht="20.25" customHeight="1" x14ac:dyDescent="0.25">
      <c r="B113" s="398" t="s">
        <v>120</v>
      </c>
      <c r="C113" s="399" t="s">
        <v>151</v>
      </c>
      <c r="D113" s="400">
        <v>3</v>
      </c>
      <c r="E113" s="400"/>
      <c r="F113" s="400"/>
      <c r="J113" s="398"/>
      <c r="K113" s="399"/>
      <c r="L113" s="400"/>
      <c r="M113" s="403"/>
    </row>
    <row r="114" spans="2:13" ht="20.25" customHeight="1" x14ac:dyDescent="0.25">
      <c r="B114" s="398" t="s">
        <v>1042</v>
      </c>
      <c r="C114" s="399" t="s">
        <v>885</v>
      </c>
      <c r="D114" s="400">
        <v>4</v>
      </c>
      <c r="E114" s="400"/>
      <c r="F114" s="400"/>
      <c r="J114" s="398"/>
      <c r="K114" s="399"/>
      <c r="L114" s="400"/>
      <c r="M114" s="299"/>
    </row>
    <row r="115" spans="2:13" ht="20.25" customHeight="1" x14ac:dyDescent="0.25">
      <c r="B115" s="398" t="s">
        <v>601</v>
      </c>
      <c r="C115" s="399" t="s">
        <v>606</v>
      </c>
      <c r="D115" s="400">
        <v>13</v>
      </c>
      <c r="E115" s="400"/>
      <c r="F115" s="400"/>
      <c r="J115" s="398"/>
      <c r="K115" s="399"/>
      <c r="L115" s="400"/>
      <c r="M115" s="405"/>
    </row>
    <row r="116" spans="2:13" ht="20.25" customHeight="1" x14ac:dyDescent="0.25">
      <c r="B116" s="398" t="s">
        <v>1043</v>
      </c>
      <c r="C116" s="399" t="s">
        <v>884</v>
      </c>
      <c r="D116" s="400">
        <v>2</v>
      </c>
      <c r="E116" s="400"/>
      <c r="F116" s="400"/>
      <c r="J116" s="398"/>
      <c r="K116" s="399"/>
      <c r="L116" s="400"/>
      <c r="M116" s="299"/>
    </row>
    <row r="117" spans="2:13" ht="20.25" customHeight="1" x14ac:dyDescent="0.25">
      <c r="B117" s="398" t="s">
        <v>320</v>
      </c>
      <c r="C117" s="399" t="s">
        <v>324</v>
      </c>
      <c r="D117" s="400">
        <v>2</v>
      </c>
      <c r="E117" s="400"/>
      <c r="F117" s="400"/>
      <c r="J117" s="398"/>
      <c r="K117" s="399"/>
      <c r="L117" s="400"/>
      <c r="M117" s="299"/>
    </row>
    <row r="118" spans="2:13" ht="20.25" customHeight="1" x14ac:dyDescent="0.25">
      <c r="B118" s="398" t="s">
        <v>424</v>
      </c>
      <c r="C118" s="399" t="s">
        <v>743</v>
      </c>
      <c r="D118" s="400">
        <v>37</v>
      </c>
      <c r="E118" s="400"/>
      <c r="F118" s="400"/>
      <c r="J118" s="398"/>
      <c r="K118" s="399"/>
      <c r="L118" s="400"/>
      <c r="M118" s="405"/>
    </row>
    <row r="119" spans="2:13" ht="20.25" customHeight="1" x14ac:dyDescent="0.25">
      <c r="B119" s="398" t="s">
        <v>164</v>
      </c>
      <c r="C119" s="411" t="s">
        <v>165</v>
      </c>
      <c r="D119" s="400">
        <v>269</v>
      </c>
      <c r="E119" s="400"/>
      <c r="F119" s="400"/>
      <c r="J119" s="398"/>
      <c r="K119" s="399"/>
      <c r="L119" s="400"/>
      <c r="M119" s="405"/>
    </row>
    <row r="120" spans="2:13" ht="20.25" customHeight="1" x14ac:dyDescent="0.25">
      <c r="B120" s="398" t="s">
        <v>277</v>
      </c>
      <c r="C120" s="411" t="s">
        <v>278</v>
      </c>
      <c r="D120" s="400">
        <v>61</v>
      </c>
      <c r="E120" s="400"/>
      <c r="F120" s="400"/>
      <c r="J120" s="398"/>
      <c r="K120" s="402"/>
      <c r="L120" s="400"/>
      <c r="M120" s="299"/>
    </row>
    <row r="121" spans="2:13" ht="20.25" customHeight="1" x14ac:dyDescent="0.25">
      <c r="B121" s="398" t="s">
        <v>366</v>
      </c>
      <c r="C121" s="399" t="s">
        <v>744</v>
      </c>
      <c r="D121" s="400">
        <v>2</v>
      </c>
      <c r="E121" s="400"/>
      <c r="F121" s="400"/>
      <c r="J121" s="398"/>
      <c r="K121" s="399"/>
      <c r="L121" s="400"/>
      <c r="M121" s="299"/>
    </row>
    <row r="122" spans="2:13" ht="20.25" customHeight="1" x14ac:dyDescent="0.25">
      <c r="B122" s="398" t="s">
        <v>575</v>
      </c>
      <c r="C122" s="399" t="s">
        <v>745</v>
      </c>
      <c r="D122" s="400">
        <v>65</v>
      </c>
      <c r="E122" s="400"/>
      <c r="F122" s="400"/>
      <c r="J122" s="398"/>
      <c r="K122" s="399"/>
      <c r="L122" s="400"/>
      <c r="M122" s="299"/>
    </row>
    <row r="123" spans="2:13" ht="20.25" customHeight="1" x14ac:dyDescent="0.25">
      <c r="B123" s="398" t="s">
        <v>423</v>
      </c>
      <c r="C123" s="399" t="s">
        <v>746</v>
      </c>
      <c r="D123" s="400">
        <v>26</v>
      </c>
      <c r="E123" s="400"/>
      <c r="F123" s="400"/>
      <c r="J123" s="398"/>
      <c r="K123" s="399"/>
      <c r="L123" s="400"/>
      <c r="M123" s="299"/>
    </row>
    <row r="124" spans="2:13" ht="20.25" customHeight="1" x14ac:dyDescent="0.25">
      <c r="B124" s="398" t="s">
        <v>420</v>
      </c>
      <c r="C124" s="399" t="s">
        <v>425</v>
      </c>
      <c r="D124" s="400">
        <v>47</v>
      </c>
      <c r="E124" s="400"/>
      <c r="F124" s="400"/>
      <c r="J124" s="398"/>
      <c r="K124" s="399"/>
      <c r="L124" s="400"/>
      <c r="M124" s="299"/>
    </row>
    <row r="125" spans="2:13" ht="20.25" customHeight="1" x14ac:dyDescent="0.25">
      <c r="B125" s="398" t="s">
        <v>1090</v>
      </c>
      <c r="C125" s="399" t="s">
        <v>988</v>
      </c>
      <c r="D125" s="400">
        <v>0</v>
      </c>
      <c r="E125" s="400"/>
      <c r="F125" s="400"/>
      <c r="J125" s="398"/>
      <c r="K125" s="399"/>
      <c r="L125" s="400"/>
      <c r="M125" s="299"/>
    </row>
    <row r="126" spans="2:13" ht="20.25" customHeight="1" x14ac:dyDescent="0.25">
      <c r="B126" s="398" t="s">
        <v>4</v>
      </c>
      <c r="C126" s="399" t="s">
        <v>5</v>
      </c>
      <c r="D126" s="400">
        <v>540</v>
      </c>
      <c r="E126" s="400"/>
      <c r="F126" s="400"/>
      <c r="J126" s="398"/>
      <c r="K126" s="399"/>
      <c r="L126" s="400"/>
      <c r="M126" s="299"/>
    </row>
    <row r="127" spans="2:13" ht="20.25" customHeight="1" x14ac:dyDescent="0.25">
      <c r="B127" s="398" t="s">
        <v>563</v>
      </c>
      <c r="C127" s="411" t="s">
        <v>571</v>
      </c>
      <c r="D127" s="400">
        <v>75</v>
      </c>
      <c r="E127" s="400"/>
      <c r="F127" s="400"/>
      <c r="J127" s="398"/>
      <c r="K127" s="399"/>
      <c r="L127" s="400"/>
      <c r="M127" s="299"/>
    </row>
    <row r="128" spans="2:13" ht="20.25" customHeight="1" x14ac:dyDescent="0.25">
      <c r="B128" s="398" t="s">
        <v>421</v>
      </c>
      <c r="C128" s="411" t="s">
        <v>499</v>
      </c>
      <c r="D128" s="400">
        <v>55</v>
      </c>
      <c r="E128" s="400"/>
      <c r="F128" s="400"/>
      <c r="J128" s="398"/>
      <c r="K128" s="399"/>
      <c r="L128" s="400"/>
      <c r="M128" s="299"/>
    </row>
    <row r="129" spans="2:13" ht="20.25" customHeight="1" x14ac:dyDescent="0.25">
      <c r="B129" s="398" t="s">
        <v>477</v>
      </c>
      <c r="C129" s="411" t="s">
        <v>498</v>
      </c>
      <c r="D129" s="400">
        <v>40</v>
      </c>
      <c r="E129" s="400"/>
      <c r="F129" s="400"/>
      <c r="J129" s="398"/>
      <c r="K129" s="399"/>
      <c r="L129" s="400"/>
      <c r="M129" s="299"/>
    </row>
    <row r="130" spans="2:13" ht="20.25" customHeight="1" x14ac:dyDescent="0.25">
      <c r="B130" s="398" t="s">
        <v>1120</v>
      </c>
      <c r="C130" s="399" t="s">
        <v>1105</v>
      </c>
      <c r="D130" s="400">
        <v>12</v>
      </c>
      <c r="E130" s="400"/>
      <c r="F130" s="400"/>
      <c r="J130" s="398"/>
      <c r="K130" s="399"/>
      <c r="L130" s="400"/>
      <c r="M130" s="299"/>
    </row>
    <row r="131" spans="2:13" ht="20.25" customHeight="1" x14ac:dyDescent="0.25">
      <c r="B131" s="398" t="s">
        <v>1076</v>
      </c>
      <c r="C131" s="399" t="s">
        <v>968</v>
      </c>
      <c r="D131" s="400">
        <v>36</v>
      </c>
      <c r="E131" s="400"/>
      <c r="F131" s="400"/>
      <c r="J131" s="398"/>
      <c r="K131" s="399"/>
      <c r="L131" s="400"/>
      <c r="M131" s="299"/>
    </row>
    <row r="132" spans="2:13" ht="20.25" customHeight="1" x14ac:dyDescent="0.25">
      <c r="B132" s="398" t="s">
        <v>360</v>
      </c>
      <c r="C132" s="399" t="s">
        <v>400</v>
      </c>
      <c r="D132" s="400">
        <v>3</v>
      </c>
      <c r="E132" s="400"/>
      <c r="F132" s="400"/>
      <c r="J132" s="398"/>
      <c r="K132" s="399"/>
      <c r="L132" s="400"/>
      <c r="M132" s="299"/>
    </row>
    <row r="133" spans="2:13" ht="20.25" customHeight="1" x14ac:dyDescent="0.25">
      <c r="B133" s="398" t="s">
        <v>1045</v>
      </c>
      <c r="C133" s="399" t="s">
        <v>891</v>
      </c>
      <c r="D133" s="400">
        <v>136</v>
      </c>
      <c r="E133" s="400"/>
      <c r="F133" s="400"/>
      <c r="J133" s="398"/>
      <c r="K133" s="399"/>
      <c r="L133" s="400"/>
      <c r="M133" s="299"/>
    </row>
    <row r="134" spans="2:13" ht="20.25" customHeight="1" x14ac:dyDescent="0.25">
      <c r="B134" s="398" t="s">
        <v>208</v>
      </c>
      <c r="C134" s="411" t="s">
        <v>209</v>
      </c>
      <c r="D134" s="400">
        <v>1</v>
      </c>
      <c r="E134" s="400"/>
      <c r="F134" s="400"/>
      <c r="J134" s="398"/>
      <c r="K134" s="402"/>
      <c r="L134" s="400"/>
      <c r="M134" s="299"/>
    </row>
    <row r="135" spans="2:13" ht="20.25" customHeight="1" x14ac:dyDescent="0.25">
      <c r="B135" s="398" t="s">
        <v>1044</v>
      </c>
      <c r="C135" s="411" t="s">
        <v>632</v>
      </c>
      <c r="D135" s="400">
        <v>7</v>
      </c>
      <c r="E135" s="400"/>
      <c r="F135" s="400"/>
      <c r="J135" s="398"/>
      <c r="K135" s="399"/>
      <c r="L135" s="400"/>
      <c r="M135" s="299"/>
    </row>
    <row r="136" spans="2:13" ht="20.25" customHeight="1" x14ac:dyDescent="0.25">
      <c r="B136" s="398" t="s">
        <v>1084</v>
      </c>
      <c r="C136" s="399" t="s">
        <v>978</v>
      </c>
      <c r="D136" s="400">
        <v>79</v>
      </c>
      <c r="E136" s="400"/>
      <c r="F136" s="400"/>
      <c r="J136" s="398"/>
      <c r="K136" s="399"/>
      <c r="L136" s="400"/>
      <c r="M136" s="299"/>
    </row>
    <row r="137" spans="2:13" ht="20.25" customHeight="1" x14ac:dyDescent="0.25">
      <c r="B137" s="398" t="s">
        <v>1087</v>
      </c>
      <c r="C137" s="399" t="s">
        <v>984</v>
      </c>
      <c r="D137" s="400">
        <v>63</v>
      </c>
      <c r="E137" s="400"/>
      <c r="F137" s="400"/>
      <c r="J137" s="398"/>
      <c r="K137" s="399"/>
      <c r="L137" s="400"/>
      <c r="M137" s="299"/>
    </row>
    <row r="138" spans="2:13" ht="20.25" customHeight="1" x14ac:dyDescent="0.25">
      <c r="B138" s="398" t="s">
        <v>1086</v>
      </c>
      <c r="C138" s="399" t="s">
        <v>983</v>
      </c>
      <c r="D138" s="400">
        <v>73</v>
      </c>
      <c r="E138" s="400"/>
      <c r="F138" s="400"/>
      <c r="J138" s="398"/>
      <c r="K138" s="399"/>
      <c r="L138" s="400"/>
      <c r="M138" s="299"/>
    </row>
    <row r="139" spans="2:13" ht="20.25" customHeight="1" x14ac:dyDescent="0.25">
      <c r="B139" s="398" t="s">
        <v>574</v>
      </c>
      <c r="C139" s="411" t="s">
        <v>598</v>
      </c>
      <c r="D139" s="400">
        <v>2</v>
      </c>
      <c r="E139" s="400"/>
      <c r="F139" s="400"/>
      <c r="J139" s="398"/>
      <c r="K139" s="399"/>
      <c r="L139" s="400"/>
      <c r="M139" s="299"/>
    </row>
    <row r="140" spans="2:13" ht="20.25" customHeight="1" x14ac:dyDescent="0.25">
      <c r="B140" s="398" t="s">
        <v>6</v>
      </c>
      <c r="C140" s="399" t="s">
        <v>7</v>
      </c>
      <c r="D140" s="400">
        <v>31</v>
      </c>
      <c r="E140" s="400"/>
      <c r="F140" s="400"/>
      <c r="J140" s="398"/>
      <c r="K140" s="399"/>
      <c r="L140" s="400"/>
      <c r="M140" s="299"/>
    </row>
    <row r="141" spans="2:13" ht="20.25" customHeight="1" x14ac:dyDescent="0.25">
      <c r="B141" s="398" t="s">
        <v>1046</v>
      </c>
      <c r="C141" s="399" t="s">
        <v>915</v>
      </c>
      <c r="D141" s="400">
        <v>50</v>
      </c>
      <c r="E141" s="400"/>
      <c r="F141" s="400"/>
      <c r="J141" s="398"/>
      <c r="K141" s="399"/>
      <c r="L141" s="400"/>
      <c r="M141" s="299"/>
    </row>
    <row r="142" spans="2:13" ht="20.25" customHeight="1" x14ac:dyDescent="0.25">
      <c r="B142" s="398" t="s">
        <v>272</v>
      </c>
      <c r="C142" s="399" t="s">
        <v>534</v>
      </c>
      <c r="D142" s="400">
        <v>20</v>
      </c>
      <c r="E142" s="400"/>
      <c r="F142" s="400"/>
      <c r="J142" s="398"/>
      <c r="K142" s="399"/>
      <c r="L142" s="400"/>
      <c r="M142" s="299"/>
    </row>
    <row r="143" spans="2:13" ht="20.25" customHeight="1" x14ac:dyDescent="0.25">
      <c r="B143" s="398" t="s">
        <v>717</v>
      </c>
      <c r="C143" s="399" t="s">
        <v>747</v>
      </c>
      <c r="D143" s="400">
        <v>5</v>
      </c>
      <c r="E143" s="400"/>
      <c r="F143" s="400"/>
      <c r="J143" s="398"/>
      <c r="K143" s="399"/>
      <c r="L143" s="400"/>
      <c r="M143" s="405"/>
    </row>
    <row r="144" spans="2:13" ht="20.25" customHeight="1" x14ac:dyDescent="0.25">
      <c r="B144" s="398" t="s">
        <v>716</v>
      </c>
      <c r="C144" s="399" t="s">
        <v>715</v>
      </c>
      <c r="D144" s="400">
        <v>10</v>
      </c>
      <c r="E144" s="400"/>
      <c r="F144" s="400"/>
      <c r="J144" s="398"/>
      <c r="K144" s="399"/>
      <c r="L144" s="400"/>
      <c r="M144" s="299"/>
    </row>
    <row r="145" spans="2:13" ht="20.25" customHeight="1" x14ac:dyDescent="0.25">
      <c r="B145" s="398" t="s">
        <v>1089</v>
      </c>
      <c r="C145" s="399" t="s">
        <v>987</v>
      </c>
      <c r="D145" s="400">
        <v>1</v>
      </c>
      <c r="E145" s="400"/>
      <c r="F145" s="400"/>
      <c r="J145" s="398"/>
      <c r="K145" s="399"/>
      <c r="L145" s="400"/>
      <c r="M145" s="299"/>
    </row>
    <row r="146" spans="2:13" ht="20.25" customHeight="1" x14ac:dyDescent="0.25">
      <c r="B146" s="398" t="s">
        <v>1132</v>
      </c>
      <c r="C146" s="399" t="s">
        <v>991</v>
      </c>
      <c r="D146" s="400">
        <v>7</v>
      </c>
      <c r="E146" s="400"/>
      <c r="F146" s="400"/>
      <c r="J146" s="398"/>
      <c r="K146" s="399"/>
      <c r="L146" s="400"/>
      <c r="M146" s="405"/>
    </row>
    <row r="147" spans="2:13" ht="20.25" customHeight="1" x14ac:dyDescent="0.25">
      <c r="B147" s="398" t="s">
        <v>311</v>
      </c>
      <c r="C147" s="411" t="s">
        <v>312</v>
      </c>
      <c r="D147" s="400">
        <v>54</v>
      </c>
      <c r="E147" s="400"/>
      <c r="F147" s="400"/>
      <c r="J147" s="398"/>
      <c r="K147" s="399"/>
      <c r="L147" s="400"/>
      <c r="M147" s="299"/>
    </row>
    <row r="148" spans="2:13" ht="20.25" customHeight="1" x14ac:dyDescent="0.25">
      <c r="B148" s="398" t="s">
        <v>314</v>
      </c>
      <c r="C148" s="399" t="s">
        <v>315</v>
      </c>
      <c r="D148" s="400">
        <v>34</v>
      </c>
      <c r="E148" s="400"/>
      <c r="F148" s="400"/>
      <c r="J148" s="398"/>
      <c r="K148" s="399"/>
      <c r="L148" s="400"/>
      <c r="M148" s="299"/>
    </row>
    <row r="149" spans="2:13" ht="20.25" customHeight="1" x14ac:dyDescent="0.25">
      <c r="B149" s="398" t="s">
        <v>218</v>
      </c>
      <c r="C149" s="399" t="s">
        <v>253</v>
      </c>
      <c r="D149" s="400">
        <v>3</v>
      </c>
      <c r="E149" s="400"/>
      <c r="F149" s="400"/>
      <c r="J149" s="398"/>
      <c r="K149" s="399"/>
      <c r="L149" s="400"/>
      <c r="M149" s="406"/>
    </row>
    <row r="150" spans="2:13" ht="20.25" customHeight="1" x14ac:dyDescent="0.25">
      <c r="B150" s="398" t="s">
        <v>345</v>
      </c>
      <c r="C150" s="399" t="s">
        <v>369</v>
      </c>
      <c r="D150" s="400">
        <v>20</v>
      </c>
      <c r="E150" s="400"/>
      <c r="F150" s="400"/>
      <c r="J150" s="398"/>
      <c r="K150" s="399"/>
      <c r="L150" s="400"/>
      <c r="M150" s="299"/>
    </row>
    <row r="151" spans="2:13" ht="20.25" customHeight="1" x14ac:dyDescent="0.25">
      <c r="B151" s="398" t="s">
        <v>365</v>
      </c>
      <c r="C151" s="411" t="s">
        <v>500</v>
      </c>
      <c r="D151" s="400">
        <v>15</v>
      </c>
      <c r="E151" s="400"/>
      <c r="F151" s="400"/>
      <c r="J151" s="398"/>
      <c r="K151" s="399"/>
      <c r="L151" s="400"/>
      <c r="M151" s="299"/>
    </row>
    <row r="152" spans="2:13" ht="20.25" customHeight="1" x14ac:dyDescent="0.25">
      <c r="B152" s="398" t="s">
        <v>87</v>
      </c>
      <c r="C152" s="399" t="s">
        <v>202</v>
      </c>
      <c r="D152" s="400">
        <v>14</v>
      </c>
      <c r="E152" s="400"/>
      <c r="F152" s="400"/>
      <c r="J152" s="398"/>
      <c r="K152" s="399"/>
      <c r="L152" s="400"/>
      <c r="M152" s="299"/>
    </row>
    <row r="153" spans="2:13" ht="20.25" customHeight="1" x14ac:dyDescent="0.25">
      <c r="B153" s="398" t="s">
        <v>1064</v>
      </c>
      <c r="C153" s="399" t="s">
        <v>944</v>
      </c>
      <c r="D153" s="400">
        <v>58</v>
      </c>
      <c r="E153" s="400"/>
      <c r="F153" s="400"/>
      <c r="J153" s="398"/>
      <c r="K153" s="399"/>
      <c r="L153" s="400"/>
      <c r="M153" s="405"/>
    </row>
    <row r="154" spans="2:13" ht="20.25" customHeight="1" x14ac:dyDescent="0.25">
      <c r="B154" s="398" t="s">
        <v>346</v>
      </c>
      <c r="C154" s="411" t="s">
        <v>383</v>
      </c>
      <c r="D154" s="400">
        <v>6</v>
      </c>
      <c r="E154" s="400"/>
      <c r="F154" s="400"/>
      <c r="J154" s="398"/>
      <c r="K154" s="399"/>
      <c r="L154" s="400"/>
      <c r="M154" s="405"/>
    </row>
    <row r="155" spans="2:13" ht="20.25" customHeight="1" x14ac:dyDescent="0.25">
      <c r="B155" s="398" t="s">
        <v>329</v>
      </c>
      <c r="C155" s="399" t="s">
        <v>415</v>
      </c>
      <c r="D155" s="400">
        <v>2</v>
      </c>
      <c r="E155" s="400"/>
      <c r="F155" s="400"/>
      <c r="J155" s="398"/>
      <c r="K155" s="399"/>
      <c r="L155" s="400"/>
      <c r="M155" s="299"/>
    </row>
    <row r="156" spans="2:13" ht="20.25" customHeight="1" x14ac:dyDescent="0.25">
      <c r="B156" s="398" t="s">
        <v>219</v>
      </c>
      <c r="C156" s="411" t="s">
        <v>220</v>
      </c>
      <c r="D156" s="400">
        <v>0</v>
      </c>
      <c r="E156" s="400"/>
      <c r="F156" s="400"/>
      <c r="J156" s="398"/>
      <c r="K156" s="399"/>
      <c r="L156" s="400"/>
      <c r="M156" s="299"/>
    </row>
    <row r="157" spans="2:13" ht="20.25" customHeight="1" x14ac:dyDescent="0.25">
      <c r="B157" s="398" t="s">
        <v>487</v>
      </c>
      <c r="C157" s="399" t="s">
        <v>488</v>
      </c>
      <c r="D157" s="400">
        <v>2</v>
      </c>
      <c r="E157" s="400"/>
      <c r="F157" s="400"/>
      <c r="J157" s="398"/>
      <c r="K157" s="399"/>
      <c r="L157" s="400"/>
      <c r="M157" s="299"/>
    </row>
    <row r="158" spans="2:13" ht="20.25" customHeight="1" x14ac:dyDescent="0.25">
      <c r="B158" s="398" t="s">
        <v>221</v>
      </c>
      <c r="C158" s="399" t="s">
        <v>222</v>
      </c>
      <c r="D158" s="400">
        <v>1</v>
      </c>
      <c r="E158" s="400"/>
      <c r="F158" s="400"/>
      <c r="J158" s="398"/>
      <c r="K158" s="399"/>
      <c r="L158" s="400"/>
      <c r="M158" s="299"/>
    </row>
    <row r="159" spans="2:13" ht="20.25" customHeight="1" x14ac:dyDescent="0.25">
      <c r="B159" s="398" t="s">
        <v>223</v>
      </c>
      <c r="C159" s="399" t="s">
        <v>224</v>
      </c>
      <c r="D159" s="400">
        <v>4</v>
      </c>
      <c r="E159" s="400"/>
      <c r="F159" s="400"/>
      <c r="J159" s="398"/>
      <c r="K159" s="399"/>
      <c r="L159" s="400"/>
      <c r="M159" s="299"/>
    </row>
    <row r="160" spans="2:13" ht="20.25" customHeight="1" x14ac:dyDescent="0.25">
      <c r="B160" s="398" t="s">
        <v>225</v>
      </c>
      <c r="C160" s="399" t="s">
        <v>226</v>
      </c>
      <c r="D160" s="400">
        <v>0</v>
      </c>
      <c r="E160" s="400"/>
      <c r="F160" s="400"/>
      <c r="J160" s="398"/>
      <c r="K160" s="399"/>
      <c r="L160" s="400"/>
      <c r="M160" s="299"/>
    </row>
    <row r="161" spans="2:13" ht="20.25" customHeight="1" x14ac:dyDescent="0.25">
      <c r="B161" s="398" t="s">
        <v>228</v>
      </c>
      <c r="C161" s="411" t="s">
        <v>229</v>
      </c>
      <c r="D161" s="400">
        <v>6</v>
      </c>
      <c r="E161" s="400"/>
      <c r="F161" s="400"/>
      <c r="J161" s="398"/>
      <c r="K161" s="399"/>
      <c r="L161" s="400"/>
      <c r="M161" s="299"/>
    </row>
    <row r="162" spans="2:13" ht="20.25" customHeight="1" x14ac:dyDescent="0.25">
      <c r="B162" s="398" t="s">
        <v>478</v>
      </c>
      <c r="C162" s="399" t="s">
        <v>494</v>
      </c>
      <c r="D162" s="400">
        <v>0</v>
      </c>
      <c r="E162" s="400"/>
      <c r="F162" s="400"/>
      <c r="J162" s="398"/>
      <c r="K162" s="399"/>
      <c r="L162" s="400"/>
      <c r="M162" s="299"/>
    </row>
    <row r="163" spans="2:13" ht="20.25" customHeight="1" x14ac:dyDescent="0.25">
      <c r="B163" s="398" t="s">
        <v>227</v>
      </c>
      <c r="C163" s="399" t="s">
        <v>249</v>
      </c>
      <c r="D163" s="400">
        <v>0</v>
      </c>
      <c r="E163" s="400"/>
      <c r="F163" s="400"/>
      <c r="J163" s="398"/>
      <c r="K163" s="399"/>
      <c r="L163" s="400"/>
      <c r="M163" s="299"/>
    </row>
    <row r="164" spans="2:13" ht="20.25" customHeight="1" x14ac:dyDescent="0.25">
      <c r="B164" s="398" t="s">
        <v>230</v>
      </c>
      <c r="C164" s="399" t="s">
        <v>250</v>
      </c>
      <c r="D164" s="400">
        <v>5</v>
      </c>
      <c r="E164" s="400"/>
      <c r="F164" s="400"/>
      <c r="J164" s="398"/>
      <c r="K164" s="399"/>
      <c r="L164" s="400"/>
      <c r="M164" s="299"/>
    </row>
    <row r="165" spans="2:13" ht="20.25" customHeight="1" x14ac:dyDescent="0.25">
      <c r="B165" s="398" t="s">
        <v>1047</v>
      </c>
      <c r="C165" s="399" t="s">
        <v>982</v>
      </c>
      <c r="D165" s="400">
        <v>1</v>
      </c>
      <c r="E165" s="400"/>
      <c r="F165" s="400"/>
      <c r="J165" s="398"/>
      <c r="K165" s="399"/>
      <c r="L165" s="400"/>
      <c r="M165" s="299"/>
    </row>
    <row r="166" spans="2:13" ht="20.25" customHeight="1" x14ac:dyDescent="0.25">
      <c r="B166" s="398" t="s">
        <v>262</v>
      </c>
      <c r="C166" s="411" t="s">
        <v>263</v>
      </c>
      <c r="D166" s="400">
        <v>1</v>
      </c>
      <c r="E166" s="400"/>
      <c r="F166" s="400"/>
      <c r="J166" s="398"/>
      <c r="K166" s="399"/>
      <c r="L166" s="400"/>
      <c r="M166" s="299"/>
    </row>
    <row r="167" spans="2:13" ht="20.25" customHeight="1" x14ac:dyDescent="0.25">
      <c r="B167" s="398" t="s">
        <v>361</v>
      </c>
      <c r="C167" s="411" t="s">
        <v>401</v>
      </c>
      <c r="D167" s="400">
        <v>2</v>
      </c>
      <c r="E167" s="400"/>
      <c r="F167" s="400"/>
      <c r="J167" s="398"/>
      <c r="K167" s="399"/>
      <c r="L167" s="400"/>
      <c r="M167" s="299"/>
    </row>
    <row r="168" spans="2:13" ht="20.25" customHeight="1" x14ac:dyDescent="0.25">
      <c r="B168" s="398"/>
      <c r="C168" s="399" t="s">
        <v>1125</v>
      </c>
      <c r="D168" s="400">
        <v>9</v>
      </c>
      <c r="E168" s="400"/>
      <c r="F168" s="400"/>
      <c r="J168" s="398"/>
      <c r="K168" s="399"/>
      <c r="L168" s="400"/>
      <c r="M168" s="405"/>
    </row>
    <row r="169" spans="2:13" ht="20.25" customHeight="1" x14ac:dyDescent="0.25">
      <c r="B169" s="398" t="s">
        <v>8</v>
      </c>
      <c r="C169" s="399" t="s">
        <v>9</v>
      </c>
      <c r="D169" s="400">
        <v>27</v>
      </c>
      <c r="E169" s="400"/>
      <c r="F169" s="400"/>
      <c r="J169" s="398"/>
      <c r="K169" s="399"/>
      <c r="L169" s="400"/>
      <c r="M169" s="299"/>
    </row>
    <row r="170" spans="2:13" ht="20.25" customHeight="1" x14ac:dyDescent="0.25">
      <c r="B170" s="398" t="s">
        <v>699</v>
      </c>
      <c r="C170" s="411" t="s">
        <v>700</v>
      </c>
      <c r="D170" s="400">
        <v>450</v>
      </c>
      <c r="E170" s="400"/>
      <c r="F170" s="400"/>
      <c r="J170" s="398"/>
      <c r="K170" s="399"/>
      <c r="L170" s="400"/>
      <c r="M170" s="299"/>
    </row>
    <row r="171" spans="2:13" ht="20.25" customHeight="1" x14ac:dyDescent="0.25">
      <c r="B171" s="398" t="s">
        <v>697</v>
      </c>
      <c r="C171" s="411" t="s">
        <v>698</v>
      </c>
      <c r="D171" s="400">
        <v>550</v>
      </c>
      <c r="E171" s="400"/>
      <c r="F171" s="400"/>
      <c r="J171" s="398"/>
      <c r="K171" s="399"/>
      <c r="L171" s="400"/>
      <c r="M171" s="299"/>
    </row>
    <row r="172" spans="2:13" ht="20.25" customHeight="1" x14ac:dyDescent="0.25">
      <c r="B172" s="398" t="s">
        <v>1018</v>
      </c>
      <c r="C172" s="399" t="s">
        <v>1001</v>
      </c>
      <c r="D172" s="400">
        <v>0</v>
      </c>
      <c r="E172" s="400"/>
      <c r="F172" s="400"/>
      <c r="J172" s="398"/>
      <c r="K172" s="399"/>
      <c r="L172" s="400"/>
      <c r="M172" s="299"/>
    </row>
    <row r="173" spans="2:13" ht="20.25" customHeight="1" x14ac:dyDescent="0.25">
      <c r="B173" s="398" t="s">
        <v>611</v>
      </c>
      <c r="C173" s="399" t="s">
        <v>1095</v>
      </c>
      <c r="D173" s="400">
        <v>0</v>
      </c>
      <c r="E173" s="400"/>
      <c r="F173" s="400"/>
      <c r="J173" s="398"/>
      <c r="K173" s="399"/>
      <c r="L173" s="400"/>
      <c r="M173" s="299"/>
    </row>
    <row r="174" spans="2:13" ht="20.25" customHeight="1" x14ac:dyDescent="0.25">
      <c r="B174" s="398" t="s">
        <v>242</v>
      </c>
      <c r="C174" s="399" t="s">
        <v>252</v>
      </c>
      <c r="D174" s="400">
        <v>3</v>
      </c>
      <c r="E174" s="400"/>
      <c r="F174" s="400"/>
      <c r="J174" s="398"/>
      <c r="K174" s="399"/>
      <c r="L174" s="400"/>
      <c r="M174" s="299"/>
    </row>
    <row r="175" spans="2:13" ht="20.25" customHeight="1" x14ac:dyDescent="0.25">
      <c r="B175" s="398" t="s">
        <v>334</v>
      </c>
      <c r="C175" s="399" t="s">
        <v>392</v>
      </c>
      <c r="D175" s="400">
        <v>30</v>
      </c>
      <c r="E175" s="400"/>
      <c r="F175" s="400"/>
      <c r="J175" s="398"/>
      <c r="K175" s="399"/>
      <c r="L175" s="400"/>
      <c r="M175" s="299"/>
    </row>
    <row r="176" spans="2:13" ht="20.25" customHeight="1" x14ac:dyDescent="0.25">
      <c r="B176" s="398" t="s">
        <v>173</v>
      </c>
      <c r="C176" s="399" t="s">
        <v>203</v>
      </c>
      <c r="D176" s="400">
        <v>4</v>
      </c>
      <c r="E176" s="400"/>
      <c r="F176" s="400"/>
      <c r="J176" s="398"/>
      <c r="K176" s="399"/>
      <c r="L176" s="400"/>
      <c r="M176" s="299"/>
    </row>
    <row r="177" spans="2:13" ht="20.25" customHeight="1" x14ac:dyDescent="0.25">
      <c r="B177" s="398" t="s">
        <v>780</v>
      </c>
      <c r="C177" s="399" t="s">
        <v>757</v>
      </c>
      <c r="D177" s="400">
        <v>1</v>
      </c>
      <c r="E177" s="400"/>
      <c r="F177" s="400"/>
      <c r="J177" s="398"/>
      <c r="K177" s="399"/>
      <c r="L177" s="400"/>
      <c r="M177" s="299"/>
    </row>
    <row r="178" spans="2:13" ht="20.25" customHeight="1" x14ac:dyDescent="0.25">
      <c r="B178" s="398" t="s">
        <v>578</v>
      </c>
      <c r="C178" s="411" t="s">
        <v>1015</v>
      </c>
      <c r="D178" s="400">
        <v>10</v>
      </c>
      <c r="E178" s="400"/>
      <c r="F178" s="400"/>
      <c r="J178" s="398"/>
      <c r="K178" s="399"/>
      <c r="L178" s="400"/>
      <c r="M178" s="403"/>
    </row>
    <row r="179" spans="2:13" ht="20.25" customHeight="1" x14ac:dyDescent="0.25">
      <c r="B179" s="398" t="s">
        <v>633</v>
      </c>
      <c r="C179" s="399" t="s">
        <v>647</v>
      </c>
      <c r="D179" s="400">
        <v>30</v>
      </c>
      <c r="E179" s="400"/>
      <c r="F179" s="400"/>
      <c r="J179" s="398"/>
      <c r="K179" s="399"/>
      <c r="L179" s="400"/>
      <c r="M179" s="403"/>
    </row>
    <row r="180" spans="2:13" ht="20.25" customHeight="1" x14ac:dyDescent="0.25">
      <c r="B180" s="398" t="s">
        <v>1055</v>
      </c>
      <c r="C180" s="399" t="s">
        <v>1014</v>
      </c>
      <c r="D180" s="400">
        <v>8</v>
      </c>
      <c r="E180" s="400"/>
      <c r="F180" s="400"/>
      <c r="J180" s="398"/>
      <c r="K180" s="399"/>
      <c r="L180" s="400"/>
      <c r="M180" s="403"/>
    </row>
    <row r="181" spans="2:13" ht="20.25" customHeight="1" x14ac:dyDescent="0.25">
      <c r="B181" s="398" t="s">
        <v>634</v>
      </c>
      <c r="C181" s="399" t="s">
        <v>646</v>
      </c>
      <c r="D181" s="400">
        <v>20</v>
      </c>
      <c r="E181" s="400"/>
      <c r="F181" s="400"/>
      <c r="J181" s="398"/>
      <c r="K181" s="399"/>
      <c r="L181" s="400"/>
      <c r="M181" s="403"/>
    </row>
    <row r="182" spans="2:13" ht="20.25" customHeight="1" x14ac:dyDescent="0.25">
      <c r="B182" s="398" t="s">
        <v>841</v>
      </c>
      <c r="C182" s="399" t="s">
        <v>827</v>
      </c>
      <c r="D182" s="400">
        <v>1</v>
      </c>
      <c r="E182" s="400"/>
      <c r="F182" s="400"/>
      <c r="J182" s="398"/>
      <c r="K182" s="399"/>
      <c r="L182" s="400"/>
      <c r="M182" s="299"/>
    </row>
    <row r="183" spans="2:13" ht="20.25" customHeight="1" x14ac:dyDescent="0.25">
      <c r="B183" s="398" t="s">
        <v>160</v>
      </c>
      <c r="C183" s="399" t="s">
        <v>161</v>
      </c>
      <c r="D183" s="400">
        <v>22</v>
      </c>
      <c r="E183" s="400"/>
      <c r="F183" s="400"/>
      <c r="J183" s="398"/>
      <c r="K183" s="399"/>
      <c r="L183" s="400"/>
      <c r="M183" s="299"/>
    </row>
    <row r="184" spans="2:13" ht="20.25" customHeight="1" x14ac:dyDescent="0.25">
      <c r="B184" s="398" t="s">
        <v>189</v>
      </c>
      <c r="C184" s="399" t="s">
        <v>832</v>
      </c>
      <c r="D184" s="400">
        <v>6</v>
      </c>
      <c r="E184" s="400"/>
      <c r="F184" s="400"/>
      <c r="J184" s="398"/>
      <c r="K184" s="399"/>
      <c r="L184" s="400"/>
      <c r="M184" s="299"/>
    </row>
    <row r="185" spans="2:13" ht="20.25" customHeight="1" x14ac:dyDescent="0.25">
      <c r="B185" s="398" t="s">
        <v>636</v>
      </c>
      <c r="C185" s="411" t="s">
        <v>645</v>
      </c>
      <c r="D185" s="400">
        <v>57</v>
      </c>
      <c r="E185" s="400"/>
      <c r="F185" s="400"/>
      <c r="J185" s="398"/>
      <c r="K185" s="399"/>
      <c r="L185" s="400"/>
      <c r="M185" s="299"/>
    </row>
    <row r="186" spans="2:13" ht="20.25" customHeight="1" x14ac:dyDescent="0.25">
      <c r="B186" s="398" t="s">
        <v>1017</v>
      </c>
      <c r="C186" s="411" t="s">
        <v>886</v>
      </c>
      <c r="D186" s="400">
        <v>28</v>
      </c>
      <c r="E186" s="400"/>
      <c r="F186" s="400"/>
      <c r="J186" s="398"/>
      <c r="K186" s="399"/>
      <c r="L186" s="400"/>
      <c r="M186" s="299"/>
    </row>
    <row r="187" spans="2:13" ht="20.25" customHeight="1" x14ac:dyDescent="0.25">
      <c r="B187" s="398" t="s">
        <v>60</v>
      </c>
      <c r="C187" s="399" t="s">
        <v>748</v>
      </c>
      <c r="D187" s="400">
        <v>16</v>
      </c>
      <c r="E187" s="400"/>
      <c r="F187" s="400"/>
      <c r="J187" s="398"/>
      <c r="K187" s="399"/>
      <c r="L187" s="400"/>
      <c r="M187" s="299"/>
    </row>
    <row r="188" spans="2:13" ht="20.25" customHeight="1" x14ac:dyDescent="0.25">
      <c r="B188" s="398" t="s">
        <v>1062</v>
      </c>
      <c r="C188" s="399" t="s">
        <v>941</v>
      </c>
      <c r="D188" s="400">
        <v>2</v>
      </c>
      <c r="E188" s="400"/>
      <c r="F188" s="400"/>
      <c r="J188" s="398"/>
      <c r="K188" s="402"/>
      <c r="L188" s="400"/>
      <c r="M188" s="299"/>
    </row>
    <row r="189" spans="2:13" ht="20.25" customHeight="1" x14ac:dyDescent="0.25">
      <c r="B189" s="398" t="s">
        <v>457</v>
      </c>
      <c r="C189" s="411" t="s">
        <v>458</v>
      </c>
      <c r="D189" s="400">
        <v>13</v>
      </c>
      <c r="E189" s="400"/>
      <c r="F189" s="400"/>
      <c r="J189" s="398"/>
      <c r="K189" s="399"/>
      <c r="L189" s="400"/>
      <c r="M189" s="405"/>
    </row>
    <row r="190" spans="2:13" ht="20.25" customHeight="1" x14ac:dyDescent="0.25">
      <c r="B190" s="398" t="s">
        <v>1020</v>
      </c>
      <c r="C190" s="399" t="s">
        <v>1027</v>
      </c>
      <c r="D190" s="400">
        <v>28</v>
      </c>
      <c r="E190" s="400"/>
      <c r="F190" s="400"/>
      <c r="J190" s="398"/>
      <c r="K190" s="399"/>
      <c r="L190" s="400"/>
      <c r="M190" s="299"/>
    </row>
    <row r="191" spans="2:13" ht="20.25" customHeight="1" x14ac:dyDescent="0.25">
      <c r="B191" s="398" t="s">
        <v>18</v>
      </c>
      <c r="C191" s="399" t="s">
        <v>19</v>
      </c>
      <c r="D191" s="400">
        <v>3</v>
      </c>
      <c r="E191" s="400"/>
      <c r="F191" s="400"/>
      <c r="J191" s="398"/>
      <c r="K191" s="399"/>
      <c r="L191" s="400"/>
      <c r="M191" s="299"/>
    </row>
    <row r="192" spans="2:13" ht="20.25" customHeight="1" x14ac:dyDescent="0.25">
      <c r="B192" s="398" t="s">
        <v>1012</v>
      </c>
      <c r="C192" s="399" t="s">
        <v>1113</v>
      </c>
      <c r="D192" s="400">
        <v>32</v>
      </c>
      <c r="E192" s="400"/>
      <c r="F192" s="400"/>
      <c r="J192" s="398"/>
      <c r="K192" s="399"/>
      <c r="L192" s="400"/>
      <c r="M192" s="299"/>
    </row>
    <row r="193" spans="2:13" ht="20.25" customHeight="1" x14ac:dyDescent="0.25">
      <c r="B193" s="398" t="s">
        <v>1048</v>
      </c>
      <c r="C193" s="399" t="s">
        <v>1102</v>
      </c>
      <c r="D193" s="400">
        <v>29</v>
      </c>
      <c r="E193" s="400"/>
      <c r="F193" s="400"/>
      <c r="J193" s="398"/>
      <c r="K193" s="399"/>
      <c r="L193" s="400"/>
      <c r="M193" s="299"/>
    </row>
    <row r="194" spans="2:13" ht="20.25" customHeight="1" x14ac:dyDescent="0.25">
      <c r="B194" s="398" t="s">
        <v>1048</v>
      </c>
      <c r="C194" s="399" t="s">
        <v>1103</v>
      </c>
      <c r="D194" s="400">
        <v>0</v>
      </c>
      <c r="E194" s="400"/>
      <c r="F194" s="400"/>
      <c r="J194" s="398"/>
      <c r="K194" s="399"/>
      <c r="L194" s="400"/>
      <c r="M194" s="299"/>
    </row>
    <row r="195" spans="2:13" ht="20.25" customHeight="1" x14ac:dyDescent="0.25">
      <c r="B195" s="398" t="s">
        <v>174</v>
      </c>
      <c r="C195" s="399" t="s">
        <v>188</v>
      </c>
      <c r="D195" s="400">
        <v>0</v>
      </c>
      <c r="E195" s="400"/>
      <c r="F195" s="400"/>
      <c r="J195" s="398"/>
      <c r="K195" s="399"/>
      <c r="L195" s="400"/>
      <c r="M195" s="299"/>
    </row>
    <row r="196" spans="2:13" ht="20.25" customHeight="1" x14ac:dyDescent="0.25">
      <c r="B196" s="398" t="s">
        <v>1114</v>
      </c>
      <c r="C196" s="399" t="s">
        <v>1115</v>
      </c>
      <c r="D196" s="400">
        <v>86</v>
      </c>
      <c r="E196" s="400"/>
      <c r="F196" s="400"/>
      <c r="J196" s="398"/>
      <c r="K196" s="399"/>
      <c r="L196" s="400"/>
      <c r="M196" s="299"/>
    </row>
    <row r="197" spans="2:13" ht="20.25" customHeight="1" x14ac:dyDescent="0.25">
      <c r="B197" s="398" t="s">
        <v>302</v>
      </c>
      <c r="C197" s="411" t="s">
        <v>303</v>
      </c>
      <c r="D197" s="400">
        <v>30</v>
      </c>
      <c r="E197" s="400"/>
      <c r="F197" s="400"/>
      <c r="J197" s="398"/>
      <c r="K197" s="399"/>
      <c r="L197" s="400"/>
      <c r="M197" s="405"/>
    </row>
    <row r="198" spans="2:13" ht="20.25" customHeight="1" x14ac:dyDescent="0.25">
      <c r="B198" s="398" t="s">
        <v>121</v>
      </c>
      <c r="C198" s="399" t="s">
        <v>503</v>
      </c>
      <c r="D198" s="400">
        <v>40</v>
      </c>
      <c r="E198" s="400"/>
      <c r="F198" s="400"/>
      <c r="J198" s="398"/>
      <c r="K198" s="399"/>
      <c r="L198" s="400"/>
      <c r="M198" s="299"/>
    </row>
    <row r="199" spans="2:13" ht="20.25" customHeight="1" x14ac:dyDescent="0.25">
      <c r="B199" s="398" t="s">
        <v>122</v>
      </c>
      <c r="C199" s="399" t="s">
        <v>152</v>
      </c>
      <c r="D199" s="400">
        <v>6</v>
      </c>
      <c r="E199" s="400"/>
      <c r="F199" s="400"/>
      <c r="J199" s="398"/>
      <c r="K199" s="399"/>
      <c r="L199" s="400"/>
      <c r="M199" s="299"/>
    </row>
    <row r="200" spans="2:13" ht="20.25" customHeight="1" x14ac:dyDescent="0.25">
      <c r="B200" s="398" t="s">
        <v>781</v>
      </c>
      <c r="C200" s="399" t="s">
        <v>734</v>
      </c>
      <c r="D200" s="400">
        <v>67</v>
      </c>
      <c r="E200" s="400"/>
      <c r="F200" s="400"/>
      <c r="J200" s="398"/>
      <c r="K200" s="399"/>
      <c r="L200" s="400"/>
      <c r="M200" s="299"/>
    </row>
    <row r="201" spans="2:13" ht="20.25" customHeight="1" x14ac:dyDescent="0.25">
      <c r="B201" s="398" t="s">
        <v>590</v>
      </c>
      <c r="C201" s="399" t="s">
        <v>594</v>
      </c>
      <c r="D201" s="400">
        <v>2705</v>
      </c>
      <c r="E201" s="400"/>
      <c r="F201" s="400"/>
      <c r="J201" s="398"/>
      <c r="K201" s="399"/>
      <c r="L201" s="400"/>
      <c r="M201" s="299"/>
    </row>
    <row r="202" spans="2:13" ht="20.25" customHeight="1" x14ac:dyDescent="0.25">
      <c r="B202" s="398" t="s">
        <v>175</v>
      </c>
      <c r="C202" s="399" t="s">
        <v>183</v>
      </c>
      <c r="D202" s="400">
        <v>61</v>
      </c>
      <c r="E202" s="400"/>
      <c r="F202" s="400"/>
      <c r="J202" s="398"/>
      <c r="K202" s="399"/>
      <c r="L202" s="400"/>
      <c r="M202" s="299"/>
    </row>
    <row r="203" spans="2:13" ht="20.25" customHeight="1" x14ac:dyDescent="0.25">
      <c r="B203" s="398" t="s">
        <v>1065</v>
      </c>
      <c r="C203" s="399" t="s">
        <v>945</v>
      </c>
      <c r="D203" s="400">
        <v>14</v>
      </c>
      <c r="E203" s="400"/>
      <c r="F203" s="400"/>
      <c r="J203" s="398"/>
      <c r="K203" s="399"/>
      <c r="L203" s="400"/>
      <c r="M203" s="299"/>
    </row>
    <row r="204" spans="2:13" ht="20.25" customHeight="1" x14ac:dyDescent="0.25">
      <c r="B204" s="398" t="s">
        <v>1066</v>
      </c>
      <c r="C204" s="399" t="s">
        <v>1008</v>
      </c>
      <c r="D204" s="400">
        <v>45</v>
      </c>
      <c r="E204" s="400"/>
      <c r="F204" s="400"/>
      <c r="J204" s="398"/>
      <c r="K204" s="399"/>
      <c r="L204" s="400"/>
      <c r="M204" s="299"/>
    </row>
    <row r="205" spans="2:13" ht="20.25" customHeight="1" x14ac:dyDescent="0.25">
      <c r="B205" s="398" t="s">
        <v>454</v>
      </c>
      <c r="C205" s="411" t="s">
        <v>456</v>
      </c>
      <c r="D205" s="400">
        <v>337</v>
      </c>
      <c r="E205" s="400"/>
      <c r="F205" s="400"/>
      <c r="J205" s="398"/>
      <c r="K205" s="399"/>
      <c r="L205" s="400"/>
      <c r="M205" s="299"/>
    </row>
    <row r="206" spans="2:13" ht="20.25" customHeight="1" x14ac:dyDescent="0.25">
      <c r="B206" s="398" t="s">
        <v>1049</v>
      </c>
      <c r="C206" s="411" t="s">
        <v>887</v>
      </c>
      <c r="D206" s="400">
        <v>7</v>
      </c>
      <c r="E206" s="400"/>
      <c r="F206" s="400"/>
      <c r="J206" s="398"/>
      <c r="K206" s="399"/>
      <c r="L206" s="400"/>
      <c r="M206" s="299"/>
    </row>
    <row r="207" spans="2:13" ht="20.25" customHeight="1" x14ac:dyDescent="0.25">
      <c r="B207" s="398" t="s">
        <v>663</v>
      </c>
      <c r="C207" s="411" t="s">
        <v>701</v>
      </c>
      <c r="D207" s="400">
        <v>3</v>
      </c>
      <c r="E207" s="400"/>
      <c r="F207" s="400"/>
      <c r="J207" s="398"/>
      <c r="K207" s="399"/>
      <c r="L207" s="400"/>
      <c r="M207" s="299"/>
    </row>
    <row r="208" spans="2:13" ht="20.25" customHeight="1" x14ac:dyDescent="0.25">
      <c r="B208" s="398" t="s">
        <v>1116</v>
      </c>
      <c r="C208" s="399" t="s">
        <v>1126</v>
      </c>
      <c r="D208" s="400">
        <v>28</v>
      </c>
      <c r="E208" s="400"/>
      <c r="F208" s="400"/>
      <c r="J208" s="398"/>
      <c r="K208" s="399"/>
      <c r="L208" s="400"/>
      <c r="M208" s="299"/>
    </row>
    <row r="209" spans="2:13" ht="20.25" customHeight="1" x14ac:dyDescent="0.25">
      <c r="B209" s="398" t="s">
        <v>1106</v>
      </c>
      <c r="C209" s="399" t="s">
        <v>1117</v>
      </c>
      <c r="D209" s="400">
        <v>24</v>
      </c>
      <c r="E209" s="400"/>
      <c r="F209" s="400"/>
      <c r="J209" s="398"/>
      <c r="K209" s="399"/>
      <c r="L209" s="400"/>
      <c r="M209" s="299"/>
    </row>
    <row r="210" spans="2:13" ht="20.25" customHeight="1" x14ac:dyDescent="0.25">
      <c r="B210" s="398" t="s">
        <v>834</v>
      </c>
      <c r="C210" s="399" t="s">
        <v>1099</v>
      </c>
      <c r="D210" s="400">
        <v>1</v>
      </c>
      <c r="E210" s="400"/>
      <c r="F210" s="400"/>
      <c r="J210" s="398"/>
      <c r="K210" s="399"/>
      <c r="L210" s="400"/>
      <c r="M210" s="299"/>
    </row>
    <row r="211" spans="2:13" ht="20.25" customHeight="1" x14ac:dyDescent="0.25">
      <c r="B211" s="398" t="s">
        <v>1107</v>
      </c>
      <c r="C211" s="399" t="s">
        <v>1118</v>
      </c>
      <c r="D211" s="400">
        <v>10</v>
      </c>
      <c r="E211" s="400"/>
      <c r="F211" s="400"/>
      <c r="J211" s="398"/>
      <c r="K211" s="399"/>
      <c r="L211" s="400"/>
      <c r="M211" s="299"/>
    </row>
    <row r="212" spans="2:13" ht="20.25" customHeight="1" x14ac:dyDescent="0.25">
      <c r="B212" s="398"/>
      <c r="C212" s="399" t="s">
        <v>1127</v>
      </c>
      <c r="D212" s="400">
        <v>10</v>
      </c>
      <c r="E212" s="400"/>
      <c r="F212" s="400"/>
      <c r="J212" s="398"/>
      <c r="K212" s="399"/>
      <c r="L212" s="400"/>
      <c r="M212" s="299"/>
    </row>
    <row r="213" spans="2:13" ht="20.25" customHeight="1" x14ac:dyDescent="0.25">
      <c r="B213" s="398" t="s">
        <v>668</v>
      </c>
      <c r="C213" s="399" t="s">
        <v>693</v>
      </c>
      <c r="D213" s="400">
        <v>3</v>
      </c>
      <c r="E213" s="400"/>
      <c r="F213" s="400"/>
      <c r="J213" s="398"/>
      <c r="K213" s="399"/>
      <c r="L213" s="400"/>
      <c r="M213" s="299"/>
    </row>
    <row r="214" spans="2:13" ht="20.25" customHeight="1" x14ac:dyDescent="0.25">
      <c r="B214" s="398" t="s">
        <v>704</v>
      </c>
      <c r="C214" s="411" t="s">
        <v>835</v>
      </c>
      <c r="D214" s="400">
        <v>3</v>
      </c>
      <c r="E214" s="400"/>
      <c r="F214" s="400"/>
      <c r="J214" s="398"/>
      <c r="K214" s="399"/>
      <c r="L214" s="400"/>
      <c r="M214" s="299"/>
    </row>
    <row r="215" spans="2:13" ht="20.25" customHeight="1" x14ac:dyDescent="0.25">
      <c r="B215" s="398" t="s">
        <v>1081</v>
      </c>
      <c r="C215" s="399" t="s">
        <v>974</v>
      </c>
      <c r="D215" s="400">
        <v>186</v>
      </c>
      <c r="E215" s="400"/>
      <c r="F215" s="400"/>
      <c r="J215" s="398"/>
      <c r="K215" s="399"/>
      <c r="L215" s="400"/>
      <c r="M215" s="299"/>
    </row>
    <row r="216" spans="2:13" ht="20.25" customHeight="1" x14ac:dyDescent="0.25">
      <c r="B216" s="398" t="s">
        <v>1082</v>
      </c>
      <c r="C216" s="399" t="s">
        <v>976</v>
      </c>
      <c r="D216" s="400">
        <v>50</v>
      </c>
      <c r="E216" s="400"/>
      <c r="F216" s="400"/>
      <c r="J216" s="398"/>
      <c r="K216" s="399"/>
      <c r="L216" s="400"/>
      <c r="M216" s="405"/>
    </row>
    <row r="217" spans="2:13" ht="20.25" customHeight="1" x14ac:dyDescent="0.25">
      <c r="B217" s="398" t="s">
        <v>335</v>
      </c>
      <c r="C217" s="411" t="s">
        <v>384</v>
      </c>
      <c r="D217" s="400">
        <v>47</v>
      </c>
      <c r="E217" s="400"/>
      <c r="F217" s="400"/>
      <c r="J217" s="398"/>
      <c r="K217" s="399"/>
      <c r="L217" s="400"/>
      <c r="M217" s="299"/>
    </row>
    <row r="218" spans="2:13" ht="20.25" customHeight="1" x14ac:dyDescent="0.25">
      <c r="B218" s="398" t="s">
        <v>205</v>
      </c>
      <c r="C218" s="411" t="s">
        <v>206</v>
      </c>
      <c r="D218" s="400">
        <v>38</v>
      </c>
      <c r="E218" s="400"/>
      <c r="F218" s="400"/>
      <c r="J218" s="398"/>
      <c r="K218" s="399"/>
      <c r="L218" s="400"/>
      <c r="M218" s="299"/>
    </row>
    <row r="219" spans="2:13" ht="20.25" customHeight="1" x14ac:dyDescent="0.25">
      <c r="B219" s="398" t="s">
        <v>1050</v>
      </c>
      <c r="C219" s="411" t="s">
        <v>907</v>
      </c>
      <c r="D219" s="400">
        <v>54</v>
      </c>
      <c r="E219" s="400"/>
      <c r="F219" s="400"/>
      <c r="J219" s="398"/>
      <c r="K219" s="399"/>
      <c r="L219" s="400"/>
      <c r="M219" s="299"/>
    </row>
    <row r="220" spans="2:13" ht="20.25" customHeight="1" x14ac:dyDescent="0.25">
      <c r="B220" s="398" t="s">
        <v>123</v>
      </c>
      <c r="C220" s="399" t="s">
        <v>142</v>
      </c>
      <c r="D220" s="400">
        <v>1</v>
      </c>
      <c r="E220" s="400"/>
      <c r="F220" s="400"/>
      <c r="J220" s="398"/>
      <c r="K220" s="399"/>
      <c r="L220" s="400"/>
      <c r="M220" s="405"/>
    </row>
    <row r="221" spans="2:13" ht="20.25" customHeight="1" x14ac:dyDescent="0.25">
      <c r="B221" s="398" t="s">
        <v>1083</v>
      </c>
      <c r="C221" s="399" t="s">
        <v>975</v>
      </c>
      <c r="D221" s="400">
        <v>0</v>
      </c>
      <c r="E221" s="400"/>
      <c r="F221" s="400"/>
      <c r="J221" s="398"/>
      <c r="K221" s="399"/>
      <c r="L221" s="400"/>
      <c r="M221" s="299"/>
    </row>
    <row r="222" spans="2:13" ht="20.25" customHeight="1" x14ac:dyDescent="0.25">
      <c r="B222" s="398" t="s">
        <v>479</v>
      </c>
      <c r="C222" s="399" t="s">
        <v>502</v>
      </c>
      <c r="D222" s="400">
        <v>3</v>
      </c>
      <c r="E222" s="400"/>
      <c r="F222" s="400"/>
      <c r="J222" s="398"/>
      <c r="K222" s="399"/>
      <c r="L222" s="400"/>
      <c r="M222" s="299"/>
    </row>
    <row r="223" spans="2:13" ht="20.25" customHeight="1" x14ac:dyDescent="0.25">
      <c r="B223" s="398" t="s">
        <v>595</v>
      </c>
      <c r="C223" s="399" t="s">
        <v>1030</v>
      </c>
      <c r="D223" s="400">
        <v>22</v>
      </c>
      <c r="E223" s="400"/>
      <c r="F223" s="400"/>
      <c r="J223" s="398"/>
      <c r="K223" s="399"/>
      <c r="L223" s="400"/>
      <c r="M223" s="299"/>
    </row>
    <row r="224" spans="2:13" ht="20.25" customHeight="1" x14ac:dyDescent="0.25">
      <c r="B224" s="398" t="s">
        <v>333</v>
      </c>
      <c r="C224" s="411" t="s">
        <v>806</v>
      </c>
      <c r="D224" s="400">
        <v>2</v>
      </c>
      <c r="E224" s="400"/>
      <c r="F224" s="400"/>
      <c r="J224" s="398"/>
      <c r="K224" s="399"/>
      <c r="L224" s="400"/>
      <c r="M224" s="299"/>
    </row>
    <row r="225" spans="2:13" ht="20.25" customHeight="1" x14ac:dyDescent="0.25">
      <c r="B225" s="398" t="s">
        <v>50</v>
      </c>
      <c r="C225" s="399" t="s">
        <v>51</v>
      </c>
      <c r="D225" s="400">
        <v>1</v>
      </c>
      <c r="E225" s="400"/>
      <c r="F225" s="400"/>
      <c r="J225" s="398"/>
      <c r="K225" s="399"/>
      <c r="L225" s="400"/>
      <c r="M225" s="299"/>
    </row>
    <row r="226" spans="2:13" ht="20.25" customHeight="1" x14ac:dyDescent="0.25">
      <c r="B226" s="398" t="s">
        <v>796</v>
      </c>
      <c r="C226" s="399" t="s">
        <v>761</v>
      </c>
      <c r="D226" s="400">
        <v>0</v>
      </c>
      <c r="E226" s="400"/>
      <c r="F226" s="400"/>
      <c r="J226" s="398"/>
      <c r="K226" s="399"/>
      <c r="L226" s="400"/>
      <c r="M226" s="299"/>
    </row>
    <row r="227" spans="2:13" ht="20.25" customHeight="1" x14ac:dyDescent="0.25">
      <c r="B227" s="398" t="s">
        <v>1077</v>
      </c>
      <c r="C227" s="399" t="s">
        <v>969</v>
      </c>
      <c r="D227" s="400">
        <v>6</v>
      </c>
      <c r="E227" s="400"/>
      <c r="F227" s="400"/>
      <c r="J227" s="398"/>
      <c r="K227" s="399"/>
      <c r="L227" s="400"/>
      <c r="M227" s="299"/>
    </row>
    <row r="228" spans="2:13" ht="20.25" customHeight="1" x14ac:dyDescent="0.25">
      <c r="B228" s="398" t="s">
        <v>20</v>
      </c>
      <c r="C228" s="399" t="s">
        <v>21</v>
      </c>
      <c r="D228" s="400">
        <v>15</v>
      </c>
      <c r="E228" s="400"/>
      <c r="F228" s="400"/>
      <c r="J228" s="398"/>
      <c r="K228" s="399"/>
      <c r="L228" s="400"/>
      <c r="M228" s="299"/>
    </row>
    <row r="229" spans="2:13" ht="20.25" customHeight="1" x14ac:dyDescent="0.25">
      <c r="B229" s="398" t="s">
        <v>469</v>
      </c>
      <c r="C229" s="411" t="s">
        <v>495</v>
      </c>
      <c r="D229" s="400">
        <v>2</v>
      </c>
      <c r="E229" s="400"/>
      <c r="F229" s="400"/>
      <c r="J229" s="398"/>
      <c r="K229" s="399"/>
      <c r="L229" s="400"/>
      <c r="M229" s="299"/>
    </row>
    <row r="230" spans="2:13" ht="20.25" customHeight="1" x14ac:dyDescent="0.25">
      <c r="B230" s="398" t="s">
        <v>1051</v>
      </c>
      <c r="C230" s="411" t="s">
        <v>898</v>
      </c>
      <c r="D230" s="400">
        <v>78</v>
      </c>
      <c r="E230" s="400"/>
      <c r="F230" s="400"/>
      <c r="J230" s="398"/>
      <c r="K230" s="399"/>
      <c r="L230" s="400"/>
      <c r="M230" s="299"/>
    </row>
    <row r="231" spans="2:13" ht="20.25" customHeight="1" x14ac:dyDescent="0.25">
      <c r="B231" s="398" t="s">
        <v>1109</v>
      </c>
      <c r="C231" s="399" t="s">
        <v>1112</v>
      </c>
      <c r="D231" s="400">
        <v>11</v>
      </c>
      <c r="E231" s="400"/>
      <c r="F231" s="400"/>
      <c r="J231" s="398"/>
      <c r="K231" s="399"/>
      <c r="L231" s="400"/>
      <c r="M231" s="405"/>
    </row>
    <row r="232" spans="2:13" ht="20.25" customHeight="1" x14ac:dyDescent="0.25">
      <c r="B232" s="398" t="s">
        <v>815</v>
      </c>
      <c r="C232" s="411" t="s">
        <v>807</v>
      </c>
      <c r="D232" s="400">
        <v>5</v>
      </c>
      <c r="E232" s="400"/>
      <c r="F232" s="400"/>
      <c r="J232" s="398"/>
      <c r="K232" s="399"/>
      <c r="L232" s="400"/>
      <c r="M232" s="299"/>
    </row>
    <row r="233" spans="2:13" ht="20.25" customHeight="1" x14ac:dyDescent="0.25">
      <c r="B233" s="398" t="s">
        <v>198</v>
      </c>
      <c r="C233" s="411" t="s">
        <v>199</v>
      </c>
      <c r="D233" s="400">
        <v>0</v>
      </c>
      <c r="E233" s="400"/>
      <c r="F233" s="400"/>
      <c r="J233" s="398"/>
      <c r="K233" s="399"/>
      <c r="L233" s="400"/>
      <c r="M233" s="403"/>
    </row>
    <row r="234" spans="2:13" ht="20.25" customHeight="1" x14ac:dyDescent="0.25">
      <c r="B234" s="398" t="s">
        <v>125</v>
      </c>
      <c r="C234" s="399" t="s">
        <v>126</v>
      </c>
      <c r="D234" s="400">
        <v>15</v>
      </c>
      <c r="E234" s="400"/>
      <c r="F234" s="400"/>
      <c r="J234" s="398"/>
      <c r="K234" s="399"/>
      <c r="L234" s="400"/>
      <c r="M234" s="299"/>
    </row>
    <row r="235" spans="2:13" ht="20.25" customHeight="1" x14ac:dyDescent="0.25">
      <c r="B235" s="398" t="s">
        <v>506</v>
      </c>
      <c r="C235" s="411" t="s">
        <v>507</v>
      </c>
      <c r="D235" s="400">
        <v>78</v>
      </c>
      <c r="E235" s="400"/>
      <c r="F235" s="400"/>
      <c r="J235" s="398"/>
      <c r="K235" s="399"/>
      <c r="L235" s="400"/>
      <c r="M235" s="405"/>
    </row>
    <row r="236" spans="2:13" ht="20.25" customHeight="1" x14ac:dyDescent="0.25">
      <c r="B236" s="398" t="s">
        <v>508</v>
      </c>
      <c r="C236" s="411" t="s">
        <v>509</v>
      </c>
      <c r="D236" s="400">
        <v>34</v>
      </c>
      <c r="E236" s="400"/>
      <c r="F236" s="400"/>
      <c r="J236" s="398"/>
      <c r="K236" s="399"/>
      <c r="L236" s="400"/>
      <c r="M236" s="299"/>
    </row>
    <row r="237" spans="2:13" ht="20.25" customHeight="1" x14ac:dyDescent="0.25">
      <c r="B237" s="398" t="s">
        <v>1079</v>
      </c>
      <c r="C237" s="399" t="s">
        <v>971</v>
      </c>
      <c r="D237" s="400">
        <v>2</v>
      </c>
      <c r="E237" s="400"/>
      <c r="F237" s="400"/>
      <c r="J237" s="398"/>
      <c r="K237" s="399"/>
      <c r="L237" s="400"/>
      <c r="M237" s="299"/>
    </row>
    <row r="238" spans="2:13" ht="20.25" customHeight="1" x14ac:dyDescent="0.25">
      <c r="B238" s="398" t="s">
        <v>26</v>
      </c>
      <c r="C238" s="399" t="s">
        <v>27</v>
      </c>
      <c r="D238" s="400">
        <v>208</v>
      </c>
      <c r="E238" s="400"/>
      <c r="F238" s="400"/>
      <c r="J238" s="398"/>
      <c r="K238" s="399"/>
      <c r="L238" s="400"/>
      <c r="M238" s="299"/>
    </row>
    <row r="239" spans="2:13" ht="20.25" customHeight="1" x14ac:dyDescent="0.25">
      <c r="B239" s="398" t="s">
        <v>1072</v>
      </c>
      <c r="C239" s="399" t="s">
        <v>962</v>
      </c>
      <c r="D239" s="400">
        <v>0</v>
      </c>
      <c r="E239" s="400"/>
      <c r="F239" s="400"/>
      <c r="J239" s="398"/>
      <c r="K239" s="399"/>
      <c r="L239" s="400"/>
      <c r="M239" s="299"/>
    </row>
    <row r="240" spans="2:13" ht="20.25" customHeight="1" x14ac:dyDescent="0.25">
      <c r="B240" s="398" t="s">
        <v>1073</v>
      </c>
      <c r="C240" s="399" t="s">
        <v>963</v>
      </c>
      <c r="D240" s="400">
        <v>2</v>
      </c>
      <c r="E240" s="400"/>
      <c r="F240" s="400"/>
      <c r="J240" s="398"/>
      <c r="K240" s="399"/>
      <c r="L240" s="400"/>
      <c r="M240" s="405"/>
    </row>
    <row r="241" spans="2:13" ht="20.25" customHeight="1" x14ac:dyDescent="0.25">
      <c r="B241" s="398" t="s">
        <v>28</v>
      </c>
      <c r="C241" s="399" t="s">
        <v>29</v>
      </c>
      <c r="D241" s="400">
        <v>47</v>
      </c>
      <c r="E241" s="400"/>
      <c r="F241" s="400"/>
      <c r="J241" s="398"/>
      <c r="K241" s="399"/>
      <c r="L241" s="400"/>
      <c r="M241" s="406"/>
    </row>
    <row r="242" spans="2:13" ht="20.25" customHeight="1" x14ac:dyDescent="0.25">
      <c r="B242" s="398" t="s">
        <v>30</v>
      </c>
      <c r="C242" s="399" t="s">
        <v>31</v>
      </c>
      <c r="D242" s="400">
        <v>5</v>
      </c>
      <c r="E242" s="400"/>
      <c r="F242" s="400"/>
      <c r="J242" s="398"/>
      <c r="K242" s="399"/>
      <c r="L242" s="400"/>
      <c r="M242" s="299"/>
    </row>
    <row r="243" spans="2:13" ht="20.25" customHeight="1" x14ac:dyDescent="0.25">
      <c r="B243" s="398" t="s">
        <v>1070</v>
      </c>
      <c r="C243" s="399" t="s">
        <v>958</v>
      </c>
      <c r="D243" s="400">
        <v>166</v>
      </c>
      <c r="E243" s="400"/>
      <c r="F243" s="400"/>
      <c r="J243" s="398"/>
      <c r="K243" s="399"/>
      <c r="L243" s="400"/>
      <c r="M243" s="299"/>
    </row>
    <row r="244" spans="2:13" ht="20.25" customHeight="1" x14ac:dyDescent="0.25">
      <c r="B244" s="398" t="s">
        <v>1092</v>
      </c>
      <c r="C244" s="399" t="s">
        <v>1007</v>
      </c>
      <c r="D244" s="400">
        <v>0</v>
      </c>
      <c r="E244" s="400"/>
      <c r="F244" s="400"/>
      <c r="J244" s="398"/>
      <c r="K244" s="399"/>
      <c r="L244" s="400"/>
      <c r="M244" s="405"/>
    </row>
    <row r="245" spans="2:13" ht="20.25" customHeight="1" x14ac:dyDescent="0.25">
      <c r="B245" s="398" t="s">
        <v>1053</v>
      </c>
      <c r="C245" s="399" t="s">
        <v>979</v>
      </c>
      <c r="D245" s="400">
        <v>11</v>
      </c>
      <c r="E245" s="400"/>
      <c r="F245" s="400"/>
      <c r="J245" s="398"/>
      <c r="K245" s="399"/>
      <c r="L245" s="400"/>
      <c r="M245" s="405"/>
    </row>
    <row r="246" spans="2:13" ht="20.25" customHeight="1" x14ac:dyDescent="0.25">
      <c r="B246" s="398" t="s">
        <v>1052</v>
      </c>
      <c r="C246" s="399" t="s">
        <v>892</v>
      </c>
      <c r="D246" s="400">
        <v>0</v>
      </c>
      <c r="E246" s="400"/>
      <c r="F246" s="400"/>
      <c r="J246" s="398"/>
      <c r="K246" s="399"/>
      <c r="L246" s="400"/>
      <c r="M246" s="299"/>
    </row>
    <row r="247" spans="2:13" ht="20.25" customHeight="1" x14ac:dyDescent="0.25">
      <c r="B247" s="398" t="s">
        <v>637</v>
      </c>
      <c r="C247" s="411" t="s">
        <v>641</v>
      </c>
      <c r="D247" s="400">
        <v>127</v>
      </c>
      <c r="E247" s="400"/>
      <c r="F247" s="400"/>
      <c r="J247" s="398"/>
      <c r="K247" s="399"/>
      <c r="L247" s="400"/>
      <c r="M247" s="299"/>
    </row>
    <row r="248" spans="2:13" ht="20.25" customHeight="1" x14ac:dyDescent="0.25">
      <c r="B248" s="398" t="s">
        <v>440</v>
      </c>
      <c r="C248" s="399" t="s">
        <v>441</v>
      </c>
      <c r="D248" s="400">
        <v>126</v>
      </c>
      <c r="E248" s="400"/>
      <c r="F248" s="400"/>
      <c r="J248" s="398"/>
      <c r="K248" s="399"/>
      <c r="L248" s="400"/>
      <c r="M248" s="299"/>
    </row>
    <row r="249" spans="2:13" ht="20.25" customHeight="1" x14ac:dyDescent="0.25">
      <c r="B249" s="398" t="s">
        <v>162</v>
      </c>
      <c r="C249" s="399" t="s">
        <v>433</v>
      </c>
      <c r="D249" s="400">
        <v>5</v>
      </c>
      <c r="E249" s="400"/>
      <c r="F249" s="400"/>
      <c r="J249" s="398"/>
      <c r="K249" s="399"/>
      <c r="L249" s="400"/>
      <c r="M249" s="299"/>
    </row>
    <row r="250" spans="2:13" ht="20.25" customHeight="1" x14ac:dyDescent="0.25">
      <c r="B250" s="398" t="s">
        <v>98</v>
      </c>
      <c r="C250" s="399" t="s">
        <v>639</v>
      </c>
      <c r="D250" s="400">
        <v>13</v>
      </c>
      <c r="E250" s="400"/>
      <c r="F250" s="400"/>
      <c r="J250" s="398"/>
      <c r="K250" s="399"/>
      <c r="L250" s="400"/>
      <c r="M250" s="299"/>
    </row>
    <row r="251" spans="2:13" ht="20.25" customHeight="1" x14ac:dyDescent="0.25">
      <c r="B251" s="398" t="s">
        <v>444</v>
      </c>
      <c r="C251" s="411" t="s">
        <v>445</v>
      </c>
      <c r="D251" s="400">
        <v>234</v>
      </c>
      <c r="E251" s="400"/>
      <c r="F251" s="400"/>
      <c r="J251" s="398"/>
      <c r="K251" s="399"/>
      <c r="L251" s="400"/>
      <c r="M251" s="299"/>
    </row>
    <row r="252" spans="2:13" ht="20.25" customHeight="1" x14ac:dyDescent="0.25">
      <c r="B252" s="398" t="s">
        <v>438</v>
      </c>
      <c r="C252" s="411" t="s">
        <v>439</v>
      </c>
      <c r="D252" s="400">
        <v>148</v>
      </c>
      <c r="E252" s="400"/>
      <c r="F252" s="400"/>
      <c r="J252" s="398"/>
      <c r="K252" s="399"/>
      <c r="L252" s="400"/>
      <c r="M252" s="407"/>
    </row>
    <row r="253" spans="2:13" ht="20.25" customHeight="1" x14ac:dyDescent="0.25">
      <c r="B253" s="398" t="s">
        <v>286</v>
      </c>
      <c r="C253" s="411" t="s">
        <v>287</v>
      </c>
      <c r="D253" s="400">
        <v>40</v>
      </c>
      <c r="E253" s="400"/>
      <c r="F253" s="400"/>
      <c r="J253" s="398"/>
      <c r="K253" s="399"/>
      <c r="L253" s="400"/>
      <c r="M253" s="299"/>
    </row>
    <row r="254" spans="2:13" ht="20.25" customHeight="1" x14ac:dyDescent="0.25">
      <c r="B254" s="398" t="s">
        <v>442</v>
      </c>
      <c r="C254" s="402" t="s">
        <v>443</v>
      </c>
      <c r="D254" s="400">
        <v>0</v>
      </c>
      <c r="E254" s="400"/>
      <c r="F254" s="400"/>
      <c r="J254" s="398"/>
      <c r="K254" s="399"/>
      <c r="L254" s="400"/>
      <c r="M254" s="299"/>
    </row>
    <row r="255" spans="2:13" ht="20.25" customHeight="1" x14ac:dyDescent="0.25">
      <c r="B255" s="398"/>
      <c r="C255" s="411" t="s">
        <v>894</v>
      </c>
      <c r="D255" s="400">
        <v>7</v>
      </c>
      <c r="E255" s="400"/>
      <c r="F255" s="400"/>
      <c r="J255" s="398"/>
      <c r="K255" s="399"/>
      <c r="L255" s="400"/>
      <c r="M255" s="299"/>
    </row>
    <row r="256" spans="2:13" ht="20.25" customHeight="1" x14ac:dyDescent="0.25">
      <c r="B256" s="398" t="s">
        <v>1110</v>
      </c>
      <c r="C256" s="399" t="s">
        <v>1005</v>
      </c>
      <c r="D256" s="400">
        <v>45</v>
      </c>
      <c r="E256" s="400"/>
      <c r="F256" s="400"/>
      <c r="J256" s="398"/>
      <c r="K256" s="399"/>
      <c r="L256" s="400"/>
      <c r="M256" s="299"/>
    </row>
    <row r="257" spans="2:13" ht="20.25" customHeight="1" x14ac:dyDescent="0.25">
      <c r="B257" s="398" t="s">
        <v>638</v>
      </c>
      <c r="C257" s="411" t="s">
        <v>640</v>
      </c>
      <c r="D257" s="400">
        <v>21</v>
      </c>
      <c r="E257" s="400"/>
      <c r="F257" s="400"/>
      <c r="J257" s="398"/>
      <c r="K257" s="399"/>
      <c r="L257" s="400"/>
      <c r="M257" s="299"/>
    </row>
    <row r="258" spans="2:13" ht="20.25" customHeight="1" x14ac:dyDescent="0.25">
      <c r="B258" s="398" t="s">
        <v>1053</v>
      </c>
      <c r="C258" s="411" t="s">
        <v>893</v>
      </c>
      <c r="D258" s="400">
        <v>45</v>
      </c>
      <c r="E258" s="400"/>
      <c r="F258" s="400"/>
      <c r="J258" s="398"/>
      <c r="K258" s="399"/>
      <c r="L258" s="400"/>
      <c r="M258" s="299"/>
    </row>
    <row r="259" spans="2:13" ht="20.25" customHeight="1" x14ac:dyDescent="0.25">
      <c r="B259" s="398" t="s">
        <v>470</v>
      </c>
      <c r="C259" s="399" t="s">
        <v>492</v>
      </c>
      <c r="D259" s="400">
        <v>24</v>
      </c>
      <c r="E259" s="400"/>
      <c r="F259" s="400"/>
      <c r="J259" s="398"/>
      <c r="K259" s="399"/>
      <c r="L259" s="400"/>
      <c r="M259" s="299"/>
    </row>
    <row r="260" spans="2:13" ht="20.25" customHeight="1" x14ac:dyDescent="0.25">
      <c r="B260" s="398" t="s">
        <v>32</v>
      </c>
      <c r="C260" s="399" t="s">
        <v>33</v>
      </c>
      <c r="D260" s="400">
        <v>2</v>
      </c>
      <c r="E260" s="400"/>
      <c r="F260" s="400"/>
      <c r="J260" s="398"/>
      <c r="K260" s="399"/>
      <c r="L260" s="400"/>
      <c r="M260" s="299"/>
    </row>
    <row r="261" spans="2:13" ht="20.25" customHeight="1" x14ac:dyDescent="0.25">
      <c r="B261" s="398" t="s">
        <v>196</v>
      </c>
      <c r="C261" s="399" t="s">
        <v>197</v>
      </c>
      <c r="D261" s="400">
        <v>0</v>
      </c>
      <c r="E261" s="400"/>
      <c r="F261" s="400"/>
      <c r="J261" s="398"/>
      <c r="K261" s="399"/>
      <c r="L261" s="400"/>
      <c r="M261" s="299"/>
    </row>
    <row r="262" spans="2:13" ht="20.25" customHeight="1" x14ac:dyDescent="0.25">
      <c r="B262" s="398" t="s">
        <v>1060</v>
      </c>
      <c r="C262" s="399" t="s">
        <v>939</v>
      </c>
      <c r="D262" s="400">
        <v>0</v>
      </c>
      <c r="E262" s="400"/>
      <c r="F262" s="400"/>
      <c r="J262" s="398"/>
      <c r="K262" s="399"/>
      <c r="L262" s="400"/>
      <c r="M262" s="299"/>
    </row>
    <row r="263" spans="2:13" ht="20.25" customHeight="1" x14ac:dyDescent="0.25">
      <c r="B263" s="398" t="s">
        <v>256</v>
      </c>
      <c r="C263" s="399" t="s">
        <v>257</v>
      </c>
      <c r="D263" s="400">
        <v>2</v>
      </c>
      <c r="E263" s="400"/>
      <c r="F263" s="400"/>
      <c r="J263" s="398"/>
      <c r="K263" s="399"/>
      <c r="L263" s="400"/>
      <c r="M263" s="299"/>
    </row>
    <row r="264" spans="2:13" ht="20.25" customHeight="1" x14ac:dyDescent="0.25">
      <c r="B264" s="398" t="s">
        <v>305</v>
      </c>
      <c r="C264" s="411" t="s">
        <v>306</v>
      </c>
      <c r="D264" s="400">
        <v>63</v>
      </c>
      <c r="E264" s="400"/>
      <c r="F264" s="400"/>
      <c r="J264" s="398"/>
      <c r="K264" s="399"/>
      <c r="L264" s="400"/>
      <c r="M264" s="299"/>
    </row>
    <row r="265" spans="2:13" ht="20.25" customHeight="1" x14ac:dyDescent="0.25">
      <c r="B265" s="398" t="s">
        <v>1093</v>
      </c>
      <c r="C265" s="399" t="s">
        <v>1009</v>
      </c>
      <c r="D265" s="400">
        <v>6</v>
      </c>
      <c r="E265" s="400"/>
      <c r="F265" s="400"/>
      <c r="J265" s="398"/>
      <c r="K265" s="399"/>
      <c r="L265" s="400"/>
      <c r="M265" s="299"/>
    </row>
    <row r="266" spans="2:13" ht="20.25" customHeight="1" x14ac:dyDescent="0.25">
      <c r="B266" s="398" t="s">
        <v>214</v>
      </c>
      <c r="C266" s="399" t="s">
        <v>382</v>
      </c>
      <c r="D266" s="400">
        <v>18</v>
      </c>
      <c r="E266" s="400"/>
      <c r="F266" s="400"/>
      <c r="J266" s="398"/>
      <c r="K266" s="399"/>
      <c r="L266" s="400"/>
      <c r="M266" s="299"/>
    </row>
    <row r="267" spans="2:13" ht="20.25" customHeight="1" x14ac:dyDescent="0.25">
      <c r="B267" s="398" t="s">
        <v>592</v>
      </c>
      <c r="C267" s="399" t="s">
        <v>593</v>
      </c>
      <c r="D267" s="400">
        <v>28</v>
      </c>
      <c r="E267" s="400"/>
      <c r="F267" s="400"/>
      <c r="J267" s="398"/>
      <c r="K267" s="402"/>
      <c r="L267" s="400"/>
      <c r="M267" s="405"/>
    </row>
    <row r="268" spans="2:13" ht="20.25" customHeight="1" x14ac:dyDescent="0.25">
      <c r="B268" s="398" t="s">
        <v>1080</v>
      </c>
      <c r="C268" s="399" t="s">
        <v>973</v>
      </c>
      <c r="D268" s="400">
        <v>0</v>
      </c>
      <c r="E268" s="400"/>
      <c r="F268" s="400"/>
      <c r="J268" s="398"/>
      <c r="K268" s="402"/>
      <c r="L268" s="400"/>
      <c r="M268" s="299"/>
    </row>
    <row r="269" spans="2:13" ht="20.25" customHeight="1" x14ac:dyDescent="0.25">
      <c r="B269" s="398" t="s">
        <v>1067</v>
      </c>
      <c r="C269" s="399" t="s">
        <v>955</v>
      </c>
      <c r="D269" s="400">
        <v>4</v>
      </c>
      <c r="E269" s="400"/>
      <c r="F269" s="400"/>
      <c r="J269" s="398"/>
      <c r="K269" s="399"/>
      <c r="L269" s="400"/>
      <c r="M269" s="405"/>
    </row>
    <row r="270" spans="2:13" ht="20.25" customHeight="1" x14ac:dyDescent="0.25">
      <c r="B270" s="398" t="s">
        <v>268</v>
      </c>
      <c r="C270" s="411" t="s">
        <v>269</v>
      </c>
      <c r="D270" s="400">
        <v>1500</v>
      </c>
      <c r="E270" s="400"/>
      <c r="F270" s="400"/>
      <c r="J270" s="398"/>
      <c r="K270" s="399"/>
      <c r="L270" s="400"/>
      <c r="M270" s="299"/>
    </row>
    <row r="271" spans="2:13" ht="20.25" customHeight="1" x14ac:dyDescent="0.25">
      <c r="B271" s="398" t="s">
        <v>1074</v>
      </c>
      <c r="C271" s="399" t="s">
        <v>966</v>
      </c>
      <c r="D271" s="400">
        <v>1300</v>
      </c>
      <c r="E271" s="400"/>
      <c r="F271" s="400"/>
      <c r="J271" s="398"/>
      <c r="K271" s="399"/>
      <c r="L271" s="400"/>
      <c r="M271" s="299"/>
    </row>
    <row r="272" spans="2:13" ht="20.25" customHeight="1" x14ac:dyDescent="0.25">
      <c r="B272" s="398" t="s">
        <v>599</v>
      </c>
      <c r="C272" s="399" t="s">
        <v>1010</v>
      </c>
      <c r="D272" s="400">
        <v>416</v>
      </c>
      <c r="E272" s="400"/>
      <c r="F272" s="400"/>
      <c r="J272" s="398"/>
      <c r="K272" s="399"/>
      <c r="L272" s="400"/>
      <c r="M272" s="299"/>
    </row>
    <row r="273" spans="2:13" ht="20.25" customHeight="1" x14ac:dyDescent="0.25">
      <c r="B273" s="398" t="s">
        <v>545</v>
      </c>
      <c r="C273" s="411" t="s">
        <v>546</v>
      </c>
      <c r="D273" s="400">
        <v>5</v>
      </c>
      <c r="E273" s="400"/>
      <c r="F273" s="400"/>
      <c r="J273" s="398"/>
      <c r="K273" s="399"/>
      <c r="L273" s="400"/>
      <c r="M273" s="299"/>
    </row>
    <row r="274" spans="2:13" ht="20.25" customHeight="1" x14ac:dyDescent="0.25">
      <c r="B274" s="398" t="s">
        <v>34</v>
      </c>
      <c r="C274" s="399" t="s">
        <v>35</v>
      </c>
      <c r="D274" s="400">
        <v>12</v>
      </c>
      <c r="E274" s="400"/>
      <c r="F274" s="400"/>
      <c r="J274" s="398"/>
      <c r="K274" s="399"/>
      <c r="L274" s="400"/>
      <c r="M274" s="299"/>
    </row>
    <row r="275" spans="2:13" ht="20.25" customHeight="1" x14ac:dyDescent="0.25">
      <c r="B275" s="398" t="s">
        <v>260</v>
      </c>
      <c r="C275" s="399" t="s">
        <v>1104</v>
      </c>
      <c r="D275" s="400">
        <v>0</v>
      </c>
      <c r="E275" s="400"/>
      <c r="F275" s="400"/>
      <c r="J275" s="398"/>
      <c r="K275" s="399"/>
      <c r="L275" s="400"/>
      <c r="M275" s="299"/>
    </row>
    <row r="276" spans="2:13" ht="20.25" customHeight="1" x14ac:dyDescent="0.25">
      <c r="B276" s="398" t="s">
        <v>368</v>
      </c>
      <c r="C276" s="411" t="s">
        <v>379</v>
      </c>
      <c r="D276" s="400">
        <v>3</v>
      </c>
      <c r="E276" s="400"/>
      <c r="F276" s="400"/>
      <c r="J276" s="398"/>
      <c r="K276" s="399"/>
      <c r="L276" s="400"/>
      <c r="M276" s="299"/>
    </row>
    <row r="277" spans="2:13" ht="20.25" customHeight="1" x14ac:dyDescent="0.25">
      <c r="B277" s="398" t="s">
        <v>1129</v>
      </c>
      <c r="C277" s="399" t="s">
        <v>1130</v>
      </c>
      <c r="D277" s="400">
        <v>60</v>
      </c>
      <c r="E277" s="400"/>
      <c r="F277" s="400"/>
      <c r="J277" s="398"/>
      <c r="K277" s="399"/>
      <c r="L277" s="400"/>
      <c r="M277" s="299"/>
    </row>
    <row r="278" spans="2:13" ht="20.25" customHeight="1" x14ac:dyDescent="0.25">
      <c r="B278" s="398" t="s">
        <v>615</v>
      </c>
      <c r="C278" s="399" t="s">
        <v>1131</v>
      </c>
      <c r="D278" s="400">
        <v>64</v>
      </c>
      <c r="E278" s="400"/>
      <c r="F278" s="400"/>
      <c r="J278" s="398"/>
      <c r="K278" s="399"/>
      <c r="L278" s="400"/>
      <c r="M278" s="299"/>
    </row>
    <row r="279" spans="2:13" ht="20.25" customHeight="1" x14ac:dyDescent="0.25">
      <c r="B279" s="398" t="s">
        <v>36</v>
      </c>
      <c r="C279" s="399" t="s">
        <v>37</v>
      </c>
      <c r="D279" s="400">
        <v>14</v>
      </c>
      <c r="E279" s="400"/>
      <c r="F279" s="400"/>
      <c r="J279" s="398"/>
      <c r="K279" s="399"/>
      <c r="L279" s="400"/>
      <c r="M279" s="299"/>
    </row>
    <row r="280" spans="2:13" ht="20.25" customHeight="1" x14ac:dyDescent="0.25">
      <c r="B280" s="398" t="s">
        <v>38</v>
      </c>
      <c r="C280" s="399" t="s">
        <v>39</v>
      </c>
      <c r="D280" s="400">
        <v>76</v>
      </c>
      <c r="E280" s="400"/>
      <c r="F280" s="400"/>
      <c r="J280" s="398"/>
      <c r="K280" s="399"/>
      <c r="L280" s="400"/>
      <c r="M280" s="299"/>
    </row>
    <row r="281" spans="2:13" ht="20.25" customHeight="1" x14ac:dyDescent="0.25">
      <c r="B281" s="398" t="s">
        <v>179</v>
      </c>
      <c r="C281" s="399" t="s">
        <v>185</v>
      </c>
      <c r="D281" s="400">
        <v>100</v>
      </c>
      <c r="E281" s="400"/>
      <c r="F281" s="400"/>
      <c r="J281" s="398"/>
      <c r="K281" s="399"/>
      <c r="L281" s="400"/>
      <c r="M281" s="299"/>
    </row>
    <row r="282" spans="2:13" ht="20.25" customHeight="1" x14ac:dyDescent="0.25">
      <c r="B282" s="398"/>
      <c r="C282" s="399" t="s">
        <v>1098</v>
      </c>
      <c r="D282" s="400">
        <v>200</v>
      </c>
      <c r="E282" s="400"/>
      <c r="F282" s="400"/>
      <c r="J282" s="398"/>
      <c r="K282" s="399"/>
      <c r="L282" s="400"/>
      <c r="M282" s="299"/>
    </row>
    <row r="283" spans="2:13" ht="20.25" customHeight="1" x14ac:dyDescent="0.25">
      <c r="B283" s="398"/>
      <c r="C283" s="399" t="s">
        <v>1097</v>
      </c>
      <c r="D283" s="400">
        <v>200</v>
      </c>
      <c r="E283" s="400"/>
      <c r="F283" s="400"/>
      <c r="J283" s="398"/>
      <c r="K283" s="399"/>
      <c r="L283" s="400"/>
      <c r="M283" s="299"/>
    </row>
    <row r="284" spans="2:13" ht="20.25" customHeight="1" x14ac:dyDescent="0.25">
      <c r="B284" s="398" t="s">
        <v>279</v>
      </c>
      <c r="C284" s="399" t="s">
        <v>809</v>
      </c>
      <c r="D284" s="400">
        <v>19</v>
      </c>
      <c r="E284" s="400"/>
      <c r="F284" s="400"/>
      <c r="J284" s="398"/>
      <c r="K284" s="399"/>
      <c r="L284" s="400"/>
      <c r="M284" s="299"/>
    </row>
    <row r="285" spans="2:13" ht="20.25" customHeight="1" x14ac:dyDescent="0.25">
      <c r="B285" s="398" t="s">
        <v>217</v>
      </c>
      <c r="C285" s="399" t="s">
        <v>248</v>
      </c>
      <c r="D285" s="400">
        <v>12</v>
      </c>
      <c r="E285" s="400"/>
      <c r="F285" s="400"/>
      <c r="J285" s="398"/>
      <c r="K285" s="399"/>
      <c r="L285" s="400"/>
      <c r="M285" s="299"/>
    </row>
    <row r="286" spans="2:13" ht="20.25" customHeight="1" x14ac:dyDescent="0.25">
      <c r="B286" s="398" t="s">
        <v>565</v>
      </c>
      <c r="C286" s="399" t="s">
        <v>566</v>
      </c>
      <c r="D286" s="400">
        <v>6</v>
      </c>
      <c r="E286" s="400"/>
      <c r="F286" s="400"/>
      <c r="J286" s="398"/>
      <c r="K286" s="399"/>
      <c r="L286" s="400"/>
      <c r="M286" s="299"/>
    </row>
    <row r="287" spans="2:13" ht="20.25" customHeight="1" x14ac:dyDescent="0.25">
      <c r="B287" s="398" t="s">
        <v>567</v>
      </c>
      <c r="C287" s="399" t="s">
        <v>568</v>
      </c>
      <c r="D287" s="400">
        <v>9</v>
      </c>
      <c r="E287" s="400"/>
      <c r="F287" s="400"/>
      <c r="J287" s="398"/>
      <c r="K287" s="399"/>
      <c r="L287" s="400"/>
      <c r="M287" s="299"/>
    </row>
    <row r="288" spans="2:13" ht="20.25" customHeight="1" x14ac:dyDescent="0.25">
      <c r="B288" s="398" t="s">
        <v>1056</v>
      </c>
      <c r="C288" s="399" t="s">
        <v>932</v>
      </c>
      <c r="D288" s="400">
        <v>26</v>
      </c>
      <c r="E288" s="400"/>
      <c r="F288" s="400"/>
      <c r="J288" s="398"/>
      <c r="K288" s="399"/>
      <c r="L288" s="400"/>
      <c r="M288" s="299"/>
    </row>
    <row r="289" spans="2:13" ht="20.25" customHeight="1" x14ac:dyDescent="0.25">
      <c r="B289" s="398" t="s">
        <v>40</v>
      </c>
      <c r="C289" s="399" t="s">
        <v>41</v>
      </c>
      <c r="D289" s="400">
        <v>49</v>
      </c>
      <c r="E289" s="400"/>
      <c r="F289" s="400"/>
      <c r="J289" s="398"/>
      <c r="K289" s="399"/>
      <c r="L289" s="400"/>
      <c r="M289" s="405"/>
    </row>
    <row r="290" spans="2:13" ht="20.25" customHeight="1" x14ac:dyDescent="0.25">
      <c r="B290" s="398" t="s">
        <v>166</v>
      </c>
      <c r="C290" s="399" t="s">
        <v>167</v>
      </c>
      <c r="D290" s="400">
        <v>130</v>
      </c>
      <c r="E290" s="400"/>
      <c r="F290" s="400"/>
      <c r="J290" s="398"/>
      <c r="K290" s="399"/>
      <c r="L290" s="400"/>
      <c r="M290" s="299"/>
    </row>
    <row r="291" spans="2:13" ht="20.25" customHeight="1" x14ac:dyDescent="0.25">
      <c r="B291" s="398" t="s">
        <v>273</v>
      </c>
      <c r="C291" s="411" t="s">
        <v>404</v>
      </c>
      <c r="D291" s="400">
        <v>7</v>
      </c>
      <c r="E291" s="400"/>
      <c r="F291" s="400"/>
      <c r="J291" s="398"/>
      <c r="K291" s="399"/>
      <c r="L291" s="400"/>
      <c r="M291" s="299"/>
    </row>
    <row r="292" spans="2:13" ht="20.25" customHeight="1" x14ac:dyDescent="0.25">
      <c r="B292" s="398" t="s">
        <v>78</v>
      </c>
      <c r="C292" s="399" t="s">
        <v>79</v>
      </c>
      <c r="D292" s="400">
        <v>0</v>
      </c>
      <c r="E292" s="400"/>
      <c r="F292" s="400"/>
      <c r="J292" s="398"/>
      <c r="K292" s="399"/>
      <c r="L292" s="400"/>
      <c r="M292" s="299"/>
    </row>
    <row r="293" spans="2:13" ht="20.25" customHeight="1" x14ac:dyDescent="0.25">
      <c r="B293" s="398" t="s">
        <v>1075</v>
      </c>
      <c r="C293" s="399" t="s">
        <v>967</v>
      </c>
      <c r="D293" s="400">
        <v>3000</v>
      </c>
      <c r="E293" s="400"/>
      <c r="F293" s="400"/>
      <c r="J293" s="398"/>
      <c r="K293" s="399"/>
      <c r="L293" s="400"/>
      <c r="M293" s="299"/>
    </row>
    <row r="294" spans="2:13" ht="20.25" customHeight="1" x14ac:dyDescent="0.25">
      <c r="B294" s="398" t="s">
        <v>243</v>
      </c>
      <c r="C294" s="399" t="s">
        <v>244</v>
      </c>
      <c r="D294" s="400">
        <v>1</v>
      </c>
      <c r="E294" s="400"/>
      <c r="F294" s="400"/>
      <c r="J294" s="398"/>
      <c r="K294" s="399"/>
      <c r="L294" s="400"/>
      <c r="M294" s="299"/>
    </row>
    <row r="295" spans="2:13" ht="20.25" customHeight="1" x14ac:dyDescent="0.25">
      <c r="B295" s="398" t="s">
        <v>258</v>
      </c>
      <c r="C295" s="411" t="s">
        <v>259</v>
      </c>
      <c r="D295" s="400">
        <v>2</v>
      </c>
      <c r="E295" s="400"/>
      <c r="F295" s="400"/>
      <c r="J295" s="398"/>
      <c r="K295" s="399"/>
      <c r="L295" s="400"/>
      <c r="M295" s="299"/>
    </row>
    <row r="296" spans="2:13" ht="20.25" customHeight="1" x14ac:dyDescent="0.25">
      <c r="B296" s="398" t="s">
        <v>276</v>
      </c>
      <c r="C296" s="399" t="s">
        <v>284</v>
      </c>
      <c r="D296" s="400">
        <v>3</v>
      </c>
      <c r="E296" s="400"/>
      <c r="F296" s="400"/>
      <c r="J296" s="398"/>
      <c r="K296" s="399"/>
      <c r="L296" s="400"/>
      <c r="M296" s="299"/>
    </row>
    <row r="297" spans="2:13" ht="20.25" customHeight="1" x14ac:dyDescent="0.25">
      <c r="B297" s="398" t="s">
        <v>482</v>
      </c>
      <c r="C297" s="411" t="s">
        <v>493</v>
      </c>
      <c r="D297" s="400">
        <v>2</v>
      </c>
      <c r="E297" s="400"/>
      <c r="F297" s="400"/>
      <c r="J297" s="398"/>
      <c r="K297" s="399"/>
      <c r="L297" s="400"/>
      <c r="M297" s="405"/>
    </row>
    <row r="298" spans="2:13" ht="20.25" customHeight="1" x14ac:dyDescent="0.25">
      <c r="B298" s="398" t="s">
        <v>471</v>
      </c>
      <c r="C298" s="399" t="s">
        <v>472</v>
      </c>
      <c r="D298" s="400">
        <v>35</v>
      </c>
      <c r="E298" s="400"/>
      <c r="F298" s="400"/>
      <c r="J298" s="398"/>
      <c r="K298" s="399"/>
      <c r="L298" s="400"/>
      <c r="M298" s="299"/>
    </row>
    <row r="299" spans="2:13" ht="20.25" customHeight="1" x14ac:dyDescent="0.25">
      <c r="B299" s="398" t="s">
        <v>367</v>
      </c>
      <c r="C299" s="411" t="s">
        <v>510</v>
      </c>
      <c r="D299" s="400">
        <v>56</v>
      </c>
      <c r="E299" s="400"/>
      <c r="F299" s="400"/>
      <c r="J299" s="398"/>
      <c r="K299" s="399"/>
      <c r="L299" s="400"/>
      <c r="M299" s="299"/>
    </row>
    <row r="300" spans="2:13" ht="20.25" customHeight="1" x14ac:dyDescent="0.25">
      <c r="B300" s="398" t="s">
        <v>52</v>
      </c>
      <c r="C300" s="399" t="s">
        <v>53</v>
      </c>
      <c r="D300" s="400">
        <v>192</v>
      </c>
      <c r="E300" s="400"/>
      <c r="F300" s="400"/>
      <c r="J300" s="401"/>
      <c r="K300" s="399"/>
      <c r="L300" s="400"/>
      <c r="M300" s="405"/>
    </row>
    <row r="301" spans="2:13" ht="20.25" customHeight="1" x14ac:dyDescent="0.25">
      <c r="B301" s="398" t="s">
        <v>307</v>
      </c>
      <c r="C301" s="411" t="s">
        <v>308</v>
      </c>
      <c r="D301" s="400">
        <v>58</v>
      </c>
      <c r="E301" s="400"/>
      <c r="F301" s="400"/>
      <c r="J301" s="398"/>
      <c r="K301" s="399"/>
      <c r="L301" s="400"/>
      <c r="M301" s="405"/>
    </row>
    <row r="302" spans="2:13" ht="20.25" customHeight="1" x14ac:dyDescent="0.25">
      <c r="B302" s="398" t="s">
        <v>1068</v>
      </c>
      <c r="C302" s="399" t="s">
        <v>956</v>
      </c>
      <c r="D302" s="400">
        <v>8</v>
      </c>
      <c r="E302" s="400"/>
      <c r="F302" s="400"/>
      <c r="J302" s="398"/>
      <c r="K302" s="399"/>
      <c r="L302" s="400"/>
      <c r="M302" s="299"/>
    </row>
    <row r="303" spans="2:13" ht="20.25" customHeight="1" x14ac:dyDescent="0.25">
      <c r="B303" s="398" t="s">
        <v>557</v>
      </c>
      <c r="C303" s="399" t="s">
        <v>558</v>
      </c>
      <c r="D303" s="400">
        <v>8000</v>
      </c>
      <c r="E303" s="400"/>
      <c r="F303" s="400"/>
      <c r="J303" s="398"/>
      <c r="K303" s="399"/>
      <c r="L303" s="400"/>
      <c r="M303" s="299"/>
    </row>
    <row r="304" spans="2:13" ht="20.25" customHeight="1" x14ac:dyDescent="0.25">
      <c r="B304" s="398" t="s">
        <v>602</v>
      </c>
      <c r="C304" s="399" t="s">
        <v>961</v>
      </c>
      <c r="D304" s="400">
        <v>407</v>
      </c>
      <c r="E304" s="400"/>
      <c r="F304" s="400"/>
      <c r="J304" s="398"/>
      <c r="K304" s="399"/>
      <c r="L304" s="400"/>
      <c r="M304" s="405"/>
    </row>
    <row r="305" spans="2:13" ht="20.25" customHeight="1" x14ac:dyDescent="0.25">
      <c r="B305" s="398" t="s">
        <v>1091</v>
      </c>
      <c r="C305" s="399" t="s">
        <v>996</v>
      </c>
      <c r="D305" s="400">
        <v>731</v>
      </c>
      <c r="E305" s="400"/>
      <c r="F305" s="400"/>
      <c r="J305" s="398"/>
      <c r="K305" s="399"/>
      <c r="L305" s="400"/>
      <c r="M305" s="299"/>
    </row>
    <row r="306" spans="2:13" ht="20.25" customHeight="1" x14ac:dyDescent="0.25">
      <c r="B306" s="398" t="s">
        <v>576</v>
      </c>
      <c r="C306" s="411" t="s">
        <v>577</v>
      </c>
      <c r="D306" s="400">
        <v>20</v>
      </c>
      <c r="E306" s="400"/>
      <c r="F306" s="400"/>
      <c r="J306" s="398"/>
      <c r="K306" s="399"/>
      <c r="L306" s="400"/>
      <c r="M306" s="299"/>
    </row>
    <row r="307" spans="2:13" ht="20.25" customHeight="1" x14ac:dyDescent="0.25">
      <c r="B307" s="398" t="s">
        <v>578</v>
      </c>
      <c r="C307" s="411" t="s">
        <v>579</v>
      </c>
      <c r="D307" s="400">
        <v>40</v>
      </c>
      <c r="E307" s="400"/>
      <c r="F307" s="400"/>
      <c r="J307" s="398"/>
      <c r="K307" s="399"/>
      <c r="L307" s="400"/>
      <c r="M307" s="299"/>
    </row>
    <row r="308" spans="2:13" ht="20.25" customHeight="1" x14ac:dyDescent="0.3">
      <c r="B308" s="398" t="s">
        <v>787</v>
      </c>
      <c r="C308" s="399" t="s">
        <v>765</v>
      </c>
      <c r="D308" s="400">
        <v>3</v>
      </c>
      <c r="E308" s="400"/>
      <c r="F308" s="400"/>
      <c r="G308" s="200"/>
      <c r="H308" s="7"/>
      <c r="J308" s="398"/>
      <c r="K308" s="399"/>
      <c r="L308" s="400"/>
      <c r="M308" s="405"/>
    </row>
    <row r="309" spans="2:13" ht="20.25" customHeight="1" x14ac:dyDescent="0.3">
      <c r="B309" s="398" t="s">
        <v>788</v>
      </c>
      <c r="C309" s="399" t="s">
        <v>763</v>
      </c>
      <c r="D309" s="400">
        <v>1</v>
      </c>
      <c r="E309" s="400"/>
      <c r="F309" s="400"/>
      <c r="G309" s="200"/>
      <c r="H309" s="7"/>
      <c r="J309" s="398"/>
      <c r="K309" s="399"/>
      <c r="L309" s="400"/>
      <c r="M309" s="299"/>
    </row>
    <row r="310" spans="2:13" ht="20.25" customHeight="1" x14ac:dyDescent="0.3">
      <c r="B310" s="398" t="s">
        <v>791</v>
      </c>
      <c r="C310" s="399" t="s">
        <v>766</v>
      </c>
      <c r="D310" s="400">
        <v>5</v>
      </c>
      <c r="E310" s="400"/>
      <c r="F310" s="400"/>
      <c r="G310" s="200"/>
      <c r="H310" s="7"/>
      <c r="J310" s="398"/>
      <c r="K310" s="399"/>
      <c r="L310" s="400"/>
      <c r="M310" s="299"/>
    </row>
    <row r="311" spans="2:13" ht="20.25" customHeight="1" x14ac:dyDescent="0.3">
      <c r="B311" s="398" t="s">
        <v>792</v>
      </c>
      <c r="C311" s="399" t="s">
        <v>767</v>
      </c>
      <c r="D311" s="400">
        <v>2</v>
      </c>
      <c r="E311" s="400"/>
      <c r="F311" s="400"/>
      <c r="G311" s="200"/>
      <c r="H311" s="7"/>
      <c r="J311" s="398"/>
      <c r="K311" s="399"/>
      <c r="L311" s="400"/>
      <c r="M311" s="299"/>
    </row>
    <row r="312" spans="2:13" ht="20.25" customHeight="1" x14ac:dyDescent="0.3">
      <c r="B312" s="398" t="s">
        <v>357</v>
      </c>
      <c r="C312" s="399" t="s">
        <v>414</v>
      </c>
      <c r="D312" s="400">
        <v>52</v>
      </c>
      <c r="E312" s="400"/>
      <c r="F312" s="400"/>
      <c r="G312" s="200"/>
      <c r="H312" s="7"/>
      <c r="J312" s="398"/>
      <c r="K312" s="399"/>
      <c r="L312" s="400"/>
      <c r="M312" s="299"/>
    </row>
    <row r="313" spans="2:13" ht="20.25" customHeight="1" x14ac:dyDescent="0.3">
      <c r="B313" s="398" t="s">
        <v>1059</v>
      </c>
      <c r="C313" s="399" t="s">
        <v>937</v>
      </c>
      <c r="D313" s="400">
        <v>30</v>
      </c>
      <c r="E313" s="400"/>
      <c r="F313" s="400"/>
      <c r="G313" s="199"/>
      <c r="H313" s="200"/>
      <c r="I313" s="7"/>
      <c r="J313" s="398"/>
      <c r="K313" s="399"/>
      <c r="L313" s="400"/>
      <c r="M313" s="299"/>
    </row>
    <row r="314" spans="2:13" ht="20.25" customHeight="1" x14ac:dyDescent="0.3">
      <c r="B314" s="398" t="s">
        <v>56</v>
      </c>
      <c r="C314" s="399" t="s">
        <v>57</v>
      </c>
      <c r="D314" s="400">
        <v>2</v>
      </c>
      <c r="E314" s="400"/>
      <c r="F314" s="400"/>
      <c r="G314" s="199"/>
      <c r="H314" s="200"/>
      <c r="I314" s="7"/>
      <c r="J314" s="398"/>
      <c r="K314" s="399"/>
      <c r="L314" s="400"/>
      <c r="M314" s="299"/>
    </row>
    <row r="315" spans="2:13" ht="20.25" customHeight="1" x14ac:dyDescent="0.3">
      <c r="B315" s="398" t="s">
        <v>61</v>
      </c>
      <c r="C315" s="399" t="s">
        <v>62</v>
      </c>
      <c r="D315" s="400">
        <v>2</v>
      </c>
      <c r="E315" s="400"/>
      <c r="F315" s="400"/>
      <c r="G315" s="199"/>
      <c r="H315" s="200"/>
      <c r="I315" s="7"/>
      <c r="J315" s="398"/>
      <c r="K315" s="399"/>
      <c r="L315" s="400"/>
      <c r="M315" s="299"/>
    </row>
    <row r="316" spans="2:13" ht="20.25" customHeight="1" x14ac:dyDescent="0.3">
      <c r="B316" s="398" t="s">
        <v>811</v>
      </c>
      <c r="C316" s="399" t="s">
        <v>760</v>
      </c>
      <c r="D316" s="400">
        <v>3</v>
      </c>
      <c r="E316" s="400"/>
      <c r="F316" s="400"/>
      <c r="G316" s="199"/>
      <c r="H316" s="200"/>
      <c r="I316" s="7"/>
      <c r="J316" s="398"/>
      <c r="K316" s="399"/>
      <c r="L316" s="400"/>
      <c r="M316" s="299"/>
    </row>
    <row r="317" spans="2:13" ht="20.25" customHeight="1" x14ac:dyDescent="0.3">
      <c r="B317" s="398" t="s">
        <v>131</v>
      </c>
      <c r="C317" s="399" t="s">
        <v>144</v>
      </c>
      <c r="D317" s="400">
        <v>20</v>
      </c>
      <c r="E317" s="400"/>
      <c r="F317" s="400"/>
      <c r="G317" s="199"/>
      <c r="H317" s="200"/>
      <c r="I317" s="7"/>
      <c r="J317" s="398"/>
      <c r="K317" s="399"/>
      <c r="L317" s="400"/>
      <c r="M317" s="299"/>
    </row>
    <row r="318" spans="2:13" ht="20.25" customHeight="1" x14ac:dyDescent="0.3">
      <c r="B318" s="398" t="s">
        <v>133</v>
      </c>
      <c r="C318" s="399" t="s">
        <v>146</v>
      </c>
      <c r="D318" s="400">
        <v>4</v>
      </c>
      <c r="E318" s="400"/>
      <c r="F318" s="400"/>
      <c r="G318" s="199"/>
      <c r="H318" s="200"/>
      <c r="I318" s="7"/>
      <c r="J318" s="398"/>
      <c r="K318" s="399"/>
      <c r="L318" s="400"/>
      <c r="M318" s="299"/>
    </row>
    <row r="319" spans="2:13" ht="20.25" customHeight="1" x14ac:dyDescent="0.3">
      <c r="B319" s="398" t="s">
        <v>132</v>
      </c>
      <c r="C319" s="399" t="s">
        <v>145</v>
      </c>
      <c r="D319" s="400">
        <v>4</v>
      </c>
      <c r="E319" s="400"/>
      <c r="F319" s="400"/>
      <c r="G319" s="199"/>
      <c r="H319" s="200"/>
      <c r="I319" s="7"/>
      <c r="J319" s="398"/>
      <c r="K319" s="399"/>
      <c r="L319" s="400"/>
      <c r="M319" s="405"/>
    </row>
    <row r="320" spans="2:13" ht="20.25" customHeight="1" x14ac:dyDescent="0.3">
      <c r="B320" s="398" t="s">
        <v>231</v>
      </c>
      <c r="C320" s="399" t="s">
        <v>251</v>
      </c>
      <c r="D320" s="400">
        <v>2</v>
      </c>
      <c r="E320" s="400"/>
      <c r="F320" s="400"/>
      <c r="G320" s="199"/>
      <c r="H320" s="200"/>
      <c r="I320" s="7"/>
      <c r="J320" s="398"/>
      <c r="K320" s="399"/>
      <c r="L320" s="400"/>
      <c r="M320" s="299"/>
    </row>
    <row r="321" spans="2:13" ht="20.25" customHeight="1" x14ac:dyDescent="0.3">
      <c r="B321" s="398" t="s">
        <v>134</v>
      </c>
      <c r="C321" s="399" t="s">
        <v>147</v>
      </c>
      <c r="D321" s="400">
        <v>2</v>
      </c>
      <c r="E321" s="400"/>
      <c r="F321" s="400"/>
      <c r="G321" s="199"/>
      <c r="H321" s="200"/>
      <c r="I321" s="7"/>
      <c r="J321" s="398"/>
      <c r="K321" s="399"/>
      <c r="L321" s="400"/>
      <c r="M321" s="299"/>
    </row>
    <row r="322" spans="2:13" ht="20.25" customHeight="1" x14ac:dyDescent="0.3">
      <c r="B322" s="398" t="s">
        <v>80</v>
      </c>
      <c r="C322" s="399" t="s">
        <v>81</v>
      </c>
      <c r="D322" s="400">
        <v>4</v>
      </c>
      <c r="E322" s="400"/>
      <c r="F322" s="400"/>
      <c r="G322" s="199"/>
      <c r="H322" s="200"/>
      <c r="I322" s="7"/>
      <c r="J322" s="398"/>
      <c r="K322" s="399"/>
      <c r="L322" s="400"/>
      <c r="M322" s="299"/>
    </row>
    <row r="323" spans="2:13" ht="20.25" customHeight="1" x14ac:dyDescent="0.25">
      <c r="B323" s="398" t="s">
        <v>82</v>
      </c>
      <c r="C323" s="399" t="s">
        <v>83</v>
      </c>
      <c r="D323" s="400">
        <v>6</v>
      </c>
      <c r="E323" s="400"/>
      <c r="F323" s="400"/>
      <c r="G323" s="198"/>
      <c r="H323" s="198"/>
      <c r="I323" s="199"/>
      <c r="J323" s="398"/>
      <c r="K323" s="399"/>
      <c r="L323" s="400"/>
      <c r="M323" s="299"/>
    </row>
    <row r="324" spans="2:13" ht="20.25" customHeight="1" x14ac:dyDescent="0.25">
      <c r="B324" s="398" t="s">
        <v>84</v>
      </c>
      <c r="C324" s="399" t="s">
        <v>85</v>
      </c>
      <c r="D324" s="400">
        <v>6</v>
      </c>
      <c r="E324" s="400"/>
      <c r="F324" s="400"/>
      <c r="G324" s="198"/>
      <c r="H324" s="198"/>
      <c r="I324" s="199"/>
      <c r="J324" s="398"/>
      <c r="K324" s="399"/>
      <c r="L324" s="400"/>
      <c r="M324" s="405"/>
    </row>
    <row r="325" spans="2:13" ht="20.25" customHeight="1" x14ac:dyDescent="0.25">
      <c r="B325" s="398" t="s">
        <v>86</v>
      </c>
      <c r="C325" s="399" t="s">
        <v>504</v>
      </c>
      <c r="D325" s="400">
        <v>5</v>
      </c>
      <c r="E325" s="400"/>
      <c r="F325" s="400"/>
      <c r="G325" s="198"/>
      <c r="H325" s="198"/>
      <c r="I325" s="199"/>
      <c r="J325" s="398"/>
      <c r="K325" s="399"/>
      <c r="L325" s="400"/>
      <c r="M325" s="299"/>
    </row>
    <row r="326" spans="2:13" ht="20.25" customHeight="1" x14ac:dyDescent="0.25">
      <c r="B326" s="398" t="s">
        <v>280</v>
      </c>
      <c r="C326" s="411" t="s">
        <v>281</v>
      </c>
      <c r="D326" s="400">
        <v>190</v>
      </c>
      <c r="E326" s="400"/>
      <c r="F326" s="400"/>
      <c r="G326" s="198"/>
      <c r="H326" s="198"/>
      <c r="I326" s="199"/>
      <c r="J326" s="398"/>
      <c r="K326" s="399"/>
      <c r="L326" s="400"/>
      <c r="M326" s="299"/>
    </row>
    <row r="327" spans="2:13" ht="20.25" customHeight="1" x14ac:dyDescent="0.25">
      <c r="B327" s="398" t="s">
        <v>1111</v>
      </c>
      <c r="C327" s="399" t="s">
        <v>1011</v>
      </c>
      <c r="D327" s="400">
        <v>40</v>
      </c>
      <c r="E327" s="400"/>
      <c r="F327" s="400"/>
      <c r="G327" s="198"/>
      <c r="H327" s="198"/>
      <c r="I327" s="199"/>
      <c r="J327" s="398"/>
      <c r="K327" s="399"/>
      <c r="L327" s="400"/>
      <c r="M327" s="299"/>
    </row>
    <row r="328" spans="2:13" ht="20.25" customHeight="1" x14ac:dyDescent="0.25">
      <c r="B328" s="398"/>
      <c r="C328" s="399"/>
      <c r="D328" s="400"/>
      <c r="E328" s="400"/>
      <c r="F328" s="400"/>
      <c r="G328" s="198"/>
      <c r="H328" s="198"/>
      <c r="I328" s="199"/>
      <c r="J328" s="398"/>
      <c r="K328" s="399"/>
      <c r="L328" s="400"/>
      <c r="M328" s="299"/>
    </row>
    <row r="329" spans="2:13" ht="20.25" customHeight="1" x14ac:dyDescent="0.25">
      <c r="B329" s="398"/>
      <c r="C329" s="399"/>
      <c r="D329" s="400"/>
      <c r="E329" s="400"/>
      <c r="F329" s="400"/>
      <c r="G329" s="198"/>
      <c r="H329" s="198"/>
      <c r="I329" s="199"/>
      <c r="J329" s="398"/>
      <c r="K329" s="399"/>
      <c r="L329" s="400"/>
      <c r="M329" s="299"/>
    </row>
    <row r="330" spans="2:13" ht="20.25" customHeight="1" x14ac:dyDescent="0.25">
      <c r="B330" s="398"/>
      <c r="C330" s="399"/>
      <c r="D330" s="400"/>
      <c r="E330" s="400"/>
      <c r="F330" s="400"/>
      <c r="G330" s="198"/>
      <c r="H330" s="198"/>
      <c r="I330" s="199"/>
      <c r="J330" s="398"/>
      <c r="K330" s="399"/>
      <c r="L330" s="400"/>
      <c r="M330" s="299"/>
    </row>
    <row r="331" spans="2:13" ht="20.25" customHeight="1" x14ac:dyDescent="0.25">
      <c r="B331" s="398"/>
      <c r="C331" s="399"/>
      <c r="D331" s="400"/>
      <c r="E331" s="400"/>
      <c r="F331" s="400"/>
      <c r="G331" s="198"/>
      <c r="H331" s="198"/>
      <c r="I331" s="199"/>
      <c r="J331" s="398"/>
      <c r="K331" s="399"/>
      <c r="L331" s="400"/>
      <c r="M331" s="299"/>
    </row>
    <row r="332" spans="2:13" ht="20.25" customHeight="1" x14ac:dyDescent="0.25">
      <c r="B332" s="398"/>
      <c r="C332" s="399"/>
      <c r="D332" s="400"/>
      <c r="E332" s="400"/>
      <c r="F332" s="400"/>
      <c r="G332" s="198"/>
      <c r="H332" s="198"/>
      <c r="I332" s="199"/>
      <c r="J332" s="398"/>
      <c r="K332" s="399"/>
      <c r="L332" s="400"/>
      <c r="M332" s="299"/>
    </row>
    <row r="333" spans="2:13" ht="20.25" customHeight="1" x14ac:dyDescent="0.25">
      <c r="B333" s="398"/>
      <c r="C333" s="399"/>
      <c r="D333" s="400"/>
      <c r="E333" s="400"/>
      <c r="F333" s="400"/>
      <c r="G333" s="198"/>
      <c r="H333" s="198"/>
      <c r="I333" s="199"/>
      <c r="J333" s="398"/>
      <c r="K333" s="399"/>
      <c r="L333" s="400"/>
      <c r="M333" s="299"/>
    </row>
    <row r="334" spans="2:13" ht="20.25" customHeight="1" x14ac:dyDescent="0.25">
      <c r="B334" s="398"/>
      <c r="C334" s="399"/>
      <c r="D334" s="400"/>
      <c r="E334" s="400"/>
      <c r="F334" s="400"/>
      <c r="G334" s="198"/>
      <c r="H334" s="198"/>
      <c r="I334" s="199"/>
      <c r="J334" s="398"/>
      <c r="K334" s="399"/>
      <c r="L334" s="400"/>
      <c r="M334" s="405"/>
    </row>
    <row r="335" spans="2:13" ht="20.25" customHeight="1" x14ac:dyDescent="0.25">
      <c r="B335" s="398"/>
      <c r="C335" s="399"/>
      <c r="D335" s="400"/>
      <c r="E335" s="400"/>
      <c r="F335" s="400"/>
      <c r="G335" s="198"/>
      <c r="H335" s="198"/>
      <c r="I335" s="199"/>
      <c r="J335" s="398"/>
      <c r="K335" s="399"/>
      <c r="L335" s="400"/>
      <c r="M335" s="299"/>
    </row>
    <row r="336" spans="2:13" ht="20.25" customHeight="1" x14ac:dyDescent="0.25">
      <c r="B336" s="398"/>
      <c r="C336" s="399"/>
      <c r="D336" s="400"/>
      <c r="E336" s="400"/>
      <c r="F336" s="400"/>
      <c r="G336" s="198"/>
      <c r="H336" s="198"/>
      <c r="I336" s="199"/>
      <c r="J336" s="398"/>
      <c r="K336" s="399"/>
      <c r="L336" s="400"/>
      <c r="M336" s="299"/>
    </row>
    <row r="337" spans="2:13" ht="20.25" customHeight="1" x14ac:dyDescent="0.25">
      <c r="B337" s="398"/>
      <c r="C337" s="399"/>
      <c r="D337" s="400"/>
      <c r="E337" s="400"/>
      <c r="F337" s="400"/>
      <c r="G337" s="7"/>
      <c r="H337" s="198"/>
      <c r="I337" s="198"/>
      <c r="J337" s="398"/>
      <c r="K337" s="399"/>
      <c r="L337" s="400"/>
      <c r="M337" s="299"/>
    </row>
    <row r="338" spans="2:13" ht="20.25" customHeight="1" x14ac:dyDescent="0.25">
      <c r="B338" s="398"/>
      <c r="C338" s="399"/>
      <c r="D338" s="400"/>
      <c r="E338" s="400"/>
      <c r="F338" s="400"/>
      <c r="G338" s="7"/>
      <c r="H338" s="198"/>
      <c r="I338" s="198"/>
      <c r="J338" s="398"/>
      <c r="K338" s="399"/>
      <c r="L338" s="400"/>
      <c r="M338" s="299"/>
    </row>
    <row r="339" spans="2:13" ht="20.25" customHeight="1" x14ac:dyDescent="0.25">
      <c r="B339" s="398"/>
      <c r="C339" s="399"/>
      <c r="D339" s="400"/>
      <c r="E339" s="400"/>
      <c r="F339" s="400"/>
      <c r="G339" s="7"/>
      <c r="H339" s="198"/>
      <c r="I339" s="198"/>
      <c r="J339" s="398"/>
      <c r="K339" s="399"/>
      <c r="L339" s="400"/>
      <c r="M339" s="299"/>
    </row>
    <row r="340" spans="2:13" ht="20.25" customHeight="1" x14ac:dyDescent="0.25">
      <c r="B340" s="398"/>
      <c r="C340" s="399"/>
      <c r="D340" s="400"/>
      <c r="E340" s="400"/>
      <c r="F340" s="400"/>
      <c r="G340" s="7"/>
      <c r="H340" s="198"/>
      <c r="I340" s="198"/>
      <c r="J340" s="398"/>
      <c r="K340" s="399"/>
      <c r="L340" s="400"/>
      <c r="M340" s="299"/>
    </row>
    <row r="341" spans="2:13" ht="20.25" customHeight="1" x14ac:dyDescent="0.25">
      <c r="B341" s="398"/>
      <c r="C341" s="399"/>
      <c r="D341" s="400"/>
      <c r="E341" s="400"/>
      <c r="F341" s="400"/>
      <c r="G341" s="7"/>
      <c r="H341" s="198"/>
      <c r="I341" s="198"/>
      <c r="J341" s="398"/>
      <c r="K341" s="399"/>
      <c r="L341" s="400"/>
      <c r="M341" s="299"/>
    </row>
    <row r="342" spans="2:13" ht="20.25" customHeight="1" x14ac:dyDescent="0.25">
      <c r="B342" s="398"/>
      <c r="C342" s="399"/>
      <c r="D342" s="400"/>
      <c r="E342" s="400"/>
      <c r="F342" s="400"/>
      <c r="G342" s="7"/>
      <c r="H342" s="198"/>
      <c r="I342" s="198"/>
      <c r="J342" s="398"/>
      <c r="K342" s="399"/>
      <c r="L342" s="400"/>
      <c r="M342" s="299"/>
    </row>
    <row r="343" spans="2:13" ht="20.25" customHeight="1" x14ac:dyDescent="0.25">
      <c r="B343" s="398"/>
      <c r="C343" s="399"/>
      <c r="D343" s="400"/>
      <c r="E343" s="400"/>
      <c r="F343" s="400"/>
      <c r="G343" s="7"/>
      <c r="H343" s="198"/>
      <c r="I343" s="198"/>
      <c r="J343" s="398"/>
      <c r="K343" s="399"/>
      <c r="L343" s="400"/>
      <c r="M343" s="299"/>
    </row>
    <row r="344" spans="2:13" ht="20.25" customHeight="1" x14ac:dyDescent="0.25">
      <c r="B344" s="398"/>
      <c r="C344" s="399"/>
      <c r="D344" s="400"/>
      <c r="E344" s="400"/>
      <c r="F344" s="400"/>
      <c r="G344" s="7"/>
      <c r="H344" s="198"/>
      <c r="I344" s="198"/>
      <c r="J344" s="398"/>
      <c r="K344" s="399"/>
      <c r="L344" s="400"/>
      <c r="M344" s="299"/>
    </row>
    <row r="345" spans="2:13" ht="20.25" customHeight="1" x14ac:dyDescent="0.25">
      <c r="B345" s="398"/>
      <c r="C345" s="399"/>
      <c r="D345" s="400"/>
      <c r="E345" s="400"/>
      <c r="F345" s="400"/>
      <c r="G345" s="7"/>
      <c r="H345" s="198"/>
      <c r="I345" s="198"/>
      <c r="J345" s="398"/>
      <c r="K345" s="399"/>
      <c r="L345" s="400"/>
      <c r="M345" s="299"/>
    </row>
    <row r="346" spans="2:13" ht="20.25" customHeight="1" x14ac:dyDescent="0.25">
      <c r="B346" s="398"/>
      <c r="C346" s="399"/>
      <c r="D346" s="400"/>
      <c r="E346" s="400"/>
      <c r="F346" s="400"/>
      <c r="G346" s="7"/>
      <c r="H346" s="198"/>
      <c r="I346" s="198"/>
      <c r="J346" s="398"/>
      <c r="K346" s="402"/>
      <c r="L346" s="400"/>
      <c r="M346" s="299"/>
    </row>
    <row r="347" spans="2:13" ht="20.25" customHeight="1" x14ac:dyDescent="0.25">
      <c r="B347" s="398"/>
      <c r="C347" s="399"/>
      <c r="D347" s="400"/>
      <c r="E347" s="400"/>
      <c r="F347" s="400"/>
      <c r="G347" s="7"/>
      <c r="H347" s="198"/>
      <c r="I347" s="198"/>
      <c r="J347" s="398"/>
      <c r="K347" s="399"/>
      <c r="L347" s="400"/>
      <c r="M347" s="299"/>
    </row>
    <row r="348" spans="2:13" ht="20.25" customHeight="1" x14ac:dyDescent="0.25">
      <c r="B348" s="398"/>
      <c r="C348" s="399"/>
      <c r="D348" s="400"/>
      <c r="E348" s="400"/>
      <c r="F348" s="400"/>
      <c r="G348" s="7"/>
      <c r="H348" s="198"/>
      <c r="I348" s="198"/>
      <c r="J348" s="398"/>
      <c r="K348" s="399"/>
      <c r="L348" s="400"/>
      <c r="M348" s="299"/>
    </row>
    <row r="349" spans="2:13" ht="20.25" customHeight="1" x14ac:dyDescent="0.25">
      <c r="B349" s="398"/>
      <c r="C349" s="399"/>
      <c r="D349" s="400"/>
      <c r="E349" s="400"/>
      <c r="F349" s="400"/>
      <c r="G349" s="7"/>
      <c r="H349" s="198"/>
      <c r="I349" s="198"/>
      <c r="J349" s="398"/>
      <c r="K349" s="399"/>
      <c r="L349" s="400"/>
      <c r="M349" s="299"/>
    </row>
    <row r="350" spans="2:13" ht="20.25" customHeight="1" x14ac:dyDescent="0.25">
      <c r="B350" s="398"/>
      <c r="C350" s="399"/>
      <c r="D350" s="400"/>
      <c r="E350" s="400"/>
      <c r="F350" s="400"/>
      <c r="G350" s="7"/>
      <c r="H350" s="198"/>
      <c r="I350" s="198"/>
      <c r="J350" s="398"/>
      <c r="K350" s="399"/>
      <c r="L350" s="400"/>
      <c r="M350" s="299"/>
    </row>
    <row r="351" spans="2:13" ht="20.25" customHeight="1" x14ac:dyDescent="0.25">
      <c r="B351" s="398"/>
      <c r="C351" s="399"/>
      <c r="D351" s="400"/>
      <c r="E351" s="400"/>
      <c r="F351" s="400"/>
      <c r="G351" s="7"/>
      <c r="H351" s="198"/>
      <c r="I351" s="198"/>
      <c r="J351" s="398"/>
      <c r="K351" s="399"/>
      <c r="L351" s="400"/>
      <c r="M351" s="299"/>
    </row>
    <row r="352" spans="2:13" ht="20.25" customHeight="1" x14ac:dyDescent="0.25">
      <c r="B352" s="398"/>
      <c r="C352" s="399"/>
      <c r="D352" s="400"/>
      <c r="E352" s="400"/>
      <c r="F352" s="400"/>
      <c r="G352" s="7"/>
      <c r="H352" s="198"/>
      <c r="I352" s="198"/>
      <c r="J352" s="398"/>
      <c r="K352" s="399"/>
      <c r="L352" s="400"/>
      <c r="M352" s="299"/>
    </row>
    <row r="353" spans="2:13" ht="20.25" customHeight="1" x14ac:dyDescent="0.25">
      <c r="B353" s="398"/>
      <c r="C353" s="399"/>
      <c r="D353" s="400"/>
      <c r="E353" s="400"/>
      <c r="F353" s="400"/>
      <c r="G353" s="7"/>
      <c r="H353" s="198"/>
      <c r="I353" s="198"/>
      <c r="J353" s="398"/>
      <c r="K353" s="399"/>
      <c r="L353" s="400"/>
      <c r="M353" s="405"/>
    </row>
    <row r="354" spans="2:13" ht="20.25" customHeight="1" x14ac:dyDescent="0.25">
      <c r="B354" s="398"/>
      <c r="C354" s="399"/>
      <c r="D354" s="400"/>
      <c r="E354" s="400"/>
      <c r="F354" s="400"/>
      <c r="G354" s="7"/>
      <c r="H354" s="198"/>
      <c r="I354" s="198"/>
      <c r="J354" s="398"/>
      <c r="K354" s="399"/>
      <c r="L354" s="400"/>
      <c r="M354" s="299"/>
    </row>
    <row r="355" spans="2:13" ht="20.25" customHeight="1" x14ac:dyDescent="0.25">
      <c r="B355" s="398"/>
      <c r="C355" s="399"/>
      <c r="D355" s="400"/>
      <c r="E355" s="400"/>
      <c r="F355" s="400"/>
      <c r="G355" s="7"/>
      <c r="H355" s="198"/>
      <c r="I355" s="198"/>
      <c r="J355" s="398"/>
      <c r="K355" s="399"/>
      <c r="L355" s="400"/>
      <c r="M355" s="299"/>
    </row>
    <row r="356" spans="2:13" ht="20.25" customHeight="1" x14ac:dyDescent="0.25">
      <c r="B356" s="398"/>
      <c r="C356" s="399"/>
      <c r="D356" s="400"/>
      <c r="E356" s="400"/>
      <c r="F356" s="400"/>
      <c r="G356" s="7"/>
      <c r="H356" s="198"/>
      <c r="I356" s="198"/>
      <c r="J356" s="398"/>
      <c r="K356" s="399"/>
      <c r="L356" s="400"/>
      <c r="M356" s="299"/>
    </row>
    <row r="357" spans="2:13" ht="20.25" customHeight="1" x14ac:dyDescent="0.25">
      <c r="B357" s="398"/>
      <c r="C357" s="399"/>
      <c r="D357" s="400"/>
      <c r="E357" s="400"/>
      <c r="F357" s="400"/>
      <c r="G357" s="7"/>
      <c r="H357" s="198"/>
      <c r="I357" s="198"/>
      <c r="J357" s="398"/>
      <c r="K357" s="399"/>
      <c r="L357" s="400"/>
      <c r="M357" s="299"/>
    </row>
    <row r="358" spans="2:13" ht="20.25" customHeight="1" x14ac:dyDescent="0.25">
      <c r="B358" s="398"/>
      <c r="C358" s="399"/>
      <c r="D358" s="400"/>
      <c r="E358" s="400"/>
      <c r="F358" s="400"/>
      <c r="G358" s="7"/>
      <c r="H358" s="198"/>
      <c r="I358" s="198"/>
      <c r="J358" s="398"/>
      <c r="K358" s="399"/>
      <c r="L358" s="400"/>
      <c r="M358" s="299"/>
    </row>
    <row r="359" spans="2:13" ht="20.25" customHeight="1" x14ac:dyDescent="0.25">
      <c r="B359" s="398"/>
      <c r="C359" s="399"/>
      <c r="D359" s="400"/>
      <c r="E359" s="400"/>
      <c r="F359" s="400"/>
      <c r="G359" s="7"/>
      <c r="H359" s="198"/>
      <c r="I359" s="198"/>
      <c r="J359" s="398"/>
      <c r="K359" s="399"/>
      <c r="L359" s="400"/>
      <c r="M359" s="299"/>
    </row>
    <row r="360" spans="2:13" ht="20.25" customHeight="1" x14ac:dyDescent="0.25">
      <c r="B360" s="398"/>
      <c r="C360" s="399"/>
      <c r="D360" s="400"/>
      <c r="E360" s="400"/>
      <c r="F360" s="400"/>
      <c r="G360" s="7"/>
      <c r="H360" s="198"/>
      <c r="I360" s="198"/>
      <c r="J360" s="398"/>
      <c r="K360" s="399"/>
      <c r="L360" s="400"/>
      <c r="M360" s="299"/>
    </row>
    <row r="361" spans="2:13" ht="20.25" customHeight="1" x14ac:dyDescent="0.25">
      <c r="B361" s="398"/>
      <c r="C361" s="399"/>
      <c r="D361" s="400"/>
      <c r="E361" s="400"/>
      <c r="F361" s="400"/>
      <c r="G361" s="7"/>
      <c r="H361" s="198"/>
      <c r="I361" s="198"/>
      <c r="J361" s="398"/>
      <c r="K361" s="399"/>
      <c r="L361" s="400"/>
      <c r="M361" s="299"/>
    </row>
    <row r="362" spans="2:13" ht="20.25" customHeight="1" x14ac:dyDescent="0.25">
      <c r="B362" s="398"/>
      <c r="C362" s="399"/>
      <c r="D362" s="400"/>
      <c r="E362" s="400"/>
      <c r="F362" s="400"/>
      <c r="G362" s="7"/>
      <c r="H362" s="198"/>
      <c r="I362" s="198"/>
      <c r="J362" s="398"/>
      <c r="K362" s="399"/>
      <c r="L362" s="400"/>
      <c r="M362" s="403"/>
    </row>
    <row r="363" spans="2:13" ht="20.25" customHeight="1" x14ac:dyDescent="0.25">
      <c r="B363" s="398"/>
      <c r="C363" s="399"/>
      <c r="D363" s="400"/>
      <c r="E363" s="400"/>
      <c r="F363" s="400"/>
      <c r="G363" s="7"/>
      <c r="H363" s="198"/>
      <c r="I363" s="198"/>
      <c r="J363" s="398"/>
      <c r="K363" s="399"/>
      <c r="L363" s="400"/>
      <c r="M363" s="403"/>
    </row>
    <row r="364" spans="2:13" ht="20.25" customHeight="1" x14ac:dyDescent="0.25">
      <c r="B364" s="398"/>
      <c r="C364" s="399"/>
      <c r="D364" s="400"/>
      <c r="E364" s="400"/>
      <c r="F364" s="400"/>
      <c r="G364" s="7"/>
      <c r="H364" s="198"/>
      <c r="I364" s="198"/>
      <c r="J364" s="398"/>
      <c r="K364" s="399"/>
      <c r="L364" s="400"/>
      <c r="M364" s="403"/>
    </row>
    <row r="365" spans="2:13" ht="20.25" customHeight="1" x14ac:dyDescent="0.25">
      <c r="B365" s="398"/>
      <c r="C365" s="399"/>
      <c r="D365" s="400"/>
      <c r="E365" s="400"/>
      <c r="F365" s="400"/>
      <c r="G365" s="7"/>
      <c r="H365" s="198"/>
      <c r="I365" s="198"/>
      <c r="J365" s="398"/>
      <c r="K365" s="399"/>
      <c r="L365" s="400"/>
      <c r="M365" s="403"/>
    </row>
    <row r="366" spans="2:13" ht="20.25" customHeight="1" x14ac:dyDescent="0.25">
      <c r="B366" s="398"/>
      <c r="C366" s="399"/>
      <c r="D366" s="400"/>
      <c r="E366" s="400"/>
      <c r="F366" s="400"/>
      <c r="G366" s="7"/>
      <c r="H366" s="198"/>
      <c r="I366" s="198"/>
      <c r="J366" s="398"/>
      <c r="K366" s="399"/>
      <c r="L366" s="400"/>
      <c r="M366" s="403"/>
    </row>
    <row r="367" spans="2:13" ht="20.25" customHeight="1" x14ac:dyDescent="0.25">
      <c r="B367" s="398"/>
      <c r="C367" s="399"/>
      <c r="D367" s="400"/>
      <c r="E367" s="400"/>
      <c r="F367" s="400"/>
      <c r="G367" s="7"/>
      <c r="H367" s="198"/>
      <c r="I367" s="198"/>
      <c r="J367" s="398"/>
      <c r="K367" s="399"/>
      <c r="L367" s="400"/>
      <c r="M367" s="403"/>
    </row>
    <row r="368" spans="2:13" ht="20.25" customHeight="1" x14ac:dyDescent="0.25">
      <c r="B368" s="398"/>
      <c r="C368" s="399"/>
      <c r="D368" s="400"/>
      <c r="E368" s="400"/>
      <c r="F368" s="400"/>
      <c r="G368" s="7"/>
      <c r="H368" s="198"/>
      <c r="I368" s="198"/>
      <c r="J368" s="398"/>
      <c r="K368" s="399"/>
      <c r="L368" s="400"/>
      <c r="M368" s="403"/>
    </row>
    <row r="369" spans="2:13" ht="20.25" customHeight="1" x14ac:dyDescent="0.25">
      <c r="B369" s="398"/>
      <c r="C369" s="399"/>
      <c r="D369" s="400"/>
      <c r="E369" s="400"/>
      <c r="F369" s="400"/>
      <c r="G369" s="7"/>
      <c r="H369" s="198"/>
      <c r="I369" s="198"/>
      <c r="J369" s="398"/>
      <c r="K369" s="399"/>
      <c r="L369" s="400"/>
      <c r="M369" s="403"/>
    </row>
    <row r="370" spans="2:13" ht="20.25" customHeight="1" x14ac:dyDescent="0.25">
      <c r="B370" s="398"/>
      <c r="C370" s="399"/>
      <c r="D370" s="400"/>
      <c r="E370" s="400"/>
      <c r="F370" s="400"/>
      <c r="G370" s="7"/>
      <c r="H370" s="198"/>
      <c r="I370" s="198"/>
      <c r="J370" s="398"/>
      <c r="K370" s="399"/>
      <c r="L370" s="400"/>
      <c r="M370" s="403"/>
    </row>
    <row r="371" spans="2:13" ht="20.25" customHeight="1" x14ac:dyDescent="0.25">
      <c r="B371" s="398"/>
      <c r="C371" s="399"/>
      <c r="D371" s="400"/>
      <c r="E371" s="400"/>
      <c r="F371" s="400"/>
      <c r="G371" s="7"/>
      <c r="H371" s="198"/>
      <c r="I371" s="198"/>
      <c r="J371" s="398"/>
      <c r="K371" s="399"/>
      <c r="L371" s="400"/>
      <c r="M371" s="403"/>
    </row>
    <row r="372" spans="2:13" ht="20.25" customHeight="1" x14ac:dyDescent="0.25">
      <c r="B372" s="398"/>
      <c r="C372" s="399"/>
      <c r="D372" s="400"/>
      <c r="E372" s="400"/>
      <c r="F372" s="400"/>
      <c r="G372" s="7"/>
      <c r="H372" s="198"/>
      <c r="I372" s="198"/>
      <c r="J372" s="398"/>
      <c r="K372" s="399"/>
      <c r="L372" s="400"/>
      <c r="M372" s="403"/>
    </row>
    <row r="373" spans="2:13" ht="20.25" customHeight="1" x14ac:dyDescent="0.25">
      <c r="B373" s="398"/>
      <c r="C373" s="399"/>
      <c r="D373" s="400"/>
      <c r="E373" s="400"/>
      <c r="F373" s="400"/>
      <c r="G373" s="7"/>
      <c r="H373" s="198"/>
      <c r="I373" s="198"/>
      <c r="J373" s="398"/>
      <c r="K373" s="399"/>
      <c r="L373" s="400"/>
      <c r="M373" s="403"/>
    </row>
    <row r="374" spans="2:13" ht="20.25" customHeight="1" x14ac:dyDescent="0.25">
      <c r="B374" s="398"/>
      <c r="C374" s="399"/>
      <c r="D374" s="400"/>
      <c r="E374" s="400"/>
      <c r="F374" s="400"/>
      <c r="G374" s="7"/>
      <c r="H374" s="198"/>
      <c r="I374" s="198"/>
      <c r="J374" s="398"/>
      <c r="K374" s="399"/>
      <c r="L374" s="400"/>
      <c r="M374" s="403"/>
    </row>
    <row r="375" spans="2:13" ht="20.25" customHeight="1" x14ac:dyDescent="0.25">
      <c r="B375" s="398"/>
      <c r="C375" s="399"/>
      <c r="D375" s="400"/>
      <c r="E375" s="400"/>
      <c r="F375" s="400"/>
      <c r="G375" s="7"/>
      <c r="H375" s="198"/>
      <c r="I375" s="198"/>
      <c r="J375" s="398"/>
      <c r="K375" s="399"/>
      <c r="L375" s="400"/>
      <c r="M375" s="403"/>
    </row>
    <row r="376" spans="2:13" ht="20.25" customHeight="1" x14ac:dyDescent="0.25">
      <c r="B376" s="398"/>
      <c r="C376" s="399"/>
      <c r="D376" s="400"/>
      <c r="E376" s="400"/>
      <c r="F376" s="400"/>
      <c r="G376" s="7"/>
      <c r="H376" s="198"/>
      <c r="I376" s="198"/>
      <c r="J376" s="398"/>
      <c r="K376" s="399"/>
      <c r="L376" s="400"/>
      <c r="M376" s="403"/>
    </row>
    <row r="377" spans="2:13" ht="20.25" customHeight="1" x14ac:dyDescent="0.25">
      <c r="B377" s="398"/>
      <c r="C377" s="399"/>
      <c r="D377" s="400"/>
      <c r="E377" s="400"/>
      <c r="F377" s="400"/>
      <c r="G377" s="7"/>
      <c r="H377" s="198"/>
      <c r="I377" s="198"/>
      <c r="J377" s="398"/>
      <c r="K377" s="399"/>
      <c r="L377" s="400"/>
      <c r="M377" s="403"/>
    </row>
    <row r="378" spans="2:13" ht="20.25" customHeight="1" x14ac:dyDescent="0.25">
      <c r="B378" s="398"/>
      <c r="C378" s="399"/>
      <c r="D378" s="400"/>
      <c r="E378" s="400"/>
      <c r="F378" s="400"/>
      <c r="G378" s="7"/>
      <c r="H378" s="198"/>
      <c r="I378" s="198"/>
      <c r="J378" s="398"/>
      <c r="K378" s="399"/>
      <c r="L378" s="400"/>
      <c r="M378" s="403"/>
    </row>
    <row r="379" spans="2:13" ht="20.25" customHeight="1" x14ac:dyDescent="0.25">
      <c r="B379" s="398"/>
      <c r="C379" s="399"/>
      <c r="D379" s="400"/>
      <c r="E379" s="400"/>
      <c r="F379" s="400"/>
      <c r="G379" s="7"/>
      <c r="H379" s="198"/>
      <c r="I379" s="198"/>
      <c r="J379" s="398"/>
      <c r="K379" s="399"/>
      <c r="L379" s="400"/>
      <c r="M379" s="403"/>
    </row>
    <row r="380" spans="2:13" ht="20.25" customHeight="1" x14ac:dyDescent="0.25">
      <c r="B380" s="398"/>
      <c r="C380" s="399"/>
      <c r="D380" s="400"/>
      <c r="E380" s="400"/>
      <c r="F380" s="400"/>
      <c r="G380" s="7"/>
      <c r="H380" s="198"/>
      <c r="I380" s="198"/>
      <c r="J380" s="398"/>
      <c r="K380" s="399"/>
      <c r="L380" s="400"/>
      <c r="M380" s="403"/>
    </row>
    <row r="381" spans="2:13" ht="20.25" customHeight="1" x14ac:dyDescent="0.25">
      <c r="B381" s="398"/>
      <c r="C381" s="399"/>
      <c r="D381" s="400"/>
      <c r="E381" s="400"/>
      <c r="F381" s="400"/>
      <c r="G381" s="7"/>
      <c r="H381" s="198"/>
      <c r="I381" s="198"/>
      <c r="J381" s="398"/>
      <c r="K381" s="399"/>
      <c r="L381" s="400"/>
      <c r="M381" s="403"/>
    </row>
    <row r="382" spans="2:13" ht="20.25" customHeight="1" x14ac:dyDescent="0.25">
      <c r="B382" s="398"/>
      <c r="C382" s="399"/>
      <c r="D382" s="400"/>
      <c r="E382" s="400"/>
      <c r="F382" s="400"/>
      <c r="G382" s="7"/>
      <c r="H382" s="198"/>
      <c r="I382" s="198"/>
      <c r="J382" s="398"/>
      <c r="K382" s="399"/>
      <c r="L382" s="400"/>
      <c r="M382" s="403"/>
    </row>
    <row r="383" spans="2:13" ht="20.25" customHeight="1" x14ac:dyDescent="0.25">
      <c r="B383" s="398"/>
      <c r="C383" s="399"/>
      <c r="D383" s="400"/>
      <c r="E383" s="400"/>
      <c r="F383" s="400"/>
      <c r="G383" s="7"/>
      <c r="H383" s="198"/>
      <c r="I383" s="198"/>
      <c r="J383" s="398"/>
      <c r="K383" s="399"/>
      <c r="L383" s="400"/>
      <c r="M383" s="403"/>
    </row>
    <row r="384" spans="2:13" ht="20.25" customHeight="1" x14ac:dyDescent="0.25">
      <c r="B384" s="398"/>
      <c r="C384" s="399"/>
      <c r="D384" s="400"/>
      <c r="E384" s="400"/>
      <c r="F384" s="400"/>
      <c r="G384" s="7"/>
      <c r="H384" s="198"/>
      <c r="I384" s="198"/>
      <c r="J384" s="398"/>
      <c r="K384" s="399"/>
      <c r="L384" s="400"/>
      <c r="M384" s="403"/>
    </row>
    <row r="385" spans="2:13" ht="20.25" customHeight="1" x14ac:dyDescent="0.25">
      <c r="B385" s="398"/>
      <c r="C385" s="399"/>
      <c r="D385" s="400"/>
      <c r="E385" s="400"/>
      <c r="F385" s="400"/>
      <c r="G385" s="7"/>
      <c r="H385" s="198"/>
      <c r="I385" s="198"/>
      <c r="J385" s="398"/>
      <c r="K385" s="399"/>
      <c r="L385" s="400"/>
      <c r="M385" s="403"/>
    </row>
    <row r="386" spans="2:13" ht="20.25" customHeight="1" x14ac:dyDescent="0.25">
      <c r="B386" s="398"/>
      <c r="C386" s="399"/>
      <c r="D386" s="400"/>
      <c r="E386" s="400"/>
      <c r="F386" s="400"/>
      <c r="G386" s="7"/>
      <c r="H386" s="198"/>
      <c r="I386" s="198"/>
      <c r="J386" s="398"/>
      <c r="K386" s="399"/>
      <c r="L386" s="400"/>
      <c r="M386" s="403"/>
    </row>
    <row r="387" spans="2:13" ht="20.25" customHeight="1" x14ac:dyDescent="0.25">
      <c r="B387" s="398"/>
      <c r="C387" s="399"/>
      <c r="D387" s="400"/>
      <c r="E387" s="400"/>
      <c r="F387" s="400"/>
      <c r="G387" s="7"/>
      <c r="H387" s="198"/>
      <c r="I387" s="198"/>
      <c r="J387" s="398"/>
      <c r="K387" s="399"/>
      <c r="L387" s="400"/>
      <c r="M387" s="403"/>
    </row>
    <row r="388" spans="2:13" ht="20.25" customHeight="1" x14ac:dyDescent="0.25">
      <c r="B388" s="398"/>
      <c r="C388" s="399"/>
      <c r="D388" s="400"/>
      <c r="E388" s="400"/>
      <c r="F388" s="400"/>
      <c r="G388" s="7"/>
      <c r="H388" s="198"/>
      <c r="I388" s="198"/>
      <c r="J388" s="398"/>
      <c r="K388" s="399"/>
      <c r="L388" s="400"/>
      <c r="M388" s="403"/>
    </row>
    <row r="389" spans="2:13" ht="20.25" customHeight="1" x14ac:dyDescent="0.25">
      <c r="B389" s="398"/>
      <c r="C389" s="399"/>
      <c r="D389" s="400"/>
      <c r="E389" s="400"/>
      <c r="F389" s="400"/>
      <c r="G389" s="7"/>
      <c r="H389" s="198"/>
      <c r="I389" s="198"/>
      <c r="J389" s="398"/>
      <c r="K389" s="399"/>
      <c r="L389" s="400"/>
      <c r="M389" s="403"/>
    </row>
    <row r="390" spans="2:13" ht="20.25" customHeight="1" x14ac:dyDescent="0.25">
      <c r="B390" s="398"/>
      <c r="C390" s="399"/>
      <c r="D390" s="400"/>
      <c r="E390" s="400"/>
      <c r="F390" s="400"/>
      <c r="G390" s="7"/>
      <c r="H390" s="198"/>
      <c r="I390" s="198"/>
      <c r="J390" s="398"/>
      <c r="K390" s="399"/>
      <c r="L390" s="400"/>
      <c r="M390" s="403"/>
    </row>
    <row r="391" spans="2:13" ht="20.25" customHeight="1" x14ac:dyDescent="0.25">
      <c r="B391" s="398"/>
      <c r="C391" s="399"/>
      <c r="D391" s="400"/>
      <c r="E391" s="400"/>
      <c r="F391" s="400"/>
      <c r="G391" s="7"/>
      <c r="H391" s="198"/>
      <c r="I391" s="198"/>
      <c r="J391" s="398"/>
      <c r="K391" s="399"/>
      <c r="L391" s="400"/>
      <c r="M391" s="403"/>
    </row>
    <row r="392" spans="2:13" ht="20.25" customHeight="1" x14ac:dyDescent="0.25">
      <c r="B392" s="398"/>
      <c r="C392" s="399"/>
      <c r="D392" s="400"/>
      <c r="E392" s="400"/>
      <c r="F392" s="400"/>
      <c r="G392" s="7"/>
      <c r="H392" s="198"/>
      <c r="I392" s="198"/>
      <c r="J392" s="398"/>
      <c r="K392" s="399"/>
      <c r="L392" s="400"/>
      <c r="M392" s="403"/>
    </row>
    <row r="393" spans="2:13" ht="20.25" customHeight="1" x14ac:dyDescent="0.25">
      <c r="B393" s="398"/>
      <c r="C393" s="399"/>
      <c r="D393" s="400"/>
      <c r="E393" s="400"/>
      <c r="F393" s="400"/>
      <c r="G393" s="7"/>
      <c r="H393" s="198"/>
      <c r="I393" s="198"/>
      <c r="J393" s="398"/>
      <c r="K393" s="399"/>
      <c r="L393" s="400"/>
      <c r="M393" s="403"/>
    </row>
    <row r="394" spans="2:13" ht="20.25" customHeight="1" x14ac:dyDescent="0.25">
      <c r="B394" s="398"/>
      <c r="C394" s="399"/>
      <c r="D394" s="400"/>
      <c r="E394" s="400"/>
      <c r="F394" s="400"/>
      <c r="G394" s="7"/>
      <c r="H394" s="198"/>
      <c r="I394" s="198"/>
      <c r="J394" s="398"/>
      <c r="K394" s="399"/>
      <c r="L394" s="400"/>
      <c r="M394" s="403"/>
    </row>
    <row r="395" spans="2:13" ht="20.25" customHeight="1" x14ac:dyDescent="0.25">
      <c r="B395" s="398"/>
      <c r="C395" s="399"/>
      <c r="D395" s="400"/>
      <c r="E395" s="400"/>
      <c r="F395" s="400"/>
      <c r="G395" s="7"/>
      <c r="H395" s="198"/>
      <c r="I395" s="198"/>
      <c r="J395" s="398"/>
      <c r="K395" s="399"/>
      <c r="L395" s="400"/>
      <c r="M395" s="403"/>
    </row>
    <row r="396" spans="2:13" ht="20.25" customHeight="1" x14ac:dyDescent="0.25">
      <c r="B396" s="398"/>
      <c r="C396" s="399"/>
      <c r="D396" s="400"/>
      <c r="E396" s="400"/>
      <c r="F396" s="400"/>
      <c r="G396" s="7"/>
      <c r="H396" s="198"/>
      <c r="I396" s="198"/>
      <c r="J396" s="398"/>
      <c r="K396" s="399"/>
      <c r="L396" s="400"/>
      <c r="M396" s="403"/>
    </row>
    <row r="397" spans="2:13" ht="20.25" customHeight="1" x14ac:dyDescent="0.25">
      <c r="B397" s="398"/>
      <c r="C397" s="399"/>
      <c r="D397" s="400"/>
      <c r="E397" s="400"/>
      <c r="F397" s="400"/>
      <c r="G397" s="7"/>
      <c r="H397" s="198"/>
      <c r="I397" s="198"/>
      <c r="J397" s="398"/>
      <c r="K397" s="399"/>
      <c r="L397" s="400"/>
      <c r="M397" s="403"/>
    </row>
    <row r="398" spans="2:13" ht="20.25" customHeight="1" x14ac:dyDescent="0.25">
      <c r="B398" s="398"/>
      <c r="C398" s="399"/>
      <c r="D398" s="400"/>
      <c r="E398" s="400"/>
      <c r="F398" s="400"/>
      <c r="G398" s="7"/>
      <c r="H398" s="198"/>
      <c r="I398" s="198"/>
      <c r="J398" s="398"/>
      <c r="K398" s="399"/>
      <c r="L398" s="400"/>
      <c r="M398" s="403"/>
    </row>
    <row r="399" spans="2:13" ht="20.25" customHeight="1" x14ac:dyDescent="0.25">
      <c r="B399" s="398"/>
      <c r="C399" s="399"/>
      <c r="D399" s="400"/>
      <c r="E399" s="400"/>
      <c r="F399" s="400"/>
      <c r="G399" s="7"/>
      <c r="H399" s="198"/>
      <c r="I399" s="198"/>
      <c r="J399" s="398"/>
      <c r="K399" s="399"/>
      <c r="L399" s="400"/>
      <c r="M399" s="403"/>
    </row>
    <row r="400" spans="2:13" ht="20.25" customHeight="1" x14ac:dyDescent="0.25">
      <c r="B400" s="398"/>
      <c r="C400" s="399"/>
      <c r="D400" s="400"/>
      <c r="E400" s="400"/>
      <c r="F400" s="400"/>
      <c r="G400" s="7"/>
      <c r="H400" s="198"/>
      <c r="I400" s="198"/>
      <c r="J400" s="398"/>
      <c r="K400" s="399"/>
      <c r="L400" s="400"/>
      <c r="M400" s="403"/>
    </row>
    <row r="401" spans="2:13" ht="20.25" customHeight="1" x14ac:dyDescent="0.25">
      <c r="B401" s="398"/>
      <c r="C401" s="399"/>
      <c r="D401" s="400"/>
      <c r="E401" s="400"/>
      <c r="F401" s="400"/>
      <c r="G401" s="7"/>
      <c r="H401" s="198"/>
      <c r="I401" s="198"/>
      <c r="J401" s="398"/>
      <c r="K401" s="399"/>
      <c r="L401" s="400"/>
      <c r="M401" s="403"/>
    </row>
    <row r="402" spans="2:13" ht="20.25" customHeight="1" x14ac:dyDescent="0.25">
      <c r="B402" s="398"/>
      <c r="C402" s="399"/>
      <c r="D402" s="400"/>
      <c r="E402" s="400"/>
      <c r="F402" s="400"/>
      <c r="G402" s="7"/>
      <c r="H402" s="198"/>
      <c r="I402" s="198"/>
      <c r="J402" s="398"/>
      <c r="K402" s="399"/>
      <c r="L402" s="400"/>
      <c r="M402" s="403"/>
    </row>
    <row r="403" spans="2:13" ht="20.25" customHeight="1" x14ac:dyDescent="0.25">
      <c r="B403" s="398"/>
      <c r="C403" s="399"/>
      <c r="D403" s="400"/>
      <c r="E403" s="400"/>
      <c r="F403" s="400"/>
      <c r="G403" s="7"/>
      <c r="H403" s="198"/>
      <c r="I403" s="198"/>
      <c r="J403" s="398"/>
      <c r="K403" s="399"/>
      <c r="L403" s="400"/>
      <c r="M403" s="403"/>
    </row>
    <row r="404" spans="2:13" ht="20.25" customHeight="1" x14ac:dyDescent="0.25">
      <c r="B404" s="398"/>
      <c r="C404" s="399"/>
      <c r="D404" s="400"/>
      <c r="E404" s="400"/>
      <c r="F404" s="400"/>
      <c r="G404" s="7"/>
      <c r="H404" s="198"/>
      <c r="I404" s="198"/>
      <c r="J404" s="398"/>
      <c r="K404" s="399"/>
      <c r="L404" s="400"/>
      <c r="M404" s="403"/>
    </row>
    <row r="405" spans="2:13" ht="20.25" customHeight="1" x14ac:dyDescent="0.25">
      <c r="B405" s="398"/>
      <c r="C405" s="399"/>
      <c r="D405" s="400"/>
      <c r="E405" s="400"/>
      <c r="F405" s="400"/>
      <c r="G405" s="7"/>
      <c r="H405" s="198"/>
      <c r="I405" s="198"/>
      <c r="J405" s="398"/>
      <c r="K405" s="399"/>
      <c r="L405" s="400"/>
      <c r="M405" s="403"/>
    </row>
    <row r="406" spans="2:13" ht="20.25" customHeight="1" x14ac:dyDescent="0.25">
      <c r="B406" s="398"/>
      <c r="C406" s="399"/>
      <c r="D406" s="400"/>
      <c r="E406" s="400"/>
      <c r="F406" s="400"/>
      <c r="G406" s="7"/>
      <c r="H406" s="198"/>
      <c r="I406" s="198"/>
      <c r="J406" s="398"/>
      <c r="K406" s="399"/>
      <c r="L406" s="400"/>
      <c r="M406" s="403"/>
    </row>
    <row r="407" spans="2:13" ht="20.25" customHeight="1" x14ac:dyDescent="0.25">
      <c r="B407" s="398"/>
      <c r="C407" s="399"/>
      <c r="D407" s="400"/>
      <c r="E407" s="400"/>
      <c r="F407" s="400"/>
      <c r="G407" s="7"/>
      <c r="H407" s="198"/>
      <c r="I407" s="198"/>
      <c r="J407" s="398"/>
      <c r="K407" s="399"/>
      <c r="L407" s="400"/>
      <c r="M407" s="403"/>
    </row>
    <row r="408" spans="2:13" ht="20.25" customHeight="1" x14ac:dyDescent="0.25">
      <c r="B408" s="398"/>
      <c r="C408" s="399"/>
      <c r="D408" s="400"/>
      <c r="E408" s="400"/>
      <c r="F408" s="400"/>
      <c r="G408" s="7"/>
      <c r="H408" s="198"/>
      <c r="I408" s="198"/>
      <c r="J408" s="398"/>
      <c r="K408" s="399"/>
      <c r="L408" s="400"/>
      <c r="M408" s="403"/>
    </row>
    <row r="409" spans="2:13" ht="20.25" customHeight="1" x14ac:dyDescent="0.25">
      <c r="B409" s="398"/>
      <c r="C409" s="399"/>
      <c r="D409" s="400"/>
      <c r="E409" s="400"/>
      <c r="F409" s="400"/>
      <c r="G409" s="7"/>
      <c r="H409" s="198"/>
      <c r="I409" s="198"/>
      <c r="J409" s="398"/>
      <c r="K409" s="399"/>
      <c r="L409" s="400"/>
      <c r="M409" s="403"/>
    </row>
    <row r="410" spans="2:13" ht="20.25" customHeight="1" x14ac:dyDescent="0.25">
      <c r="B410" s="398"/>
      <c r="C410" s="399"/>
      <c r="D410" s="400"/>
      <c r="E410" s="400"/>
      <c r="F410" s="400"/>
      <c r="G410" s="7"/>
      <c r="H410" s="7"/>
      <c r="I410" s="7"/>
      <c r="J410" s="398"/>
      <c r="K410" s="399"/>
      <c r="L410" s="400"/>
      <c r="M410" s="403"/>
    </row>
    <row r="411" spans="2:13" ht="20.25" customHeight="1" x14ac:dyDescent="0.25">
      <c r="B411" s="398"/>
      <c r="C411" s="399"/>
      <c r="D411" s="400"/>
      <c r="E411" s="400"/>
      <c r="F411" s="400"/>
      <c r="G411" s="7"/>
      <c r="H411" s="7"/>
      <c r="I411" s="7"/>
      <c r="J411" s="398"/>
      <c r="K411" s="399"/>
      <c r="L411" s="400"/>
      <c r="M411" s="403"/>
    </row>
    <row r="412" spans="2:13" ht="20.25" customHeight="1" x14ac:dyDescent="0.25">
      <c r="B412" s="398"/>
      <c r="C412" s="399"/>
      <c r="D412" s="400"/>
      <c r="E412" s="400"/>
      <c r="F412" s="400"/>
      <c r="G412" s="7"/>
      <c r="H412" s="7"/>
      <c r="I412" s="7"/>
      <c r="J412" s="398"/>
      <c r="K412" s="399"/>
      <c r="L412" s="400"/>
      <c r="M412" s="403"/>
    </row>
    <row r="413" spans="2:13" ht="20.25" customHeight="1" x14ac:dyDescent="0.25">
      <c r="B413" s="398"/>
      <c r="C413" s="399"/>
      <c r="D413" s="400"/>
      <c r="E413" s="400"/>
      <c r="F413" s="400"/>
      <c r="G413" s="7"/>
      <c r="H413" s="7"/>
      <c r="I413" s="7"/>
      <c r="J413" s="398"/>
      <c r="K413" s="399"/>
      <c r="L413" s="400"/>
      <c r="M413" s="403"/>
    </row>
    <row r="414" spans="2:13" ht="20.25" customHeight="1" x14ac:dyDescent="0.3">
      <c r="B414" s="398"/>
      <c r="C414" s="399"/>
      <c r="D414" s="400"/>
      <c r="E414" s="400"/>
      <c r="F414" s="400"/>
      <c r="G414" s="7"/>
      <c r="H414" s="7"/>
      <c r="I414" s="7"/>
      <c r="J414" s="398"/>
      <c r="K414" s="408"/>
      <c r="L414" s="400"/>
      <c r="M414" s="403"/>
    </row>
    <row r="415" spans="2:13" ht="20.25" customHeight="1" x14ac:dyDescent="0.3">
      <c r="B415" s="398"/>
      <c r="C415" s="399"/>
      <c r="D415" s="400"/>
      <c r="E415" s="400"/>
      <c r="F415" s="400"/>
      <c r="G415" s="7"/>
      <c r="H415" s="7"/>
      <c r="I415" s="7"/>
      <c r="J415" s="398"/>
      <c r="K415" s="408"/>
      <c r="L415" s="400"/>
      <c r="M415" s="403"/>
    </row>
    <row r="416" spans="2:13" ht="20.25" customHeight="1" x14ac:dyDescent="0.3">
      <c r="B416" s="398"/>
      <c r="C416" s="399"/>
      <c r="D416" s="400"/>
      <c r="E416" s="400"/>
      <c r="F416" s="400"/>
      <c r="G416" s="7"/>
      <c r="H416" s="7"/>
      <c r="I416" s="7"/>
      <c r="J416" s="398"/>
      <c r="K416" s="408"/>
      <c r="L416" s="400"/>
      <c r="M416" s="403"/>
    </row>
    <row r="417" spans="2:13" ht="20.25" customHeight="1" x14ac:dyDescent="0.3">
      <c r="B417" s="398"/>
      <c r="C417" s="399"/>
      <c r="D417" s="400"/>
      <c r="E417" s="400"/>
      <c r="F417" s="400"/>
      <c r="G417" s="7"/>
      <c r="H417" s="7"/>
      <c r="I417" s="7"/>
      <c r="J417" s="398"/>
      <c r="K417" s="408"/>
      <c r="L417" s="400"/>
      <c r="M417" s="403"/>
    </row>
    <row r="418" spans="2:13" ht="20.25" customHeight="1" x14ac:dyDescent="0.3">
      <c r="B418" s="398"/>
      <c r="C418" s="399"/>
      <c r="D418" s="400"/>
      <c r="E418" s="400"/>
      <c r="F418" s="400"/>
      <c r="G418" s="7"/>
      <c r="H418" s="7"/>
      <c r="I418" s="7"/>
      <c r="J418" s="398"/>
      <c r="K418" s="408"/>
      <c r="L418" s="400"/>
      <c r="M418" s="403"/>
    </row>
    <row r="419" spans="2:13" ht="20.25" customHeight="1" x14ac:dyDescent="0.3">
      <c r="B419" s="398"/>
      <c r="C419" s="399"/>
      <c r="D419" s="400"/>
      <c r="E419" s="400"/>
      <c r="F419" s="400"/>
      <c r="G419" s="7"/>
      <c r="H419" s="7"/>
      <c r="I419" s="7"/>
      <c r="J419" s="398"/>
      <c r="K419" s="408"/>
      <c r="L419" s="400"/>
      <c r="M419" s="403"/>
    </row>
    <row r="420" spans="2:13" ht="20.25" customHeight="1" x14ac:dyDescent="0.3">
      <c r="B420" s="398"/>
      <c r="C420" s="399"/>
      <c r="D420" s="400"/>
      <c r="E420" s="400"/>
      <c r="F420" s="400"/>
      <c r="G420" s="7"/>
      <c r="H420" s="7"/>
      <c r="I420" s="7"/>
      <c r="J420" s="398"/>
      <c r="K420" s="408"/>
      <c r="L420" s="400"/>
      <c r="M420" s="403"/>
    </row>
    <row r="421" spans="2:13" ht="20.25" customHeight="1" x14ac:dyDescent="0.3">
      <c r="B421" s="398"/>
      <c r="C421" s="399"/>
      <c r="D421" s="400"/>
      <c r="E421" s="400"/>
      <c r="F421" s="400"/>
      <c r="G421" s="7"/>
      <c r="H421" s="7"/>
      <c r="I421" s="7"/>
      <c r="J421" s="398"/>
      <c r="K421" s="408"/>
      <c r="L421" s="400"/>
      <c r="M421" s="403"/>
    </row>
    <row r="422" spans="2:13" ht="20.25" customHeight="1" x14ac:dyDescent="0.3">
      <c r="B422" s="398"/>
      <c r="C422" s="399"/>
      <c r="D422" s="400"/>
      <c r="E422" s="400"/>
      <c r="F422" s="400"/>
      <c r="G422" s="7"/>
      <c r="H422" s="7"/>
      <c r="I422" s="7"/>
      <c r="J422" s="403"/>
      <c r="K422" s="408"/>
      <c r="L422" s="403"/>
      <c r="M422" s="403"/>
    </row>
    <row r="423" spans="2:13" ht="20.25" customHeight="1" x14ac:dyDescent="0.3">
      <c r="B423" s="398"/>
      <c r="C423" s="399"/>
      <c r="D423" s="400"/>
      <c r="E423" s="400"/>
      <c r="F423" s="400"/>
      <c r="G423" s="7"/>
      <c r="H423" s="7"/>
      <c r="I423" s="7"/>
      <c r="J423" s="403"/>
      <c r="K423" s="408"/>
      <c r="L423" s="403"/>
      <c r="M423" s="403"/>
    </row>
    <row r="424" spans="2:13" ht="20.25" customHeight="1" x14ac:dyDescent="0.3">
      <c r="B424" s="398"/>
      <c r="C424" s="399"/>
      <c r="D424" s="400"/>
      <c r="E424" s="400"/>
      <c r="F424" s="400"/>
      <c r="G424" s="7"/>
      <c r="H424" s="7"/>
      <c r="I424" s="7"/>
      <c r="J424" s="403"/>
      <c r="K424" s="408"/>
      <c r="L424" s="403"/>
      <c r="M424" s="403"/>
    </row>
    <row r="425" spans="2:13" ht="20.25" customHeight="1" x14ac:dyDescent="0.3">
      <c r="B425" s="398"/>
      <c r="C425" s="399"/>
      <c r="D425" s="400"/>
      <c r="E425" s="400"/>
      <c r="F425" s="400"/>
      <c r="G425" s="7"/>
      <c r="H425" s="7"/>
      <c r="I425" s="7"/>
      <c r="J425" s="403"/>
      <c r="K425" s="408"/>
      <c r="L425" s="403"/>
      <c r="M425" s="403"/>
    </row>
    <row r="426" spans="2:13" ht="20.25" customHeight="1" x14ac:dyDescent="0.3">
      <c r="B426" s="398"/>
      <c r="C426" s="399"/>
      <c r="D426" s="400"/>
      <c r="E426" s="400"/>
      <c r="F426" s="400"/>
      <c r="G426" s="7"/>
      <c r="H426" s="7"/>
      <c r="I426" s="7"/>
      <c r="J426" s="403"/>
      <c r="K426" s="408"/>
      <c r="L426" s="403"/>
      <c r="M426" s="403"/>
    </row>
    <row r="427" spans="2:13" ht="20.25" customHeight="1" x14ac:dyDescent="0.3">
      <c r="B427" s="398"/>
      <c r="C427" s="399"/>
      <c r="D427" s="400"/>
      <c r="E427" s="400"/>
      <c r="F427" s="400"/>
      <c r="G427" s="7"/>
      <c r="H427" s="7"/>
      <c r="I427" s="7"/>
      <c r="J427" s="403"/>
      <c r="K427" s="408"/>
      <c r="L427" s="403"/>
      <c r="M427" s="403"/>
    </row>
    <row r="428" spans="2:13" ht="20.25" customHeight="1" x14ac:dyDescent="0.3">
      <c r="B428" s="398"/>
      <c r="C428" s="399"/>
      <c r="D428" s="400"/>
      <c r="E428" s="400"/>
      <c r="F428" s="400"/>
      <c r="G428" s="7"/>
      <c r="H428" s="7"/>
      <c r="I428" s="7"/>
      <c r="J428" s="403"/>
      <c r="K428" s="408"/>
      <c r="L428" s="403"/>
      <c r="M428" s="403"/>
    </row>
    <row r="429" spans="2:13" ht="20.25" customHeight="1" x14ac:dyDescent="0.3">
      <c r="B429" s="398"/>
      <c r="C429" s="399"/>
      <c r="D429" s="400"/>
      <c r="E429" s="400"/>
      <c r="F429" s="400"/>
      <c r="G429" s="7"/>
      <c r="H429" s="7"/>
      <c r="I429" s="7"/>
      <c r="J429" s="403"/>
      <c r="K429" s="408"/>
      <c r="L429" s="403"/>
      <c r="M429" s="403"/>
    </row>
    <row r="430" spans="2:13" ht="20.25" customHeight="1" x14ac:dyDescent="0.3">
      <c r="B430" s="398"/>
      <c r="C430" s="399"/>
      <c r="D430" s="400"/>
      <c r="E430" s="400"/>
      <c r="F430" s="400"/>
      <c r="G430" s="7"/>
      <c r="H430" s="7"/>
      <c r="I430" s="7"/>
      <c r="J430" s="403"/>
      <c r="K430" s="408"/>
      <c r="L430" s="403"/>
      <c r="M430" s="403"/>
    </row>
    <row r="431" spans="2:13" ht="20.25" customHeight="1" x14ac:dyDescent="0.3">
      <c r="B431" s="398"/>
      <c r="C431" s="399"/>
      <c r="D431" s="400"/>
      <c r="E431" s="400"/>
      <c r="F431" s="400"/>
      <c r="G431" s="7"/>
      <c r="H431" s="7"/>
      <c r="I431" s="7"/>
      <c r="J431" s="403"/>
      <c r="K431" s="408"/>
      <c r="L431" s="403"/>
      <c r="M431" s="403"/>
    </row>
    <row r="432" spans="2:13" ht="20.25" customHeight="1" x14ac:dyDescent="0.3">
      <c r="B432" s="398"/>
      <c r="C432" s="399"/>
      <c r="D432" s="400"/>
      <c r="E432" s="400"/>
      <c r="F432" s="400"/>
      <c r="G432" s="7"/>
      <c r="H432" s="7"/>
      <c r="I432" s="7"/>
      <c r="J432" s="403"/>
      <c r="K432" s="408"/>
      <c r="L432" s="403"/>
      <c r="M432" s="403"/>
    </row>
    <row r="433" spans="2:13" ht="20.25" customHeight="1" x14ac:dyDescent="0.3">
      <c r="B433" s="398"/>
      <c r="C433" s="399"/>
      <c r="D433" s="400"/>
      <c r="E433" s="400"/>
      <c r="F433" s="400"/>
      <c r="G433" s="7"/>
      <c r="H433" s="7"/>
      <c r="I433" s="7"/>
      <c r="J433" s="403"/>
      <c r="K433" s="408"/>
      <c r="L433" s="403"/>
      <c r="M433" s="403"/>
    </row>
    <row r="434" spans="2:13" ht="20.25" customHeight="1" x14ac:dyDescent="0.3">
      <c r="B434" s="398"/>
      <c r="C434" s="399"/>
      <c r="D434" s="400"/>
      <c r="E434" s="400"/>
      <c r="F434" s="400"/>
      <c r="G434" s="7"/>
      <c r="H434" s="7"/>
      <c r="I434" s="7"/>
      <c r="J434" s="403"/>
      <c r="K434" s="408"/>
      <c r="L434" s="403"/>
      <c r="M434" s="403"/>
    </row>
    <row r="435" spans="2:13" ht="20.25" customHeight="1" x14ac:dyDescent="0.25">
      <c r="B435" s="398"/>
      <c r="C435" s="399"/>
      <c r="D435" s="400"/>
      <c r="E435" s="400"/>
      <c r="F435" s="400"/>
      <c r="G435" s="7"/>
      <c r="H435" s="7"/>
      <c r="I435" s="7"/>
      <c r="J435" s="403"/>
      <c r="K435" s="404"/>
      <c r="L435" s="403"/>
      <c r="M435" s="403"/>
    </row>
    <row r="436" spans="2:13" ht="20.25" customHeight="1" x14ac:dyDescent="0.25">
      <c r="B436" s="398"/>
      <c r="C436" s="399"/>
      <c r="D436" s="400"/>
      <c r="E436" s="400"/>
      <c r="F436" s="400"/>
      <c r="G436" s="7"/>
      <c r="H436" s="7"/>
      <c r="I436" s="7"/>
      <c r="J436" s="403"/>
      <c r="K436" s="404"/>
      <c r="L436" s="403"/>
      <c r="M436" s="403"/>
    </row>
    <row r="437" spans="2:13" ht="20.25" customHeight="1" x14ac:dyDescent="0.25">
      <c r="B437" s="398"/>
      <c r="C437" s="399"/>
      <c r="D437" s="400"/>
      <c r="E437" s="400"/>
      <c r="F437" s="400"/>
      <c r="G437" s="7"/>
      <c r="H437" s="7"/>
      <c r="I437" s="7"/>
      <c r="J437" s="403"/>
      <c r="K437" s="404"/>
      <c r="L437" s="403"/>
      <c r="M437" s="403"/>
    </row>
    <row r="438" spans="2:13" ht="20.25" customHeight="1" x14ac:dyDescent="0.25">
      <c r="B438" s="398"/>
      <c r="C438" s="399"/>
      <c r="D438" s="400"/>
      <c r="E438" s="400"/>
      <c r="F438" s="400"/>
      <c r="G438" s="7"/>
      <c r="H438" s="7"/>
      <c r="I438" s="7"/>
      <c r="J438" s="403"/>
      <c r="K438" s="404"/>
      <c r="L438" s="403"/>
      <c r="M438" s="403"/>
    </row>
    <row r="439" spans="2:13" ht="20.25" customHeight="1" x14ac:dyDescent="0.25">
      <c r="B439" s="398"/>
      <c r="C439" s="399"/>
      <c r="D439" s="400"/>
      <c r="E439" s="400"/>
      <c r="F439" s="400"/>
      <c r="G439" s="7"/>
      <c r="H439" s="7"/>
      <c r="I439" s="7"/>
      <c r="J439" s="403"/>
      <c r="K439" s="404"/>
      <c r="L439" s="403"/>
      <c r="M439" s="403"/>
    </row>
    <row r="440" spans="2:13" ht="20.25" customHeight="1" x14ac:dyDescent="0.25">
      <c r="B440" s="398"/>
      <c r="C440" s="399"/>
      <c r="D440" s="400"/>
      <c r="E440" s="400"/>
      <c r="F440" s="400"/>
      <c r="G440" s="7"/>
      <c r="H440" s="7"/>
      <c r="I440" s="7"/>
      <c r="J440" s="403"/>
      <c r="K440" s="404"/>
      <c r="L440" s="403"/>
      <c r="M440" s="403"/>
    </row>
    <row r="441" spans="2:13" ht="20.25" customHeight="1" x14ac:dyDescent="0.25">
      <c r="B441" s="398"/>
      <c r="C441" s="399"/>
      <c r="D441" s="400"/>
      <c r="E441" s="400"/>
      <c r="F441" s="400"/>
      <c r="G441" s="7"/>
      <c r="H441" s="7"/>
      <c r="I441" s="7"/>
      <c r="J441" s="403"/>
      <c r="K441" s="404"/>
      <c r="L441" s="403"/>
      <c r="M441" s="403"/>
    </row>
    <row r="442" spans="2:13" ht="20.25" customHeight="1" x14ac:dyDescent="0.25">
      <c r="B442" s="398"/>
      <c r="C442" s="399"/>
      <c r="D442" s="400"/>
      <c r="E442" s="400"/>
      <c r="F442" s="400"/>
      <c r="G442" s="7"/>
      <c r="H442" s="7"/>
      <c r="I442" s="7"/>
      <c r="J442" s="403"/>
      <c r="K442" s="404"/>
      <c r="L442" s="403"/>
      <c r="M442" s="403"/>
    </row>
    <row r="443" spans="2:13" ht="20.25" customHeight="1" x14ac:dyDescent="0.25">
      <c r="B443" s="398"/>
      <c r="C443" s="399"/>
      <c r="D443" s="400"/>
      <c r="E443" s="400"/>
      <c r="F443" s="400"/>
      <c r="G443" s="7"/>
      <c r="H443" s="7"/>
      <c r="I443" s="7"/>
      <c r="J443" s="404"/>
      <c r="K443" s="404"/>
      <c r="L443" s="404"/>
      <c r="M443" s="404"/>
    </row>
    <row r="444" spans="2:13" ht="20.25" customHeight="1" x14ac:dyDescent="0.25">
      <c r="B444" s="398"/>
      <c r="C444" s="399"/>
      <c r="D444" s="400"/>
      <c r="E444" s="400"/>
      <c r="F444" s="400"/>
      <c r="G444" s="7"/>
      <c r="H444" s="7"/>
      <c r="I444" s="7"/>
      <c r="J444" s="404"/>
      <c r="K444" s="404"/>
      <c r="L444" s="404"/>
      <c r="M444" s="404"/>
    </row>
    <row r="445" spans="2:13" ht="20.25" customHeight="1" x14ac:dyDescent="0.25">
      <c r="B445" s="398"/>
      <c r="C445" s="399"/>
      <c r="D445" s="400"/>
      <c r="E445" s="400"/>
      <c r="F445" s="400"/>
      <c r="G445" s="7"/>
      <c r="H445" s="7"/>
      <c r="I445" s="7"/>
      <c r="J445" s="404"/>
      <c r="K445" s="404"/>
      <c r="L445" s="404"/>
      <c r="M445" s="404"/>
    </row>
    <row r="446" spans="2:13" ht="20.25" customHeight="1" x14ac:dyDescent="0.25">
      <c r="B446" s="398"/>
      <c r="C446" s="399"/>
      <c r="D446" s="400"/>
      <c r="E446" s="400"/>
      <c r="F446" s="400"/>
      <c r="G446" s="7"/>
      <c r="H446" s="7"/>
      <c r="I446" s="7"/>
      <c r="J446" s="404"/>
      <c r="K446" s="404"/>
      <c r="L446" s="404"/>
      <c r="M446" s="404"/>
    </row>
    <row r="447" spans="2:13" ht="20.25" customHeight="1" x14ac:dyDescent="0.25">
      <c r="B447" s="398"/>
      <c r="C447" s="399"/>
      <c r="D447" s="400"/>
      <c r="E447" s="400"/>
      <c r="F447" s="400"/>
      <c r="G447" s="7"/>
      <c r="H447" s="7"/>
      <c r="I447" s="7"/>
      <c r="J447" s="404"/>
      <c r="K447" s="404"/>
      <c r="L447" s="404"/>
      <c r="M447" s="404"/>
    </row>
    <row r="448" spans="2:13" ht="20.25" customHeight="1" x14ac:dyDescent="0.25">
      <c r="B448" s="398"/>
      <c r="C448" s="399"/>
      <c r="D448" s="400"/>
      <c r="E448" s="400"/>
      <c r="F448" s="400"/>
      <c r="G448" s="7"/>
      <c r="H448" s="7"/>
      <c r="I448" s="7"/>
      <c r="J448" s="404"/>
      <c r="K448" s="404"/>
      <c r="L448" s="404"/>
      <c r="M448" s="404"/>
    </row>
    <row r="449" spans="2:13" ht="20.25" customHeight="1" x14ac:dyDescent="0.25">
      <c r="B449" s="398"/>
      <c r="C449" s="399"/>
      <c r="D449" s="400"/>
      <c r="E449" s="400"/>
      <c r="F449" s="400"/>
      <c r="J449" s="404"/>
      <c r="K449" s="404"/>
      <c r="L449" s="404"/>
      <c r="M449" s="404"/>
    </row>
    <row r="450" spans="2:13" ht="20.25" customHeight="1" x14ac:dyDescent="0.25">
      <c r="B450" s="398"/>
      <c r="C450" s="399"/>
      <c r="D450" s="400"/>
      <c r="E450" s="400"/>
      <c r="F450" s="400"/>
      <c r="J450" s="404"/>
      <c r="K450" s="404"/>
      <c r="L450" s="404"/>
      <c r="M450" s="404"/>
    </row>
    <row r="451" spans="2:13" ht="20.25" customHeight="1" x14ac:dyDescent="0.25">
      <c r="B451" s="398"/>
      <c r="C451" s="399"/>
      <c r="D451" s="400"/>
      <c r="E451" s="400"/>
      <c r="F451" s="400"/>
      <c r="J451" s="404"/>
      <c r="K451" s="404"/>
      <c r="L451" s="404"/>
      <c r="M451" s="404"/>
    </row>
    <row r="452" spans="2:13" ht="20.25" customHeight="1" x14ac:dyDescent="0.25">
      <c r="B452" s="398"/>
      <c r="C452" s="411"/>
      <c r="D452" s="400"/>
      <c r="E452" s="400"/>
      <c r="F452" s="400"/>
      <c r="J452" s="404"/>
      <c r="K452" s="404"/>
      <c r="L452" s="404"/>
      <c r="M452" s="404"/>
    </row>
    <row r="453" spans="2:13" ht="20.25" customHeight="1" x14ac:dyDescent="0.3">
      <c r="B453" s="412"/>
      <c r="C453" s="412"/>
      <c r="D453" s="412"/>
      <c r="E453" s="412"/>
      <c r="F453" s="413"/>
      <c r="J453" s="404"/>
      <c r="L453" s="404"/>
      <c r="M453" s="404"/>
    </row>
    <row r="454" spans="2:13" ht="20.25" customHeight="1" x14ac:dyDescent="0.3">
      <c r="B454" s="412"/>
      <c r="C454" s="412"/>
      <c r="D454" s="412"/>
      <c r="E454" s="412"/>
      <c r="F454" s="413"/>
      <c r="J454" s="404"/>
      <c r="L454" s="404"/>
      <c r="M454" s="404"/>
    </row>
    <row r="455" spans="2:13" ht="20.25" customHeight="1" x14ac:dyDescent="0.3">
      <c r="B455" s="412"/>
      <c r="C455" s="412"/>
      <c r="D455" s="412"/>
      <c r="E455" s="412"/>
      <c r="F455" s="413"/>
      <c r="J455" s="404"/>
      <c r="L455" s="404"/>
      <c r="M455" s="404"/>
    </row>
    <row r="456" spans="2:13" ht="20.25" customHeight="1" x14ac:dyDescent="0.3">
      <c r="B456" s="412"/>
      <c r="C456" s="412"/>
      <c r="D456" s="412"/>
      <c r="E456" s="412"/>
      <c r="F456" s="413"/>
      <c r="J456" s="404"/>
      <c r="L456" s="404"/>
      <c r="M456" s="404"/>
    </row>
    <row r="457" spans="2:13" ht="20.25" customHeight="1" x14ac:dyDescent="0.3">
      <c r="B457" s="412"/>
      <c r="C457" s="412"/>
      <c r="D457" s="412"/>
      <c r="E457" s="412"/>
      <c r="F457" s="413"/>
      <c r="J457" s="404"/>
      <c r="L457" s="404"/>
      <c r="M457" s="404"/>
    </row>
    <row r="458" spans="2:13" ht="20.25" customHeight="1" x14ac:dyDescent="0.3">
      <c r="B458" s="412"/>
      <c r="C458" s="412"/>
      <c r="D458" s="412"/>
      <c r="E458" s="412"/>
      <c r="F458" s="413"/>
      <c r="J458" s="404"/>
      <c r="L458" s="404"/>
      <c r="M458" s="404"/>
    </row>
    <row r="459" spans="2:13" ht="20.25" customHeight="1" x14ac:dyDescent="0.3">
      <c r="B459" s="412"/>
      <c r="C459" s="412"/>
      <c r="D459" s="412"/>
      <c r="E459" s="412"/>
      <c r="F459" s="413"/>
      <c r="J459" s="404"/>
      <c r="L459" s="404"/>
      <c r="M459" s="404"/>
    </row>
    <row r="460" spans="2:13" ht="20.25" customHeight="1" x14ac:dyDescent="0.3">
      <c r="B460" s="412"/>
      <c r="C460" s="412"/>
      <c r="D460" s="412"/>
      <c r="E460" s="412"/>
      <c r="F460" s="413"/>
      <c r="J460" s="404"/>
      <c r="L460" s="404"/>
      <c r="M460" s="404"/>
    </row>
    <row r="461" spans="2:13" ht="20.25" customHeight="1" x14ac:dyDescent="0.3">
      <c r="B461" s="412"/>
      <c r="C461" s="412"/>
      <c r="D461" s="412"/>
      <c r="E461" s="412"/>
      <c r="F461" s="413"/>
    </row>
    <row r="462" spans="2:13" ht="20.25" customHeight="1" x14ac:dyDescent="0.3">
      <c r="B462" s="408"/>
      <c r="C462" s="408"/>
      <c r="D462" s="408"/>
      <c r="E462" s="408"/>
      <c r="F462" s="409"/>
    </row>
    <row r="463" spans="2:13" ht="20.25" customHeight="1" x14ac:dyDescent="0.3">
      <c r="B463" s="408"/>
      <c r="C463" s="408"/>
      <c r="D463" s="408"/>
      <c r="E463" s="408"/>
      <c r="F463" s="409"/>
    </row>
    <row r="464" spans="2:13" ht="20.25" customHeight="1" x14ac:dyDescent="0.3">
      <c r="B464" s="408"/>
      <c r="C464" s="408"/>
      <c r="D464" s="408"/>
      <c r="E464" s="408"/>
      <c r="F464" s="409"/>
    </row>
    <row r="465" spans="2:6" ht="20.25" customHeight="1" x14ac:dyDescent="0.3">
      <c r="B465" s="408"/>
      <c r="C465" s="408"/>
      <c r="D465" s="408"/>
      <c r="E465" s="408"/>
      <c r="F465" s="409"/>
    </row>
    <row r="466" spans="2:6" ht="20.25" customHeight="1" x14ac:dyDescent="0.3">
      <c r="B466" s="408"/>
      <c r="C466" s="408"/>
      <c r="D466" s="408"/>
      <c r="E466" s="408"/>
      <c r="F466" s="409"/>
    </row>
    <row r="467" spans="2:6" ht="20.25" customHeight="1" x14ac:dyDescent="0.3">
      <c r="B467" s="408"/>
      <c r="C467" s="408"/>
      <c r="D467" s="408"/>
      <c r="E467" s="408"/>
      <c r="F467" s="409"/>
    </row>
    <row r="468" spans="2:6" ht="20.25" customHeight="1" x14ac:dyDescent="0.3">
      <c r="B468" s="408"/>
      <c r="C468" s="408"/>
      <c r="D468" s="408"/>
      <c r="E468" s="408"/>
      <c r="F468" s="409"/>
    </row>
    <row r="469" spans="2:6" ht="20.25" customHeight="1" x14ac:dyDescent="0.3">
      <c r="B469" s="408"/>
      <c r="C469" s="408"/>
      <c r="D469" s="408"/>
      <c r="E469" s="408"/>
      <c r="F469" s="409"/>
    </row>
    <row r="470" spans="2:6" ht="20.25" customHeight="1" x14ac:dyDescent="0.3">
      <c r="B470" s="408"/>
      <c r="C470" s="408"/>
      <c r="D470" s="408"/>
      <c r="E470" s="408"/>
      <c r="F470" s="409"/>
    </row>
    <row r="471" spans="2:6" ht="20.25" customHeight="1" x14ac:dyDescent="0.3">
      <c r="B471" s="408"/>
      <c r="C471" s="408"/>
      <c r="D471" s="408"/>
      <c r="E471" s="408"/>
      <c r="F471" s="409"/>
    </row>
    <row r="472" spans="2:6" ht="20.25" customHeight="1" x14ac:dyDescent="0.3">
      <c r="B472" s="408"/>
      <c r="C472" s="408"/>
      <c r="D472" s="408"/>
      <c r="E472" s="408"/>
      <c r="F472" s="409"/>
    </row>
    <row r="473" spans="2:6" ht="20.25" customHeight="1" x14ac:dyDescent="0.3">
      <c r="B473" s="408"/>
      <c r="C473" s="408"/>
      <c r="D473" s="408"/>
      <c r="E473" s="408"/>
      <c r="F473" s="409"/>
    </row>
    <row r="474" spans="2:6" ht="20.25" customHeight="1" x14ac:dyDescent="0.3">
      <c r="B474" s="408"/>
      <c r="C474" s="408"/>
      <c r="D474" s="408"/>
      <c r="E474" s="408"/>
      <c r="F474" s="409"/>
    </row>
    <row r="475" spans="2:6" ht="20.25" customHeight="1" x14ac:dyDescent="0.3">
      <c r="B475" s="408"/>
      <c r="C475" s="408"/>
      <c r="D475" s="408"/>
      <c r="E475" s="408"/>
      <c r="F475" s="409"/>
    </row>
    <row r="476" spans="2:6" ht="20.25" customHeight="1" x14ac:dyDescent="0.3">
      <c r="B476" s="408"/>
      <c r="C476" s="408"/>
      <c r="D476" s="408"/>
      <c r="E476" s="408"/>
      <c r="F476" s="409"/>
    </row>
    <row r="477" spans="2:6" ht="20.25" customHeight="1" x14ac:dyDescent="0.3">
      <c r="B477" s="408"/>
      <c r="C477" s="408"/>
      <c r="D477" s="408"/>
      <c r="E477" s="408"/>
      <c r="F477" s="409"/>
    </row>
    <row r="478" spans="2:6" ht="20.25" customHeight="1" x14ac:dyDescent="0.3">
      <c r="B478" s="408"/>
      <c r="C478" s="408"/>
      <c r="D478" s="408"/>
      <c r="E478" s="408"/>
      <c r="F478" s="409"/>
    </row>
    <row r="479" spans="2:6" ht="20.25" customHeight="1" x14ac:dyDescent="0.3">
      <c r="B479" s="408"/>
      <c r="C479" s="408"/>
      <c r="D479" s="408"/>
      <c r="E479" s="408"/>
      <c r="F479" s="409"/>
    </row>
    <row r="480" spans="2:6" ht="20.25" customHeight="1" x14ac:dyDescent="0.3">
      <c r="B480" s="408"/>
      <c r="C480" s="408"/>
      <c r="D480" s="408"/>
      <c r="E480" s="408"/>
      <c r="F480" s="409"/>
    </row>
    <row r="481" spans="2:6" ht="20.25" customHeight="1" x14ac:dyDescent="0.3">
      <c r="B481" s="408"/>
      <c r="C481" s="408"/>
      <c r="D481" s="408"/>
      <c r="E481" s="408"/>
      <c r="F481" s="409"/>
    </row>
    <row r="482" spans="2:6" ht="20.25" customHeight="1" x14ac:dyDescent="0.3">
      <c r="B482" s="408"/>
      <c r="C482" s="408"/>
      <c r="D482" s="408"/>
      <c r="E482" s="408"/>
      <c r="F482" s="409"/>
    </row>
    <row r="483" spans="2:6" ht="20.25" customHeight="1" x14ac:dyDescent="0.3">
      <c r="B483" s="408"/>
      <c r="C483" s="408"/>
      <c r="D483" s="408"/>
      <c r="E483" s="408"/>
      <c r="F483" s="409"/>
    </row>
    <row r="484" spans="2:6" ht="20.25" customHeight="1" x14ac:dyDescent="0.3">
      <c r="B484" s="408"/>
      <c r="C484" s="408"/>
      <c r="D484" s="408"/>
      <c r="E484" s="408"/>
      <c r="F484" s="409"/>
    </row>
    <row r="485" spans="2:6" ht="20.25" customHeight="1" x14ac:dyDescent="0.3">
      <c r="B485" s="408"/>
      <c r="C485" s="408"/>
      <c r="D485" s="408"/>
      <c r="E485" s="408"/>
      <c r="F485" s="409"/>
    </row>
    <row r="486" spans="2:6" ht="20.25" customHeight="1" x14ac:dyDescent="0.3">
      <c r="B486" s="408"/>
      <c r="C486" s="408"/>
      <c r="D486" s="408"/>
      <c r="E486" s="408"/>
      <c r="F486" s="409"/>
    </row>
    <row r="487" spans="2:6" ht="20.25" customHeight="1" x14ac:dyDescent="0.3">
      <c r="B487" s="408"/>
      <c r="C487" s="408"/>
      <c r="D487" s="408"/>
      <c r="E487" s="408"/>
      <c r="F487" s="409"/>
    </row>
    <row r="488" spans="2:6" ht="20.25" customHeight="1" x14ac:dyDescent="0.3">
      <c r="B488" s="408"/>
      <c r="C488" s="408"/>
      <c r="D488" s="408"/>
      <c r="E488" s="408"/>
      <c r="F488" s="409"/>
    </row>
    <row r="489" spans="2:6" ht="20.25" customHeight="1" x14ac:dyDescent="0.3">
      <c r="B489" s="408"/>
      <c r="C489" s="408"/>
      <c r="D489" s="408"/>
      <c r="E489" s="408"/>
      <c r="F489" s="409"/>
    </row>
    <row r="490" spans="2:6" ht="20.25" customHeight="1" x14ac:dyDescent="0.3">
      <c r="B490" s="408"/>
      <c r="C490" s="408"/>
      <c r="D490" s="408"/>
      <c r="E490" s="408"/>
      <c r="F490" s="409"/>
    </row>
    <row r="491" spans="2:6" ht="20.25" customHeight="1" x14ac:dyDescent="0.3">
      <c r="B491" s="408"/>
      <c r="C491" s="408"/>
      <c r="D491" s="408"/>
      <c r="E491" s="408"/>
      <c r="F491" s="409"/>
    </row>
    <row r="492" spans="2:6" ht="20.25" customHeight="1" x14ac:dyDescent="0.3">
      <c r="B492" s="408"/>
      <c r="C492" s="408"/>
      <c r="D492" s="408"/>
      <c r="E492" s="408"/>
      <c r="F492" s="409"/>
    </row>
    <row r="493" spans="2:6" ht="20.25" customHeight="1" x14ac:dyDescent="0.3">
      <c r="B493" s="408"/>
      <c r="C493" s="408"/>
      <c r="D493" s="408"/>
      <c r="E493" s="408"/>
      <c r="F493" s="409"/>
    </row>
  </sheetData>
  <sortState ref="C8:E322">
    <sortCondition ref="C7"/>
  </sortState>
  <mergeCells count="8">
    <mergeCell ref="B1:F1"/>
    <mergeCell ref="B2:F2"/>
    <mergeCell ref="B3:F3"/>
    <mergeCell ref="B4:F4"/>
    <mergeCell ref="J1:M1"/>
    <mergeCell ref="J2:M2"/>
    <mergeCell ref="J3:M3"/>
    <mergeCell ref="J4:M4"/>
  </mergeCells>
  <pageMargins left="0.23622047244094491" right="0.23622047244094491" top="0.25" bottom="1.33" header="0.17" footer="0.85"/>
  <pageSetup scale="33" fitToHeight="0" orientation="portrait" horizontalDpi="4294967295" verticalDpi="4294967295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baseColWidth="10" defaultRowHeight="15" x14ac:dyDescent="0.25"/>
  <cols>
    <col min="1" max="1" width="2.42578125" customWidth="1"/>
    <col min="2" max="2" width="17.42578125" customWidth="1"/>
    <col min="3" max="3" width="11.85546875" customWidth="1"/>
    <col min="4" max="4" width="39.85546875" customWidth="1"/>
    <col min="5" max="5" width="13.28515625" customWidth="1"/>
    <col min="6" max="6" width="14.7109375" customWidth="1"/>
    <col min="7" max="7" width="17.7109375" customWidth="1"/>
    <col min="8" max="8" width="11.85546875" customWidth="1"/>
    <col min="9" max="9" width="17" customWidth="1"/>
    <col min="10" max="10" width="14.85546875" customWidth="1"/>
    <col min="11" max="11" width="15.7109375" customWidth="1"/>
  </cols>
  <sheetData>
    <row r="1" spans="1:11" x14ac:dyDescent="0.25">
      <c r="A1" s="277"/>
    </row>
    <row r="2" spans="1:11" ht="22.5" x14ac:dyDescent="0.3">
      <c r="B2" s="472" t="s">
        <v>459</v>
      </c>
      <c r="C2" s="472"/>
      <c r="D2" s="472"/>
      <c r="E2" s="472"/>
      <c r="F2" s="472"/>
      <c r="G2" s="472"/>
      <c r="H2" s="472"/>
      <c r="I2" s="472"/>
      <c r="J2" s="472"/>
      <c r="K2" s="472"/>
    </row>
    <row r="3" spans="1:11" ht="22.5" x14ac:dyDescent="0.3">
      <c r="B3" s="475" t="s">
        <v>730</v>
      </c>
      <c r="C3" s="475"/>
      <c r="D3" s="475"/>
      <c r="E3" s="475"/>
      <c r="F3" s="475"/>
      <c r="G3" s="475"/>
      <c r="H3" s="475"/>
      <c r="I3" s="475"/>
      <c r="J3" s="475"/>
      <c r="K3" s="475"/>
    </row>
    <row r="4" spans="1:11" ht="15.75" thickBot="1" x14ac:dyDescent="0.3">
      <c r="B4" s="122"/>
      <c r="C4" s="122"/>
      <c r="D4" s="122"/>
      <c r="E4" s="122"/>
      <c r="F4" s="122"/>
      <c r="G4" s="122"/>
      <c r="H4" s="122"/>
      <c r="I4" s="122"/>
      <c r="J4" s="122"/>
      <c r="K4" s="122"/>
    </row>
    <row r="5" spans="1:11" ht="48" customHeight="1" thickBot="1" x14ac:dyDescent="0.3">
      <c r="B5" s="179" t="s">
        <v>518</v>
      </c>
      <c r="C5" s="179" t="s">
        <v>522</v>
      </c>
      <c r="D5" s="179" t="s">
        <v>1</v>
      </c>
      <c r="E5" s="179" t="s">
        <v>523</v>
      </c>
      <c r="F5" s="179" t="s">
        <v>520</v>
      </c>
      <c r="G5" s="179" t="s">
        <v>374</v>
      </c>
      <c r="H5" s="179" t="s">
        <v>517</v>
      </c>
      <c r="I5" s="179" t="s">
        <v>525</v>
      </c>
      <c r="J5" s="179" t="s">
        <v>376</v>
      </c>
      <c r="K5" s="179" t="s">
        <v>524</v>
      </c>
    </row>
    <row r="6" spans="1:11" ht="8.25" customHeight="1" x14ac:dyDescent="0.25">
      <c r="B6" s="175"/>
      <c r="C6" s="175"/>
      <c r="D6" s="175"/>
      <c r="E6" s="180"/>
      <c r="F6" s="183"/>
      <c r="G6" s="208">
        <f t="shared" ref="G6" si="0">E6*F6</f>
        <v>0</v>
      </c>
      <c r="H6" s="175"/>
      <c r="I6" s="175"/>
      <c r="J6" s="175"/>
      <c r="K6" s="204"/>
    </row>
    <row r="7" spans="1:11" ht="18" x14ac:dyDescent="0.25">
      <c r="A7" s="7"/>
      <c r="B7" s="293"/>
      <c r="C7" s="293"/>
      <c r="D7" s="293"/>
      <c r="E7" s="294"/>
      <c r="F7" s="297"/>
      <c r="G7" s="316"/>
      <c r="H7" s="293"/>
      <c r="I7" s="293"/>
      <c r="J7" s="293"/>
      <c r="K7" s="298"/>
    </row>
    <row r="8" spans="1:11" ht="18" x14ac:dyDescent="0.25">
      <c r="A8" s="7"/>
      <c r="B8" s="293"/>
      <c r="C8" s="293"/>
      <c r="D8" s="293"/>
      <c r="E8" s="294"/>
      <c r="F8" s="297"/>
      <c r="G8" s="316"/>
      <c r="H8" s="293"/>
      <c r="I8" s="293"/>
      <c r="J8" s="293"/>
      <c r="K8" s="298"/>
    </row>
    <row r="9" spans="1:11" ht="18" x14ac:dyDescent="0.25">
      <c r="B9" s="293"/>
      <c r="C9" s="293"/>
      <c r="D9" s="293"/>
      <c r="E9" s="294"/>
      <c r="F9" s="297"/>
      <c r="G9" s="316"/>
      <c r="H9" s="293"/>
      <c r="I9" s="293"/>
      <c r="J9" s="293"/>
      <c r="K9" s="298"/>
    </row>
    <row r="10" spans="1:11" ht="18" x14ac:dyDescent="0.25">
      <c r="B10" s="293"/>
      <c r="C10" s="293"/>
      <c r="D10" s="293"/>
      <c r="E10" s="294"/>
      <c r="F10" s="297"/>
      <c r="G10" s="316"/>
      <c r="H10" s="293"/>
      <c r="I10" s="293"/>
      <c r="J10" s="293"/>
      <c r="K10" s="298"/>
    </row>
    <row r="11" spans="1:11" ht="18" x14ac:dyDescent="0.25">
      <c r="B11" s="293"/>
      <c r="C11" s="293"/>
      <c r="D11" s="293"/>
      <c r="E11" s="294"/>
      <c r="F11" s="297"/>
      <c r="G11" s="316"/>
      <c r="H11" s="293"/>
      <c r="I11" s="293"/>
      <c r="J11" s="293"/>
      <c r="K11" s="298"/>
    </row>
    <row r="12" spans="1:11" ht="18" x14ac:dyDescent="0.25">
      <c r="B12" s="293"/>
      <c r="C12" s="293"/>
      <c r="D12" s="293"/>
      <c r="E12" s="294"/>
      <c r="F12" s="297"/>
      <c r="G12" s="316"/>
      <c r="H12" s="293"/>
      <c r="I12" s="293"/>
      <c r="J12" s="293"/>
      <c r="K12" s="298"/>
    </row>
    <row r="13" spans="1:11" ht="18" x14ac:dyDescent="0.25">
      <c r="B13" s="293"/>
      <c r="C13" s="293"/>
      <c r="D13" s="293"/>
      <c r="E13" s="294"/>
      <c r="F13" s="297"/>
      <c r="G13" s="316"/>
      <c r="H13" s="293"/>
      <c r="I13" s="293"/>
      <c r="J13" s="293"/>
      <c r="K13" s="298"/>
    </row>
    <row r="14" spans="1:11" ht="16.5" x14ac:dyDescent="0.25">
      <c r="B14" s="189"/>
      <c r="C14" s="189"/>
      <c r="D14" s="189"/>
      <c r="E14" s="189"/>
      <c r="F14" s="190"/>
      <c r="G14" s="190"/>
      <c r="H14" s="189"/>
      <c r="I14" s="189"/>
      <c r="J14" s="189"/>
      <c r="K14" s="189"/>
    </row>
    <row r="15" spans="1:11" ht="16.5" x14ac:dyDescent="0.25">
      <c r="B15" s="188"/>
      <c r="C15" s="188"/>
      <c r="D15" s="188"/>
      <c r="E15" s="188"/>
      <c r="F15" s="191"/>
      <c r="G15" s="191"/>
      <c r="H15" s="188"/>
      <c r="I15" s="188"/>
      <c r="J15" s="188"/>
      <c r="K15" s="188"/>
    </row>
    <row r="16" spans="1:11" ht="16.5" x14ac:dyDescent="0.25">
      <c r="B16" s="188"/>
    </row>
    <row r="17" spans="2:11" ht="16.5" x14ac:dyDescent="0.25">
      <c r="B17" s="188"/>
      <c r="C17" s="188"/>
      <c r="D17" s="188"/>
      <c r="E17" s="188"/>
      <c r="F17" s="191"/>
      <c r="G17" s="191"/>
      <c r="H17" s="188"/>
      <c r="I17" s="188"/>
      <c r="J17" s="188"/>
      <c r="K17" s="188"/>
    </row>
    <row r="18" spans="2:11" ht="16.5" x14ac:dyDescent="0.25">
      <c r="G18" s="212"/>
      <c r="H18" s="212"/>
      <c r="I18" s="212"/>
      <c r="J18" s="211"/>
      <c r="K18" s="188"/>
    </row>
    <row r="19" spans="2:11" ht="16.5" x14ac:dyDescent="0.25">
      <c r="B19" s="188"/>
      <c r="C19" s="188"/>
      <c r="D19" s="188"/>
      <c r="E19" s="188"/>
      <c r="F19" s="191"/>
      <c r="G19" s="191"/>
      <c r="H19" s="188"/>
      <c r="I19" s="188"/>
      <c r="J19" s="188"/>
      <c r="K19" s="188"/>
    </row>
    <row r="20" spans="2:11" ht="16.5" x14ac:dyDescent="0.25">
      <c r="B20" s="188"/>
      <c r="C20" s="188"/>
      <c r="D20" s="188"/>
      <c r="E20" s="188"/>
      <c r="F20" s="191"/>
      <c r="G20" s="191"/>
      <c r="H20" s="188"/>
      <c r="I20" s="188"/>
      <c r="J20" s="188"/>
      <c r="K20" s="188"/>
    </row>
    <row r="21" spans="2:11" ht="16.5" x14ac:dyDescent="0.25">
      <c r="B21" s="188"/>
      <c r="C21" s="188"/>
      <c r="D21" s="188"/>
      <c r="E21" s="188"/>
      <c r="F21" s="191"/>
      <c r="G21" s="191"/>
      <c r="H21" s="188"/>
      <c r="I21" s="188"/>
      <c r="J21" s="188"/>
      <c r="K21" s="188"/>
    </row>
    <row r="22" spans="2:11" ht="16.5" x14ac:dyDescent="0.25">
      <c r="B22" s="188"/>
      <c r="C22" s="188"/>
      <c r="D22" s="188"/>
      <c r="E22" s="188"/>
      <c r="F22" s="191"/>
      <c r="G22" s="191"/>
      <c r="H22" s="188"/>
      <c r="I22" s="188"/>
      <c r="J22" s="188"/>
      <c r="K22" s="188"/>
    </row>
    <row r="23" spans="2:11" ht="15.75" x14ac:dyDescent="0.25">
      <c r="B23" s="187"/>
      <c r="C23" s="187"/>
      <c r="D23" s="187"/>
      <c r="E23" s="187"/>
      <c r="F23" s="192"/>
      <c r="G23" s="192"/>
      <c r="H23" s="187"/>
      <c r="I23" s="187"/>
      <c r="J23" s="187"/>
      <c r="K23" s="187"/>
    </row>
    <row r="24" spans="2:11" ht="15.75" x14ac:dyDescent="0.25">
      <c r="B24" s="187"/>
      <c r="C24" s="187"/>
      <c r="D24" s="187"/>
      <c r="E24" s="187"/>
      <c r="F24" s="187"/>
      <c r="G24" s="187"/>
      <c r="H24" s="187"/>
      <c r="I24" s="187"/>
      <c r="J24" s="187"/>
      <c r="K24" s="187"/>
    </row>
    <row r="25" spans="2:11" ht="15.75" x14ac:dyDescent="0.25">
      <c r="B25" s="187"/>
      <c r="C25" s="187"/>
      <c r="D25" s="187"/>
      <c r="E25" s="187"/>
      <c r="F25" s="187"/>
      <c r="G25" s="187"/>
      <c r="H25" s="187"/>
      <c r="I25" s="187"/>
      <c r="J25" s="187"/>
      <c r="K25" s="187"/>
    </row>
    <row r="26" spans="2:11" ht="15.75" x14ac:dyDescent="0.25">
      <c r="B26" s="187"/>
      <c r="C26" s="187"/>
      <c r="D26" s="187"/>
      <c r="E26" s="187"/>
      <c r="F26" s="187"/>
      <c r="G26" s="187"/>
      <c r="H26" s="187"/>
      <c r="I26" s="187"/>
      <c r="J26" s="187"/>
      <c r="K26" s="187"/>
    </row>
    <row r="27" spans="2:11" ht="15.75" x14ac:dyDescent="0.25">
      <c r="B27" s="187"/>
      <c r="C27" s="187"/>
      <c r="D27" s="187"/>
      <c r="E27" s="187"/>
      <c r="F27" s="187"/>
      <c r="G27" s="187"/>
      <c r="H27" s="187"/>
      <c r="I27" s="187"/>
      <c r="J27" s="187"/>
      <c r="K27" s="187"/>
    </row>
    <row r="28" spans="2:11" ht="15.75" x14ac:dyDescent="0.25">
      <c r="B28" s="187"/>
      <c r="C28" s="187"/>
      <c r="D28" s="187"/>
      <c r="E28" s="187"/>
      <c r="F28" s="187"/>
      <c r="G28" s="187"/>
      <c r="H28" s="187"/>
      <c r="I28" s="187"/>
      <c r="J28" s="187"/>
      <c r="K28" s="187"/>
    </row>
    <row r="29" spans="2:11" ht="15.75" x14ac:dyDescent="0.25">
      <c r="B29" s="187"/>
      <c r="C29" s="187"/>
      <c r="D29" s="187"/>
      <c r="E29" s="187"/>
      <c r="F29" s="187"/>
      <c r="G29" s="187"/>
      <c r="H29" s="187"/>
      <c r="I29" s="187"/>
      <c r="J29" s="187"/>
      <c r="K29" s="187"/>
    </row>
  </sheetData>
  <sortState ref="B7:K11">
    <sortCondition ref="B7"/>
  </sortState>
  <mergeCells count="2">
    <mergeCell ref="B2:K2"/>
    <mergeCell ref="B3:K3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14"/>
  <sheetViews>
    <sheetView workbookViewId="0">
      <selection activeCell="K40" sqref="K40"/>
    </sheetView>
  </sheetViews>
  <sheetFormatPr baseColWidth="10" defaultRowHeight="15" x14ac:dyDescent="0.25"/>
  <cols>
    <col min="1" max="1" width="2.28515625" customWidth="1"/>
    <col min="2" max="2" width="14.7109375" customWidth="1"/>
    <col min="3" max="3" width="20" customWidth="1"/>
    <col min="4" max="4" width="35.85546875" customWidth="1"/>
    <col min="5" max="5" width="9.42578125" customWidth="1"/>
    <col min="6" max="6" width="14.140625" customWidth="1"/>
    <col min="7" max="7" width="18.5703125" customWidth="1"/>
    <col min="8" max="8" width="11.85546875" customWidth="1"/>
    <col min="9" max="9" width="18.42578125" customWidth="1"/>
    <col min="10" max="10" width="16.42578125" customWidth="1"/>
    <col min="11" max="11" width="16.7109375" customWidth="1"/>
  </cols>
  <sheetData>
    <row r="2" spans="2:12" ht="22.5" x14ac:dyDescent="0.3">
      <c r="B2" s="472" t="s">
        <v>459</v>
      </c>
      <c r="C2" s="472"/>
      <c r="D2" s="472"/>
      <c r="E2" s="472"/>
      <c r="F2" s="472"/>
      <c r="G2" s="472"/>
      <c r="H2" s="472"/>
      <c r="I2" s="472"/>
      <c r="J2" s="472"/>
      <c r="K2" s="472"/>
    </row>
    <row r="3" spans="2:12" ht="22.5" x14ac:dyDescent="0.3">
      <c r="B3" s="472" t="s">
        <v>730</v>
      </c>
      <c r="C3" s="472"/>
      <c r="D3" s="472"/>
      <c r="E3" s="472"/>
      <c r="F3" s="472"/>
      <c r="G3" s="472"/>
      <c r="H3" s="472"/>
      <c r="I3" s="472"/>
      <c r="J3" s="472"/>
      <c r="K3" s="472"/>
    </row>
    <row r="4" spans="2:12" ht="15.75" thickBot="1" x14ac:dyDescent="0.3">
      <c r="B4" s="476"/>
      <c r="C4" s="476"/>
      <c r="D4" s="476"/>
      <c r="E4" s="476"/>
      <c r="F4" s="476"/>
      <c r="G4" s="476"/>
      <c r="H4" s="476"/>
      <c r="I4" s="476"/>
      <c r="J4" s="476"/>
      <c r="K4" s="476"/>
    </row>
    <row r="5" spans="2:12" ht="37.5" customHeight="1" thickBot="1" x14ac:dyDescent="0.3">
      <c r="B5" s="179" t="s">
        <v>522</v>
      </c>
      <c r="C5" s="179" t="s">
        <v>518</v>
      </c>
      <c r="D5" s="179" t="s">
        <v>1</v>
      </c>
      <c r="E5" s="179" t="s">
        <v>97</v>
      </c>
      <c r="F5" s="179" t="s">
        <v>520</v>
      </c>
      <c r="G5" s="179" t="s">
        <v>374</v>
      </c>
      <c r="H5" s="179" t="s">
        <v>517</v>
      </c>
      <c r="I5" s="179" t="s">
        <v>141</v>
      </c>
      <c r="J5" s="179" t="s">
        <v>376</v>
      </c>
      <c r="K5" s="179" t="s">
        <v>95</v>
      </c>
    </row>
    <row r="6" spans="2:12" ht="7.5" customHeight="1" x14ac:dyDescent="0.25">
      <c r="B6" s="205"/>
      <c r="C6" s="205"/>
      <c r="D6" s="205"/>
      <c r="E6" s="205"/>
      <c r="F6" s="205"/>
      <c r="G6" s="292"/>
      <c r="H6" s="205"/>
      <c r="I6" s="205"/>
      <c r="J6" s="205"/>
      <c r="K6" s="205"/>
    </row>
    <row r="7" spans="2:12" ht="15" customHeight="1" x14ac:dyDescent="0.25">
      <c r="B7" s="293"/>
      <c r="C7" s="293"/>
      <c r="D7" s="293"/>
      <c r="E7" s="302"/>
      <c r="F7" s="297"/>
      <c r="G7" s="316"/>
      <c r="H7" s="293"/>
      <c r="I7" s="293"/>
      <c r="J7" s="293"/>
      <c r="K7" s="298"/>
      <c r="L7" s="7"/>
    </row>
    <row r="8" spans="2:12" ht="18" x14ac:dyDescent="0.25">
      <c r="B8" s="293"/>
      <c r="C8" s="293"/>
      <c r="D8" s="293"/>
      <c r="E8" s="302"/>
      <c r="F8" s="297"/>
      <c r="G8" s="316"/>
      <c r="H8" s="293"/>
      <c r="I8" s="293"/>
      <c r="J8" s="293"/>
      <c r="K8" s="298"/>
      <c r="L8" s="7"/>
    </row>
    <row r="9" spans="2:12" ht="18" x14ac:dyDescent="0.25">
      <c r="B9" s="293"/>
      <c r="C9" s="293"/>
      <c r="D9" s="293"/>
      <c r="E9" s="302"/>
      <c r="F9" s="297"/>
      <c r="G9" s="316"/>
      <c r="H9" s="293"/>
      <c r="I9" s="293"/>
      <c r="J9" s="293"/>
      <c r="K9" s="298"/>
      <c r="L9" s="7"/>
    </row>
    <row r="10" spans="2:12" ht="18" x14ac:dyDescent="0.25">
      <c r="B10" s="293"/>
      <c r="C10" s="293"/>
      <c r="D10" s="293"/>
      <c r="E10" s="302"/>
      <c r="F10" s="297"/>
      <c r="G10" s="316"/>
      <c r="H10" s="293"/>
      <c r="I10" s="293"/>
      <c r="J10" s="293"/>
      <c r="K10" s="298"/>
    </row>
    <row r="11" spans="2:12" ht="18" x14ac:dyDescent="0.25">
      <c r="B11" s="293"/>
      <c r="C11" s="293"/>
      <c r="D11" s="293"/>
      <c r="E11" s="302"/>
      <c r="F11" s="297"/>
      <c r="G11" s="316"/>
      <c r="H11" s="293"/>
      <c r="I11" s="293"/>
      <c r="J11" s="293"/>
      <c r="K11" s="298"/>
    </row>
    <row r="12" spans="2:12" ht="18" x14ac:dyDescent="0.25">
      <c r="B12" s="293"/>
      <c r="C12" s="293"/>
      <c r="D12" s="293"/>
      <c r="E12" s="302"/>
      <c r="F12" s="297"/>
      <c r="G12" s="316"/>
      <c r="H12" s="293"/>
      <c r="I12" s="293"/>
      <c r="J12" s="293"/>
      <c r="K12" s="298"/>
    </row>
    <row r="13" spans="2:12" ht="18" x14ac:dyDescent="0.25">
      <c r="B13" s="293"/>
      <c r="C13" s="293"/>
      <c r="D13" s="293"/>
      <c r="E13" s="302"/>
      <c r="F13" s="297"/>
      <c r="G13" s="316"/>
      <c r="H13" s="293"/>
      <c r="I13" s="293"/>
      <c r="J13" s="293"/>
      <c r="K13" s="298"/>
    </row>
    <row r="14" spans="2:12" x14ac:dyDescent="0.25">
      <c r="B14" s="6"/>
      <c r="C14" s="6"/>
      <c r="D14" s="6"/>
      <c r="E14" s="71"/>
      <c r="F14" s="61"/>
      <c r="G14" s="61"/>
      <c r="H14" s="6"/>
      <c r="I14" s="6"/>
      <c r="J14" s="6"/>
      <c r="K14" s="62"/>
    </row>
  </sheetData>
  <sortState ref="B7:K13">
    <sortCondition ref="B7"/>
  </sortState>
  <mergeCells count="3">
    <mergeCell ref="B2:K2"/>
    <mergeCell ref="B3:K3"/>
    <mergeCell ref="B4:K4"/>
  </mergeCells>
  <pageMargins left="0.9" right="0.23622047244094491" top="0.39" bottom="0.57999999999999996" header="0.24" footer="0.24"/>
  <pageSetup scale="70" fitToHeight="0" orientation="landscape" horizontalDpi="4294967295" verticalDpi="4294967295" r:id="rId1"/>
  <headerFooter>
    <oddFooter>Página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646"/>
  <sheetViews>
    <sheetView workbookViewId="0"/>
  </sheetViews>
  <sheetFormatPr baseColWidth="10" defaultRowHeight="18.75" x14ac:dyDescent="0.3"/>
  <cols>
    <col min="2" max="2" width="14.7109375" style="17" customWidth="1"/>
    <col min="3" max="3" width="76" style="17" customWidth="1"/>
    <col min="4" max="5" width="21.28515625" style="17" customWidth="1"/>
  </cols>
  <sheetData>
    <row r="2" spans="2:5" ht="22.5" x14ac:dyDescent="0.3">
      <c r="B2" s="500" t="s">
        <v>732</v>
      </c>
      <c r="C2" s="500"/>
      <c r="D2" s="500"/>
      <c r="E2" s="500"/>
    </row>
    <row r="3" spans="2:5" ht="22.5" x14ac:dyDescent="0.3">
      <c r="B3" s="501" t="s">
        <v>801</v>
      </c>
      <c r="C3" s="501"/>
      <c r="D3" s="501"/>
      <c r="E3" s="501"/>
    </row>
    <row r="4" spans="2:5" ht="22.5" x14ac:dyDescent="0.3">
      <c r="B4" s="501" t="s">
        <v>1006</v>
      </c>
      <c r="C4" s="501"/>
      <c r="D4" s="501"/>
      <c r="E4" s="501"/>
    </row>
    <row r="5" spans="2:5" thickBot="1" x14ac:dyDescent="0.3">
      <c r="B5" s="334"/>
      <c r="C5" s="334"/>
      <c r="D5" s="334"/>
      <c r="E5" s="334"/>
    </row>
    <row r="6" spans="2:5" ht="24.75" customHeight="1" thickBot="1" x14ac:dyDescent="0.3">
      <c r="B6" s="394" t="s">
        <v>90</v>
      </c>
      <c r="C6" s="395" t="s">
        <v>461</v>
      </c>
      <c r="D6" s="396" t="s">
        <v>521</v>
      </c>
      <c r="E6" s="397" t="s">
        <v>450</v>
      </c>
    </row>
    <row r="7" spans="2:5" ht="18" x14ac:dyDescent="0.25">
      <c r="B7" s="387" t="s">
        <v>702</v>
      </c>
      <c r="C7" s="388" t="s">
        <v>696</v>
      </c>
      <c r="D7" s="332"/>
      <c r="E7" s="384"/>
    </row>
    <row r="8" spans="2:5" ht="18" x14ac:dyDescent="0.25">
      <c r="B8" s="389" t="s">
        <v>348</v>
      </c>
      <c r="C8" s="160" t="s">
        <v>399</v>
      </c>
      <c r="D8" s="333"/>
      <c r="E8" s="383"/>
    </row>
    <row r="9" spans="2:5" ht="18" x14ac:dyDescent="0.25">
      <c r="B9" s="387" t="s">
        <v>580</v>
      </c>
      <c r="C9" s="390" t="s">
        <v>737</v>
      </c>
      <c r="D9" s="332"/>
      <c r="E9" s="384"/>
    </row>
    <row r="10" spans="2:5" ht="18" x14ac:dyDescent="0.25">
      <c r="B10" s="389" t="s">
        <v>484</v>
      </c>
      <c r="C10" s="160" t="s">
        <v>803</v>
      </c>
      <c r="D10" s="333"/>
      <c r="E10" s="383"/>
    </row>
    <row r="11" spans="2:5" ht="18" x14ac:dyDescent="0.25">
      <c r="B11" s="387" t="s">
        <v>359</v>
      </c>
      <c r="C11" s="388" t="s">
        <v>371</v>
      </c>
      <c r="D11" s="332"/>
      <c r="E11" s="384"/>
    </row>
    <row r="12" spans="2:5" ht="18" x14ac:dyDescent="0.25">
      <c r="B12" s="389" t="s">
        <v>733</v>
      </c>
      <c r="C12" s="199" t="s">
        <v>738</v>
      </c>
      <c r="D12" s="333"/>
      <c r="E12" s="383"/>
    </row>
    <row r="13" spans="2:5" ht="18" x14ac:dyDescent="0.25">
      <c r="B13" s="387" t="s">
        <v>562</v>
      </c>
      <c r="C13" s="390" t="s">
        <v>736</v>
      </c>
      <c r="D13" s="332"/>
      <c r="E13" s="384"/>
    </row>
    <row r="14" spans="2:5" ht="18" x14ac:dyDescent="0.25">
      <c r="B14" s="389" t="s">
        <v>733</v>
      </c>
      <c r="C14" s="160" t="s">
        <v>829</v>
      </c>
      <c r="D14" s="333"/>
      <c r="E14" s="383"/>
    </row>
    <row r="15" spans="2:5" ht="18" x14ac:dyDescent="0.25">
      <c r="B15" s="391" t="s">
        <v>511</v>
      </c>
      <c r="C15" s="388" t="s">
        <v>512</v>
      </c>
      <c r="D15" s="332"/>
      <c r="E15" s="384"/>
    </row>
    <row r="16" spans="2:5" ht="18" x14ac:dyDescent="0.25">
      <c r="B16" s="389" t="s">
        <v>650</v>
      </c>
      <c r="C16" s="160" t="s">
        <v>684</v>
      </c>
      <c r="D16" s="333"/>
      <c r="E16" s="383"/>
    </row>
    <row r="17" spans="2:5" ht="18" x14ac:dyDescent="0.25">
      <c r="B17" s="387" t="s">
        <v>794</v>
      </c>
      <c r="C17" s="392" t="s">
        <v>770</v>
      </c>
      <c r="D17" s="332"/>
      <c r="E17" s="384"/>
    </row>
    <row r="18" spans="2:5" ht="18" x14ac:dyDescent="0.25">
      <c r="B18" s="389" t="s">
        <v>795</v>
      </c>
      <c r="C18" s="393" t="s">
        <v>771</v>
      </c>
      <c r="D18" s="333"/>
      <c r="E18" s="383"/>
    </row>
    <row r="19" spans="2:5" ht="18" x14ac:dyDescent="0.25">
      <c r="B19" s="387" t="s">
        <v>733</v>
      </c>
      <c r="C19" s="392" t="s">
        <v>769</v>
      </c>
      <c r="D19" s="332"/>
      <c r="E19" s="384"/>
    </row>
    <row r="20" spans="2:5" ht="18" x14ac:dyDescent="0.25">
      <c r="B20" s="389" t="s">
        <v>271</v>
      </c>
      <c r="C20" s="199" t="s">
        <v>505</v>
      </c>
      <c r="D20" s="333"/>
      <c r="E20" s="383"/>
    </row>
    <row r="21" spans="2:5" ht="18" x14ac:dyDescent="0.25">
      <c r="B21" s="387" t="s">
        <v>343</v>
      </c>
      <c r="C21" s="388" t="s">
        <v>418</v>
      </c>
      <c r="D21" s="332"/>
      <c r="E21" s="384"/>
    </row>
    <row r="22" spans="2:5" ht="18" x14ac:dyDescent="0.25">
      <c r="B22" s="389" t="s">
        <v>170</v>
      </c>
      <c r="C22" s="160" t="s">
        <v>749</v>
      </c>
      <c r="D22" s="333"/>
      <c r="E22" s="383"/>
    </row>
    <row r="23" spans="2:5" ht="18" x14ac:dyDescent="0.25">
      <c r="B23" s="387" t="s">
        <v>347</v>
      </c>
      <c r="C23" s="388" t="s">
        <v>402</v>
      </c>
      <c r="D23" s="332"/>
      <c r="E23" s="384"/>
    </row>
    <row r="24" spans="2:5" ht="18" x14ac:dyDescent="0.25">
      <c r="B24" s="389" t="s">
        <v>341</v>
      </c>
      <c r="C24" s="199" t="s">
        <v>409</v>
      </c>
      <c r="D24" s="333"/>
      <c r="E24" s="383"/>
    </row>
    <row r="25" spans="2:5" ht="18" x14ac:dyDescent="0.25">
      <c r="B25" s="387" t="s">
        <v>339</v>
      </c>
      <c r="C25" s="390" t="s">
        <v>407</v>
      </c>
      <c r="D25" s="332"/>
      <c r="E25" s="384"/>
    </row>
    <row r="26" spans="2:5" ht="18" x14ac:dyDescent="0.25">
      <c r="B26" s="389" t="s">
        <v>340</v>
      </c>
      <c r="C26" s="199" t="s">
        <v>408</v>
      </c>
      <c r="D26" s="333"/>
      <c r="E26" s="383"/>
    </row>
    <row r="27" spans="2:5" ht="18" x14ac:dyDescent="0.25">
      <c r="B27" s="387" t="s">
        <v>330</v>
      </c>
      <c r="C27" s="390" t="s">
        <v>406</v>
      </c>
      <c r="D27" s="332"/>
      <c r="E27" s="384"/>
    </row>
    <row r="28" spans="2:5" ht="18" x14ac:dyDescent="0.25">
      <c r="B28" s="389" t="s">
        <v>342</v>
      </c>
      <c r="C28" s="199" t="s">
        <v>410</v>
      </c>
      <c r="D28" s="333"/>
      <c r="E28" s="383"/>
    </row>
    <row r="29" spans="2:5" ht="18" x14ac:dyDescent="0.25">
      <c r="B29" s="387" t="s">
        <v>733</v>
      </c>
      <c r="C29" s="390" t="s">
        <v>920</v>
      </c>
      <c r="D29" s="332"/>
      <c r="E29" s="384"/>
    </row>
    <row r="30" spans="2:5" ht="18" x14ac:dyDescent="0.25">
      <c r="B30" s="389" t="s">
        <v>733</v>
      </c>
      <c r="C30" s="199" t="s">
        <v>921</v>
      </c>
      <c r="D30" s="333"/>
      <c r="E30" s="383"/>
    </row>
    <row r="31" spans="2:5" ht="18" x14ac:dyDescent="0.25">
      <c r="B31" s="387" t="s">
        <v>733</v>
      </c>
      <c r="C31" s="390" t="s">
        <v>922</v>
      </c>
      <c r="D31" s="332"/>
      <c r="E31" s="384"/>
    </row>
    <row r="32" spans="2:5" ht="18" x14ac:dyDescent="0.25">
      <c r="B32" s="389" t="s">
        <v>46</v>
      </c>
      <c r="C32" s="160" t="s">
        <v>47</v>
      </c>
      <c r="D32" s="333"/>
      <c r="E32" s="383"/>
    </row>
    <row r="33" spans="2:5" ht="18" x14ac:dyDescent="0.25">
      <c r="B33" s="387" t="s">
        <v>313</v>
      </c>
      <c r="C33" s="388" t="s">
        <v>724</v>
      </c>
      <c r="D33" s="332"/>
      <c r="E33" s="384"/>
    </row>
    <row r="34" spans="2:5" ht="18" x14ac:dyDescent="0.25">
      <c r="B34" s="389" t="s">
        <v>733</v>
      </c>
      <c r="C34" s="160" t="s">
        <v>926</v>
      </c>
      <c r="D34" s="333"/>
      <c r="E34" s="383"/>
    </row>
    <row r="35" spans="2:5" ht="18" x14ac:dyDescent="0.25">
      <c r="B35" s="387" t="s">
        <v>733</v>
      </c>
      <c r="C35" s="388" t="s">
        <v>927</v>
      </c>
      <c r="D35" s="332"/>
      <c r="E35" s="384"/>
    </row>
    <row r="36" spans="2:5" ht="18" x14ac:dyDescent="0.25">
      <c r="B36" s="389" t="s">
        <v>798</v>
      </c>
      <c r="C36" s="160" t="s">
        <v>797</v>
      </c>
      <c r="D36" s="333"/>
      <c r="E36" s="383"/>
    </row>
    <row r="37" spans="2:5" ht="18" x14ac:dyDescent="0.25">
      <c r="B37" s="387" t="s">
        <v>63</v>
      </c>
      <c r="C37" s="388" t="s">
        <v>64</v>
      </c>
      <c r="D37" s="332"/>
      <c r="E37" s="384"/>
    </row>
    <row r="38" spans="2:5" ht="18" x14ac:dyDescent="0.25">
      <c r="B38" s="389" t="s">
        <v>65</v>
      </c>
      <c r="C38" s="160" t="s">
        <v>66</v>
      </c>
      <c r="D38" s="333"/>
      <c r="E38" s="383"/>
    </row>
    <row r="39" spans="2:5" ht="18" x14ac:dyDescent="0.25">
      <c r="B39" s="387" t="s">
        <v>777</v>
      </c>
      <c r="C39" s="388" t="s">
        <v>755</v>
      </c>
      <c r="D39" s="332"/>
      <c r="E39" s="384"/>
    </row>
    <row r="40" spans="2:5" ht="18" x14ac:dyDescent="0.25">
      <c r="B40" s="389" t="s">
        <v>773</v>
      </c>
      <c r="C40" s="160" t="s">
        <v>137</v>
      </c>
      <c r="D40" s="333"/>
      <c r="E40" s="383"/>
    </row>
    <row r="41" spans="2:5" ht="18" x14ac:dyDescent="0.25">
      <c r="B41" s="387" t="s">
        <v>171</v>
      </c>
      <c r="C41" s="388" t="s">
        <v>181</v>
      </c>
      <c r="D41" s="332"/>
      <c r="E41" s="384"/>
    </row>
    <row r="42" spans="2:5" ht="18" x14ac:dyDescent="0.25">
      <c r="B42" s="389" t="s">
        <v>778</v>
      </c>
      <c r="C42" s="160" t="s">
        <v>758</v>
      </c>
      <c r="D42" s="333"/>
      <c r="E42" s="383"/>
    </row>
    <row r="43" spans="2:5" ht="18" x14ac:dyDescent="0.25">
      <c r="B43" s="387" t="s">
        <v>193</v>
      </c>
      <c r="C43" s="388" t="s">
        <v>194</v>
      </c>
      <c r="D43" s="332"/>
      <c r="E43" s="384"/>
    </row>
    <row r="44" spans="2:5" ht="18" x14ac:dyDescent="0.25">
      <c r="B44" s="389" t="s">
        <v>422</v>
      </c>
      <c r="C44" s="160" t="s">
        <v>426</v>
      </c>
      <c r="D44" s="333"/>
      <c r="E44" s="383"/>
    </row>
    <row r="45" spans="2:5" ht="18" x14ac:dyDescent="0.25">
      <c r="B45" s="387" t="s">
        <v>627</v>
      </c>
      <c r="C45" s="388" t="s">
        <v>818</v>
      </c>
      <c r="D45" s="332"/>
      <c r="E45" s="384"/>
    </row>
    <row r="46" spans="2:5" ht="18" x14ac:dyDescent="0.25">
      <c r="B46" s="389" t="s">
        <v>733</v>
      </c>
      <c r="C46" s="160" t="s">
        <v>931</v>
      </c>
      <c r="D46" s="333"/>
      <c r="E46" s="383"/>
    </row>
    <row r="47" spans="2:5" ht="18" x14ac:dyDescent="0.25">
      <c r="B47" s="387" t="s">
        <v>625</v>
      </c>
      <c r="C47" s="388" t="s">
        <v>817</v>
      </c>
      <c r="D47" s="332"/>
      <c r="E47" s="384"/>
    </row>
    <row r="48" spans="2:5" ht="18" x14ac:dyDescent="0.25">
      <c r="B48" s="389" t="s">
        <v>718</v>
      </c>
      <c r="C48" s="199" t="s">
        <v>719</v>
      </c>
      <c r="D48" s="333"/>
      <c r="E48" s="383"/>
    </row>
    <row r="49" spans="2:5" ht="18" x14ac:dyDescent="0.25">
      <c r="B49" s="387" t="s">
        <v>722</v>
      </c>
      <c r="C49" s="390" t="s">
        <v>799</v>
      </c>
      <c r="D49" s="332"/>
      <c r="E49" s="384"/>
    </row>
    <row r="50" spans="2:5" ht="18" x14ac:dyDescent="0.25">
      <c r="B50" s="389" t="s">
        <v>720</v>
      </c>
      <c r="C50" s="199" t="s">
        <v>800</v>
      </c>
      <c r="D50" s="333"/>
      <c r="E50" s="383"/>
    </row>
    <row r="51" spans="2:5" ht="18" x14ac:dyDescent="0.25">
      <c r="B51" s="387" t="s">
        <v>733</v>
      </c>
      <c r="C51" s="390" t="s">
        <v>925</v>
      </c>
      <c r="D51" s="332"/>
      <c r="E51" s="384"/>
    </row>
    <row r="52" spans="2:5" ht="18" x14ac:dyDescent="0.25">
      <c r="B52" s="389" t="s">
        <v>733</v>
      </c>
      <c r="C52" s="199" t="s">
        <v>911</v>
      </c>
      <c r="D52" s="333"/>
      <c r="E52" s="383"/>
    </row>
    <row r="53" spans="2:5" ht="18" x14ac:dyDescent="0.25">
      <c r="B53" s="387" t="s">
        <v>733</v>
      </c>
      <c r="C53" s="390" t="s">
        <v>899</v>
      </c>
      <c r="D53" s="332"/>
      <c r="E53" s="384"/>
    </row>
    <row r="54" spans="2:5" ht="18" x14ac:dyDescent="0.25">
      <c r="B54" s="389" t="s">
        <v>116</v>
      </c>
      <c r="C54" s="160" t="s">
        <v>155</v>
      </c>
      <c r="D54" s="333"/>
      <c r="E54" s="383"/>
    </row>
    <row r="55" spans="2:5" ht="18" x14ac:dyDescent="0.25">
      <c r="B55" s="387" t="s">
        <v>138</v>
      </c>
      <c r="C55" s="388" t="s">
        <v>159</v>
      </c>
      <c r="D55" s="332"/>
      <c r="E55" s="384"/>
    </row>
    <row r="56" spans="2:5" ht="18" x14ac:dyDescent="0.25">
      <c r="B56" s="389" t="s">
        <v>623</v>
      </c>
      <c r="C56" s="160" t="s">
        <v>624</v>
      </c>
      <c r="D56" s="333"/>
      <c r="E56" s="383"/>
    </row>
    <row r="57" spans="2:5" ht="18" x14ac:dyDescent="0.25">
      <c r="B57" s="387" t="s">
        <v>103</v>
      </c>
      <c r="C57" s="388" t="s">
        <v>105</v>
      </c>
      <c r="D57" s="332"/>
      <c r="E57" s="384"/>
    </row>
    <row r="58" spans="2:5" ht="18" x14ac:dyDescent="0.25">
      <c r="B58" s="389" t="s">
        <v>99</v>
      </c>
      <c r="C58" s="160" t="s">
        <v>100</v>
      </c>
      <c r="D58" s="333"/>
      <c r="E58" s="383"/>
    </row>
    <row r="59" spans="2:5" ht="18" x14ac:dyDescent="0.25">
      <c r="B59" s="387" t="s">
        <v>139</v>
      </c>
      <c r="C59" s="388" t="s">
        <v>157</v>
      </c>
      <c r="D59" s="332"/>
      <c r="E59" s="384"/>
    </row>
    <row r="60" spans="2:5" ht="18" x14ac:dyDescent="0.25">
      <c r="B60" s="389" t="s">
        <v>733</v>
      </c>
      <c r="C60" s="160" t="s">
        <v>739</v>
      </c>
      <c r="D60" s="333"/>
      <c r="E60" s="383"/>
    </row>
    <row r="61" spans="2:5" ht="18" x14ac:dyDescent="0.25">
      <c r="B61" s="387" t="s">
        <v>140</v>
      </c>
      <c r="C61" s="388" t="s">
        <v>156</v>
      </c>
      <c r="D61" s="332"/>
      <c r="E61" s="384"/>
    </row>
    <row r="62" spans="2:5" ht="18" x14ac:dyDescent="0.25">
      <c r="B62" s="389" t="s">
        <v>163</v>
      </c>
      <c r="C62" s="160" t="s">
        <v>168</v>
      </c>
      <c r="D62" s="333"/>
      <c r="E62" s="383"/>
    </row>
    <row r="63" spans="2:5" ht="18" x14ac:dyDescent="0.25">
      <c r="B63" s="387" t="s">
        <v>559</v>
      </c>
      <c r="C63" s="388" t="s">
        <v>560</v>
      </c>
      <c r="D63" s="332"/>
      <c r="E63" s="384"/>
    </row>
    <row r="64" spans="2:5" ht="18" x14ac:dyDescent="0.25">
      <c r="B64" s="389" t="s">
        <v>270</v>
      </c>
      <c r="C64" s="160" t="s">
        <v>395</v>
      </c>
      <c r="D64" s="333"/>
      <c r="E64" s="383"/>
    </row>
    <row r="65" spans="2:5" ht="18" x14ac:dyDescent="0.25">
      <c r="B65" s="387" t="s">
        <v>117</v>
      </c>
      <c r="C65" s="388" t="s">
        <v>150</v>
      </c>
      <c r="D65" s="332"/>
      <c r="E65" s="384"/>
    </row>
    <row r="66" spans="2:5" ht="18" x14ac:dyDescent="0.25">
      <c r="B66" s="389" t="s">
        <v>207</v>
      </c>
      <c r="C66" s="160" t="s">
        <v>255</v>
      </c>
      <c r="D66" s="333"/>
      <c r="E66" s="383"/>
    </row>
    <row r="67" spans="2:5" ht="18" x14ac:dyDescent="0.25">
      <c r="B67" s="387" t="s">
        <v>581</v>
      </c>
      <c r="C67" s="388" t="s">
        <v>582</v>
      </c>
      <c r="D67" s="332"/>
      <c r="E67" s="384"/>
    </row>
    <row r="68" spans="2:5" ht="18" x14ac:dyDescent="0.25">
      <c r="B68" s="389" t="s">
        <v>48</v>
      </c>
      <c r="C68" s="160" t="s">
        <v>49</v>
      </c>
      <c r="D68" s="333"/>
      <c r="E68" s="383"/>
    </row>
    <row r="69" spans="2:5" ht="18" x14ac:dyDescent="0.25">
      <c r="B69" s="387" t="s">
        <v>216</v>
      </c>
      <c r="C69" s="390" t="s">
        <v>705</v>
      </c>
      <c r="D69" s="332"/>
      <c r="E69" s="384"/>
    </row>
    <row r="70" spans="2:5" ht="18" x14ac:dyDescent="0.25">
      <c r="B70" s="389" t="s">
        <v>326</v>
      </c>
      <c r="C70" s="199" t="s">
        <v>411</v>
      </c>
      <c r="D70" s="333"/>
      <c r="E70" s="383"/>
    </row>
    <row r="71" spans="2:5" ht="18" x14ac:dyDescent="0.25">
      <c r="B71" s="387" t="s">
        <v>328</v>
      </c>
      <c r="C71" s="390" t="s">
        <v>412</v>
      </c>
      <c r="D71" s="332"/>
      <c r="E71" s="384"/>
    </row>
    <row r="72" spans="2:5" ht="18" x14ac:dyDescent="0.25">
      <c r="B72" s="389" t="s">
        <v>356</v>
      </c>
      <c r="C72" s="160" t="s">
        <v>396</v>
      </c>
      <c r="D72" s="333"/>
      <c r="E72" s="383"/>
    </row>
    <row r="73" spans="2:5" ht="18" x14ac:dyDescent="0.25">
      <c r="B73" s="387" t="s">
        <v>274</v>
      </c>
      <c r="C73" s="390" t="s">
        <v>275</v>
      </c>
      <c r="D73" s="332"/>
      <c r="E73" s="384"/>
    </row>
    <row r="74" spans="2:5" ht="18" x14ac:dyDescent="0.25">
      <c r="B74" s="389" t="s">
        <v>176</v>
      </c>
      <c r="C74" s="160" t="s">
        <v>215</v>
      </c>
      <c r="D74" s="333"/>
      <c r="E74" s="383"/>
    </row>
    <row r="75" spans="2:5" ht="18" x14ac:dyDescent="0.25">
      <c r="B75" s="387" t="s">
        <v>733</v>
      </c>
      <c r="C75" s="388" t="s">
        <v>830</v>
      </c>
      <c r="D75" s="332"/>
      <c r="E75" s="384"/>
    </row>
    <row r="76" spans="2:5" ht="18" x14ac:dyDescent="0.25">
      <c r="B76" s="389" t="s">
        <v>327</v>
      </c>
      <c r="C76" s="160" t="s">
        <v>380</v>
      </c>
      <c r="D76" s="333"/>
      <c r="E76" s="383"/>
    </row>
    <row r="77" spans="2:5" ht="18" x14ac:dyDescent="0.25">
      <c r="B77" s="387" t="s">
        <v>474</v>
      </c>
      <c r="C77" s="390" t="s">
        <v>475</v>
      </c>
      <c r="D77" s="332"/>
      <c r="E77" s="384"/>
    </row>
    <row r="78" spans="2:5" ht="18" x14ac:dyDescent="0.25">
      <c r="B78" s="389" t="s">
        <v>733</v>
      </c>
      <c r="C78" s="199" t="s">
        <v>896</v>
      </c>
      <c r="D78" s="333"/>
      <c r="E78" s="383"/>
    </row>
    <row r="79" spans="2:5" ht="18" x14ac:dyDescent="0.25">
      <c r="B79" s="387" t="s">
        <v>733</v>
      </c>
      <c r="C79" s="390" t="s">
        <v>897</v>
      </c>
      <c r="D79" s="332"/>
      <c r="E79" s="384"/>
    </row>
    <row r="80" spans="2:5" ht="18" x14ac:dyDescent="0.25">
      <c r="B80" s="389" t="s">
        <v>655</v>
      </c>
      <c r="C80" s="160" t="s">
        <v>656</v>
      </c>
      <c r="D80" s="333"/>
      <c r="E80" s="383"/>
    </row>
    <row r="81" spans="2:5" ht="18" x14ac:dyDescent="0.25">
      <c r="B81" s="387" t="s">
        <v>733</v>
      </c>
      <c r="C81" s="388" t="s">
        <v>918</v>
      </c>
      <c r="D81" s="332"/>
      <c r="E81" s="384"/>
    </row>
    <row r="82" spans="2:5" ht="18" x14ac:dyDescent="0.25">
      <c r="B82" s="389" t="s">
        <v>355</v>
      </c>
      <c r="C82" s="199" t="s">
        <v>405</v>
      </c>
      <c r="D82" s="333"/>
      <c r="E82" s="383"/>
    </row>
    <row r="83" spans="2:5" ht="18" x14ac:dyDescent="0.25">
      <c r="B83" s="387" t="s">
        <v>476</v>
      </c>
      <c r="C83" s="390" t="s">
        <v>497</v>
      </c>
      <c r="D83" s="332"/>
      <c r="E83" s="384"/>
    </row>
    <row r="84" spans="2:5" ht="18" x14ac:dyDescent="0.25">
      <c r="B84" s="389" t="s">
        <v>694</v>
      </c>
      <c r="C84" s="199" t="s">
        <v>695</v>
      </c>
      <c r="D84" s="333"/>
      <c r="E84" s="383"/>
    </row>
    <row r="85" spans="2:5" ht="18" x14ac:dyDescent="0.25">
      <c r="B85" s="387">
        <v>2980</v>
      </c>
      <c r="C85" s="388" t="s">
        <v>842</v>
      </c>
      <c r="D85" s="332"/>
      <c r="E85" s="384"/>
    </row>
    <row r="86" spans="2:5" ht="18" x14ac:dyDescent="0.25">
      <c r="B86" s="389" t="s">
        <v>657</v>
      </c>
      <c r="C86" s="160" t="s">
        <v>658</v>
      </c>
      <c r="D86" s="333"/>
      <c r="E86" s="383"/>
    </row>
    <row r="87" spans="2:5" ht="18" x14ac:dyDescent="0.25">
      <c r="B87" s="387" t="s">
        <v>814</v>
      </c>
      <c r="C87" s="390" t="s">
        <v>805</v>
      </c>
      <c r="D87" s="332"/>
      <c r="E87" s="384"/>
    </row>
    <row r="88" spans="2:5" ht="18" x14ac:dyDescent="0.25">
      <c r="B88" s="389" t="s">
        <v>177</v>
      </c>
      <c r="C88" s="160" t="s">
        <v>184</v>
      </c>
      <c r="D88" s="333"/>
      <c r="E88" s="383"/>
    </row>
    <row r="89" spans="2:5" ht="18" x14ac:dyDescent="0.25">
      <c r="B89" s="387" t="s">
        <v>172</v>
      </c>
      <c r="C89" s="388" t="s">
        <v>182</v>
      </c>
      <c r="D89" s="332"/>
      <c r="E89" s="384"/>
    </row>
    <row r="90" spans="2:5" ht="18" x14ac:dyDescent="0.25">
      <c r="B90" s="389" t="s">
        <v>588</v>
      </c>
      <c r="C90" s="160" t="s">
        <v>589</v>
      </c>
      <c r="D90" s="333"/>
      <c r="E90" s="383"/>
    </row>
    <row r="91" spans="2:5" ht="18" x14ac:dyDescent="0.25">
      <c r="B91" s="387" t="s">
        <v>178</v>
      </c>
      <c r="C91" s="388" t="s">
        <v>740</v>
      </c>
      <c r="D91" s="332"/>
      <c r="E91" s="384"/>
    </row>
    <row r="92" spans="2:5" ht="18" x14ac:dyDescent="0.25">
      <c r="B92" s="389" t="s">
        <v>351</v>
      </c>
      <c r="C92" s="199" t="s">
        <v>413</v>
      </c>
      <c r="D92" s="333"/>
      <c r="E92" s="383"/>
    </row>
    <row r="93" spans="2:5" ht="18" x14ac:dyDescent="0.25">
      <c r="B93" s="387" t="s">
        <v>264</v>
      </c>
      <c r="C93" s="390" t="s">
        <v>265</v>
      </c>
      <c r="D93" s="332"/>
      <c r="E93" s="384"/>
    </row>
    <row r="94" spans="2:5" ht="18" x14ac:dyDescent="0.25">
      <c r="B94" s="389" t="s">
        <v>234</v>
      </c>
      <c r="C94" s="160" t="s">
        <v>235</v>
      </c>
      <c r="D94" s="333"/>
      <c r="E94" s="383"/>
    </row>
    <row r="95" spans="2:5" ht="18" x14ac:dyDescent="0.25">
      <c r="B95" s="387" t="s">
        <v>236</v>
      </c>
      <c r="C95" s="390" t="s">
        <v>237</v>
      </c>
      <c r="D95" s="332"/>
      <c r="E95" s="384"/>
    </row>
    <row r="96" spans="2:5" ht="18" x14ac:dyDescent="0.25">
      <c r="B96" s="389" t="s">
        <v>240</v>
      </c>
      <c r="C96" s="199" t="s">
        <v>241</v>
      </c>
      <c r="D96" s="333"/>
      <c r="E96" s="383"/>
    </row>
    <row r="97" spans="2:5" ht="18" x14ac:dyDescent="0.25">
      <c r="B97" s="387" t="s">
        <v>296</v>
      </c>
      <c r="C97" s="390" t="s">
        <v>297</v>
      </c>
      <c r="D97" s="332"/>
      <c r="E97" s="384"/>
    </row>
    <row r="98" spans="2:5" ht="18" x14ac:dyDescent="0.25">
      <c r="B98" s="389" t="s">
        <v>232</v>
      </c>
      <c r="C98" s="160" t="s">
        <v>233</v>
      </c>
      <c r="D98" s="333"/>
      <c r="E98" s="383"/>
    </row>
    <row r="99" spans="2:5" ht="18" x14ac:dyDescent="0.25">
      <c r="B99" s="387" t="s">
        <v>200</v>
      </c>
      <c r="C99" s="388" t="s">
        <v>201</v>
      </c>
      <c r="D99" s="332"/>
      <c r="E99" s="384"/>
    </row>
    <row r="100" spans="2:5" ht="18" x14ac:dyDescent="0.25">
      <c r="B100" s="389" t="s">
        <v>44</v>
      </c>
      <c r="C100" s="160" t="s">
        <v>45</v>
      </c>
      <c r="D100" s="333"/>
      <c r="E100" s="383"/>
    </row>
    <row r="101" spans="2:5" ht="18" x14ac:dyDescent="0.25">
      <c r="B101" s="387" t="s">
        <v>118</v>
      </c>
      <c r="C101" s="388" t="s">
        <v>149</v>
      </c>
      <c r="D101" s="332"/>
      <c r="E101" s="384"/>
    </row>
    <row r="102" spans="2:5" ht="18" x14ac:dyDescent="0.25">
      <c r="B102" s="389" t="s">
        <v>42</v>
      </c>
      <c r="C102" s="160" t="s">
        <v>43</v>
      </c>
      <c r="D102" s="333"/>
      <c r="E102" s="383"/>
    </row>
    <row r="103" spans="2:5" ht="18" x14ac:dyDescent="0.25">
      <c r="B103" s="387" t="s">
        <v>363</v>
      </c>
      <c r="C103" s="390" t="s">
        <v>416</v>
      </c>
      <c r="D103" s="332"/>
      <c r="E103" s="384"/>
    </row>
    <row r="104" spans="2:5" ht="18" x14ac:dyDescent="0.25">
      <c r="B104" s="389" t="s">
        <v>362</v>
      </c>
      <c r="C104" s="160" t="s">
        <v>391</v>
      </c>
      <c r="D104" s="333"/>
      <c r="E104" s="383"/>
    </row>
    <row r="105" spans="2:5" ht="18" x14ac:dyDescent="0.25">
      <c r="B105" s="387" t="s">
        <v>556</v>
      </c>
      <c r="C105" s="390" t="s">
        <v>570</v>
      </c>
      <c r="D105" s="332"/>
      <c r="E105" s="384"/>
    </row>
    <row r="106" spans="2:5" ht="18" x14ac:dyDescent="0.25">
      <c r="B106" s="389" t="s">
        <v>119</v>
      </c>
      <c r="C106" s="160" t="s">
        <v>154</v>
      </c>
      <c r="D106" s="333"/>
      <c r="E106" s="383"/>
    </row>
    <row r="107" spans="2:5" ht="18" x14ac:dyDescent="0.25">
      <c r="B107" s="387" t="s">
        <v>69</v>
      </c>
      <c r="C107" s="388" t="s">
        <v>70</v>
      </c>
      <c r="D107" s="332"/>
      <c r="E107" s="384"/>
    </row>
    <row r="108" spans="2:5" ht="18" x14ac:dyDescent="0.25">
      <c r="B108" s="389" t="s">
        <v>790</v>
      </c>
      <c r="C108" s="393" t="s">
        <v>786</v>
      </c>
      <c r="D108" s="333"/>
      <c r="E108" s="383"/>
    </row>
    <row r="109" spans="2:5" ht="18" x14ac:dyDescent="0.25">
      <c r="B109" s="387" t="s">
        <v>782</v>
      </c>
      <c r="C109" s="388" t="s">
        <v>819</v>
      </c>
      <c r="D109" s="332"/>
      <c r="E109" s="384"/>
    </row>
    <row r="110" spans="2:5" ht="18" x14ac:dyDescent="0.25">
      <c r="B110" s="389" t="s">
        <v>813</v>
      </c>
      <c r="C110" s="160" t="s">
        <v>759</v>
      </c>
      <c r="D110" s="333"/>
      <c r="E110" s="383"/>
    </row>
    <row r="111" spans="2:5" ht="18" x14ac:dyDescent="0.25">
      <c r="B111" s="387" t="s">
        <v>292</v>
      </c>
      <c r="C111" s="390" t="s">
        <v>293</v>
      </c>
      <c r="D111" s="332"/>
      <c r="E111" s="384"/>
    </row>
    <row r="112" spans="2:5" ht="18" x14ac:dyDescent="0.25">
      <c r="B112" s="389" t="s">
        <v>290</v>
      </c>
      <c r="C112" s="199" t="s">
        <v>291</v>
      </c>
      <c r="D112" s="333"/>
      <c r="E112" s="383"/>
    </row>
    <row r="113" spans="2:5" ht="18" x14ac:dyDescent="0.25">
      <c r="B113" s="387" t="s">
        <v>354</v>
      </c>
      <c r="C113" s="390" t="s">
        <v>398</v>
      </c>
      <c r="D113" s="332"/>
      <c r="E113" s="384"/>
    </row>
    <row r="114" spans="2:5" ht="18" x14ac:dyDescent="0.25">
      <c r="B114" s="389" t="s">
        <v>629</v>
      </c>
      <c r="C114" s="160" t="s">
        <v>741</v>
      </c>
      <c r="D114" s="333"/>
      <c r="E114" s="383"/>
    </row>
    <row r="115" spans="2:5" ht="18" x14ac:dyDescent="0.25">
      <c r="B115" s="387" t="s">
        <v>630</v>
      </c>
      <c r="C115" s="388" t="s">
        <v>742</v>
      </c>
      <c r="D115" s="332"/>
      <c r="E115" s="384"/>
    </row>
    <row r="116" spans="2:5" ht="18" x14ac:dyDescent="0.25">
      <c r="B116" s="389" t="s">
        <v>71</v>
      </c>
      <c r="C116" s="160" t="s">
        <v>72</v>
      </c>
      <c r="D116" s="333"/>
      <c r="E116" s="383"/>
    </row>
    <row r="117" spans="2:5" ht="18" x14ac:dyDescent="0.25">
      <c r="B117" s="387" t="s">
        <v>120</v>
      </c>
      <c r="C117" s="388" t="s">
        <v>151</v>
      </c>
      <c r="D117" s="332"/>
      <c r="E117" s="384"/>
    </row>
    <row r="118" spans="2:5" ht="18" x14ac:dyDescent="0.25">
      <c r="B118" s="389" t="s">
        <v>733</v>
      </c>
      <c r="C118" s="160" t="s">
        <v>390</v>
      </c>
      <c r="D118" s="333"/>
      <c r="E118" s="383"/>
    </row>
    <row r="119" spans="2:5" ht="18" x14ac:dyDescent="0.25">
      <c r="B119" s="387" t="s">
        <v>733</v>
      </c>
      <c r="C119" s="388" t="s">
        <v>885</v>
      </c>
      <c r="D119" s="332"/>
      <c r="E119" s="384"/>
    </row>
    <row r="120" spans="2:5" ht="18" x14ac:dyDescent="0.25">
      <c r="B120" s="389" t="s">
        <v>601</v>
      </c>
      <c r="C120" s="160" t="s">
        <v>606</v>
      </c>
      <c r="D120" s="333"/>
      <c r="E120" s="383"/>
    </row>
    <row r="121" spans="2:5" ht="18" x14ac:dyDescent="0.25">
      <c r="B121" s="387" t="s">
        <v>733</v>
      </c>
      <c r="C121" s="388" t="s">
        <v>884</v>
      </c>
      <c r="D121" s="332"/>
      <c r="E121" s="384"/>
    </row>
    <row r="122" spans="2:5" ht="18" x14ac:dyDescent="0.25">
      <c r="B122" s="389" t="s">
        <v>660</v>
      </c>
      <c r="C122" s="199" t="s">
        <v>688</v>
      </c>
      <c r="D122" s="333"/>
      <c r="E122" s="383"/>
    </row>
    <row r="123" spans="2:5" ht="18" x14ac:dyDescent="0.25">
      <c r="B123" s="387" t="s">
        <v>659</v>
      </c>
      <c r="C123" s="388" t="s">
        <v>687</v>
      </c>
      <c r="D123" s="332"/>
      <c r="E123" s="384"/>
    </row>
    <row r="124" spans="2:5" ht="18" x14ac:dyDescent="0.25">
      <c r="B124" s="389" t="s">
        <v>320</v>
      </c>
      <c r="C124" s="160" t="s">
        <v>324</v>
      </c>
      <c r="D124" s="333"/>
      <c r="E124" s="383"/>
    </row>
    <row r="125" spans="2:5" ht="18" x14ac:dyDescent="0.25">
      <c r="B125" s="387" t="s">
        <v>323</v>
      </c>
      <c r="C125" s="388" t="s">
        <v>325</v>
      </c>
      <c r="D125" s="332"/>
      <c r="E125" s="384"/>
    </row>
    <row r="126" spans="2:5" ht="18" x14ac:dyDescent="0.25">
      <c r="B126" s="389" t="s">
        <v>424</v>
      </c>
      <c r="C126" s="160" t="s">
        <v>743</v>
      </c>
      <c r="D126" s="333"/>
      <c r="E126" s="383"/>
    </row>
    <row r="127" spans="2:5" ht="18" x14ac:dyDescent="0.25">
      <c r="B127" s="387" t="s">
        <v>164</v>
      </c>
      <c r="C127" s="390" t="s">
        <v>165</v>
      </c>
      <c r="D127" s="332"/>
      <c r="E127" s="384"/>
    </row>
    <row r="128" spans="2:5" ht="18" x14ac:dyDescent="0.25">
      <c r="B128" s="389" t="s">
        <v>783</v>
      </c>
      <c r="C128" s="160" t="s">
        <v>762</v>
      </c>
      <c r="D128" s="333"/>
      <c r="E128" s="383"/>
    </row>
    <row r="129" spans="2:5" ht="18" x14ac:dyDescent="0.25">
      <c r="B129" s="387" t="s">
        <v>277</v>
      </c>
      <c r="C129" s="390" t="s">
        <v>278</v>
      </c>
      <c r="D129" s="332"/>
      <c r="E129" s="384"/>
    </row>
    <row r="130" spans="2:5" ht="18" x14ac:dyDescent="0.25">
      <c r="B130" s="389" t="s">
        <v>366</v>
      </c>
      <c r="C130" s="160" t="s">
        <v>744</v>
      </c>
      <c r="D130" s="333"/>
      <c r="E130" s="383"/>
    </row>
    <row r="131" spans="2:5" ht="18" x14ac:dyDescent="0.25">
      <c r="B131" s="387" t="s">
        <v>575</v>
      </c>
      <c r="C131" s="388" t="s">
        <v>745</v>
      </c>
      <c r="D131" s="332"/>
      <c r="E131" s="384"/>
    </row>
    <row r="132" spans="2:5" ht="18" x14ac:dyDescent="0.25">
      <c r="B132" s="389" t="s">
        <v>733</v>
      </c>
      <c r="C132" s="160" t="s">
        <v>889</v>
      </c>
      <c r="D132" s="333"/>
      <c r="E132" s="383"/>
    </row>
    <row r="133" spans="2:5" ht="18" x14ac:dyDescent="0.25">
      <c r="B133" s="387" t="s">
        <v>423</v>
      </c>
      <c r="C133" s="388" t="s">
        <v>746</v>
      </c>
      <c r="D133" s="332"/>
      <c r="E133" s="384"/>
    </row>
    <row r="134" spans="2:5" ht="18" x14ac:dyDescent="0.25">
      <c r="B134" s="389" t="s">
        <v>420</v>
      </c>
      <c r="C134" s="160" t="s">
        <v>425</v>
      </c>
      <c r="D134" s="333"/>
      <c r="E134" s="383"/>
    </row>
    <row r="135" spans="2:5" ht="18" x14ac:dyDescent="0.25">
      <c r="B135" s="387" t="s">
        <v>316</v>
      </c>
      <c r="C135" s="390" t="s">
        <v>317</v>
      </c>
      <c r="D135" s="332"/>
      <c r="E135" s="384"/>
    </row>
    <row r="136" spans="2:5" ht="18" x14ac:dyDescent="0.25">
      <c r="B136" s="389" t="s">
        <v>4</v>
      </c>
      <c r="C136" s="160" t="s">
        <v>5</v>
      </c>
      <c r="D136" s="333"/>
      <c r="E136" s="383"/>
    </row>
    <row r="137" spans="2:5" ht="18" x14ac:dyDescent="0.25">
      <c r="B137" s="387" t="s">
        <v>563</v>
      </c>
      <c r="C137" s="390" t="s">
        <v>571</v>
      </c>
      <c r="D137" s="332"/>
      <c r="E137" s="384"/>
    </row>
    <row r="138" spans="2:5" ht="18" x14ac:dyDescent="0.25">
      <c r="B138" s="389" t="s">
        <v>421</v>
      </c>
      <c r="C138" s="199" t="s">
        <v>499</v>
      </c>
      <c r="D138" s="333"/>
      <c r="E138" s="383"/>
    </row>
    <row r="139" spans="2:5" ht="18" x14ac:dyDescent="0.25">
      <c r="B139" s="387" t="s">
        <v>477</v>
      </c>
      <c r="C139" s="390" t="s">
        <v>498</v>
      </c>
      <c r="D139" s="332"/>
      <c r="E139" s="384"/>
    </row>
    <row r="140" spans="2:5" ht="18" x14ac:dyDescent="0.25">
      <c r="B140" s="389" t="s">
        <v>733</v>
      </c>
      <c r="C140" s="199" t="s">
        <v>632</v>
      </c>
      <c r="D140" s="333"/>
      <c r="E140" s="383"/>
    </row>
    <row r="141" spans="2:5" ht="18" x14ac:dyDescent="0.25">
      <c r="B141" s="387" t="s">
        <v>364</v>
      </c>
      <c r="C141" s="388" t="s">
        <v>537</v>
      </c>
      <c r="D141" s="332"/>
      <c r="E141" s="384"/>
    </row>
    <row r="142" spans="2:5" ht="18" x14ac:dyDescent="0.25">
      <c r="B142" s="389" t="s">
        <v>733</v>
      </c>
      <c r="C142" s="160" t="s">
        <v>891</v>
      </c>
      <c r="D142" s="333"/>
      <c r="E142" s="383"/>
    </row>
    <row r="143" spans="2:5" ht="18" x14ac:dyDescent="0.25">
      <c r="B143" s="387" t="s">
        <v>360</v>
      </c>
      <c r="C143" s="388" t="s">
        <v>400</v>
      </c>
      <c r="D143" s="332"/>
      <c r="E143" s="384"/>
    </row>
    <row r="144" spans="2:5" ht="18" x14ac:dyDescent="0.25">
      <c r="B144" s="389" t="s">
        <v>733</v>
      </c>
      <c r="C144" s="160" t="s">
        <v>916</v>
      </c>
      <c r="D144" s="333"/>
      <c r="E144" s="383"/>
    </row>
    <row r="145" spans="2:5" ht="18" x14ac:dyDescent="0.25">
      <c r="B145" s="387" t="s">
        <v>208</v>
      </c>
      <c r="C145" s="390" t="s">
        <v>209</v>
      </c>
      <c r="D145" s="332"/>
      <c r="E145" s="384"/>
    </row>
    <row r="146" spans="2:5" ht="18" x14ac:dyDescent="0.25">
      <c r="B146" s="389" t="s">
        <v>733</v>
      </c>
      <c r="C146" s="199" t="s">
        <v>917</v>
      </c>
      <c r="D146" s="333"/>
      <c r="E146" s="383"/>
    </row>
    <row r="147" spans="2:5" ht="18" x14ac:dyDescent="0.25">
      <c r="B147" s="387" t="s">
        <v>574</v>
      </c>
      <c r="C147" s="390" t="s">
        <v>598</v>
      </c>
      <c r="D147" s="332"/>
      <c r="E147" s="384"/>
    </row>
    <row r="148" spans="2:5" ht="18" x14ac:dyDescent="0.25">
      <c r="B148" s="389" t="s">
        <v>6</v>
      </c>
      <c r="C148" s="160" t="s">
        <v>7</v>
      </c>
      <c r="D148" s="333"/>
      <c r="E148" s="383"/>
    </row>
    <row r="149" spans="2:5" ht="18" x14ac:dyDescent="0.25">
      <c r="B149" s="387" t="s">
        <v>272</v>
      </c>
      <c r="C149" s="388" t="s">
        <v>534</v>
      </c>
      <c r="D149" s="332"/>
      <c r="E149" s="384"/>
    </row>
    <row r="150" spans="2:5" ht="18" x14ac:dyDescent="0.25">
      <c r="B150" s="389" t="s">
        <v>733</v>
      </c>
      <c r="C150" s="160" t="s">
        <v>915</v>
      </c>
      <c r="D150" s="333"/>
      <c r="E150" s="383"/>
    </row>
    <row r="151" spans="2:5" ht="18" x14ac:dyDescent="0.25">
      <c r="B151" s="387" t="s">
        <v>550</v>
      </c>
      <c r="C151" s="388" t="s">
        <v>551</v>
      </c>
      <c r="D151" s="332"/>
      <c r="E151" s="384"/>
    </row>
    <row r="152" spans="2:5" ht="18" x14ac:dyDescent="0.25">
      <c r="B152" s="389" t="s">
        <v>717</v>
      </c>
      <c r="C152" s="160" t="s">
        <v>747</v>
      </c>
      <c r="D152" s="333"/>
      <c r="E152" s="383"/>
    </row>
    <row r="153" spans="2:5" ht="18" x14ac:dyDescent="0.25">
      <c r="B153" s="387" t="s">
        <v>716</v>
      </c>
      <c r="C153" s="388" t="s">
        <v>715</v>
      </c>
      <c r="D153" s="332"/>
      <c r="E153" s="384"/>
    </row>
    <row r="154" spans="2:5" ht="18" x14ac:dyDescent="0.25">
      <c r="B154" s="389" t="s">
        <v>309</v>
      </c>
      <c r="C154" s="199" t="s">
        <v>310</v>
      </c>
      <c r="D154" s="333"/>
      <c r="E154" s="383"/>
    </row>
    <row r="155" spans="2:5" ht="18" x14ac:dyDescent="0.25">
      <c r="B155" s="387" t="s">
        <v>311</v>
      </c>
      <c r="C155" s="390" t="s">
        <v>312</v>
      </c>
      <c r="D155" s="332"/>
      <c r="E155" s="384"/>
    </row>
    <row r="156" spans="2:5" ht="18" x14ac:dyDescent="0.25">
      <c r="B156" s="389" t="s">
        <v>314</v>
      </c>
      <c r="C156" s="160" t="s">
        <v>315</v>
      </c>
      <c r="D156" s="333"/>
      <c r="E156" s="383"/>
    </row>
    <row r="157" spans="2:5" ht="18" x14ac:dyDescent="0.25">
      <c r="B157" s="387" t="s">
        <v>548</v>
      </c>
      <c r="C157" s="388" t="s">
        <v>304</v>
      </c>
      <c r="D157" s="332"/>
      <c r="E157" s="384"/>
    </row>
    <row r="158" spans="2:5" ht="18" x14ac:dyDescent="0.25">
      <c r="B158" s="389" t="s">
        <v>218</v>
      </c>
      <c r="C158" s="160" t="s">
        <v>253</v>
      </c>
      <c r="D158" s="333"/>
      <c r="E158" s="383"/>
    </row>
    <row r="159" spans="2:5" ht="18" x14ac:dyDescent="0.25">
      <c r="B159" s="387" t="s">
        <v>345</v>
      </c>
      <c r="C159" s="388" t="s">
        <v>369</v>
      </c>
      <c r="D159" s="332"/>
      <c r="E159" s="384"/>
    </row>
    <row r="160" spans="2:5" ht="18" x14ac:dyDescent="0.25">
      <c r="B160" s="389" t="s">
        <v>365</v>
      </c>
      <c r="C160" s="199" t="s">
        <v>500</v>
      </c>
      <c r="D160" s="333"/>
      <c r="E160" s="383"/>
    </row>
    <row r="161" spans="2:5" ht="18" x14ac:dyDescent="0.25">
      <c r="B161" s="387" t="s">
        <v>87</v>
      </c>
      <c r="C161" s="388" t="s">
        <v>202</v>
      </c>
      <c r="D161" s="332"/>
      <c r="E161" s="384"/>
    </row>
    <row r="162" spans="2:5" ht="18" x14ac:dyDescent="0.25">
      <c r="B162" s="389" t="s">
        <v>346</v>
      </c>
      <c r="C162" s="199" t="s">
        <v>383</v>
      </c>
      <c r="D162" s="333"/>
      <c r="E162" s="383"/>
    </row>
    <row r="163" spans="2:5" ht="18" x14ac:dyDescent="0.25">
      <c r="B163" s="387" t="s">
        <v>329</v>
      </c>
      <c r="C163" s="388" t="s">
        <v>415</v>
      </c>
      <c r="D163" s="332"/>
      <c r="E163" s="384"/>
    </row>
    <row r="164" spans="2:5" ht="18" x14ac:dyDescent="0.25">
      <c r="B164" s="389" t="s">
        <v>219</v>
      </c>
      <c r="C164" s="199" t="s">
        <v>220</v>
      </c>
      <c r="D164" s="333"/>
      <c r="E164" s="383"/>
    </row>
    <row r="165" spans="2:5" ht="18" x14ac:dyDescent="0.25">
      <c r="B165" s="387" t="s">
        <v>487</v>
      </c>
      <c r="C165" s="388" t="s">
        <v>488</v>
      </c>
      <c r="D165" s="332"/>
      <c r="E165" s="384"/>
    </row>
    <row r="166" spans="2:5" ht="18" x14ac:dyDescent="0.25">
      <c r="B166" s="389" t="s">
        <v>221</v>
      </c>
      <c r="C166" s="160" t="s">
        <v>222</v>
      </c>
      <c r="D166" s="333"/>
      <c r="E166" s="383"/>
    </row>
    <row r="167" spans="2:5" ht="18" x14ac:dyDescent="0.25">
      <c r="B167" s="387" t="s">
        <v>223</v>
      </c>
      <c r="C167" s="388" t="s">
        <v>224</v>
      </c>
      <c r="D167" s="332"/>
      <c r="E167" s="384"/>
    </row>
    <row r="168" spans="2:5" ht="18" x14ac:dyDescent="0.25">
      <c r="B168" s="389" t="s">
        <v>225</v>
      </c>
      <c r="C168" s="160" t="s">
        <v>226</v>
      </c>
      <c r="D168" s="333"/>
      <c r="E168" s="383"/>
    </row>
    <row r="169" spans="2:5" ht="18" x14ac:dyDescent="0.25">
      <c r="B169" s="387" t="s">
        <v>228</v>
      </c>
      <c r="C169" s="390" t="s">
        <v>229</v>
      </c>
      <c r="D169" s="332"/>
      <c r="E169" s="384"/>
    </row>
    <row r="170" spans="2:5" ht="18" x14ac:dyDescent="0.25">
      <c r="B170" s="389" t="s">
        <v>478</v>
      </c>
      <c r="C170" s="160" t="s">
        <v>494</v>
      </c>
      <c r="D170" s="333"/>
      <c r="E170" s="383"/>
    </row>
    <row r="171" spans="2:5" ht="18" x14ac:dyDescent="0.25">
      <c r="B171" s="387" t="s">
        <v>227</v>
      </c>
      <c r="C171" s="388" t="s">
        <v>249</v>
      </c>
      <c r="D171" s="332"/>
      <c r="E171" s="384"/>
    </row>
    <row r="172" spans="2:5" ht="18" x14ac:dyDescent="0.25">
      <c r="B172" s="389" t="s">
        <v>230</v>
      </c>
      <c r="C172" s="160" t="s">
        <v>250</v>
      </c>
      <c r="D172" s="333"/>
      <c r="E172" s="383"/>
    </row>
    <row r="173" spans="2:5" ht="18" x14ac:dyDescent="0.25">
      <c r="B173" s="387" t="s">
        <v>733</v>
      </c>
      <c r="C173" s="388" t="s">
        <v>929</v>
      </c>
      <c r="D173" s="332"/>
      <c r="E173" s="384"/>
    </row>
    <row r="174" spans="2:5" ht="18" x14ac:dyDescent="0.25">
      <c r="B174" s="389" t="s">
        <v>262</v>
      </c>
      <c r="C174" s="199" t="s">
        <v>263</v>
      </c>
      <c r="D174" s="333"/>
      <c r="E174" s="383"/>
    </row>
    <row r="175" spans="2:5" ht="18" x14ac:dyDescent="0.25">
      <c r="B175" s="387" t="s">
        <v>361</v>
      </c>
      <c r="C175" s="390" t="s">
        <v>401</v>
      </c>
      <c r="D175" s="332"/>
      <c r="E175" s="384"/>
    </row>
    <row r="176" spans="2:5" ht="18" x14ac:dyDescent="0.25">
      <c r="B176" s="389" t="s">
        <v>298</v>
      </c>
      <c r="C176" s="199" t="s">
        <v>299</v>
      </c>
      <c r="D176" s="333"/>
      <c r="E176" s="383"/>
    </row>
    <row r="177" spans="2:5" ht="18" x14ac:dyDescent="0.25">
      <c r="B177" s="387" t="s">
        <v>8</v>
      </c>
      <c r="C177" s="388" t="s">
        <v>9</v>
      </c>
      <c r="D177" s="332"/>
      <c r="E177" s="384"/>
    </row>
    <row r="178" spans="2:5" ht="18" x14ac:dyDescent="0.25">
      <c r="B178" s="389" t="s">
        <v>699</v>
      </c>
      <c r="C178" s="199" t="s">
        <v>700</v>
      </c>
      <c r="D178" s="333"/>
      <c r="E178" s="383"/>
    </row>
    <row r="179" spans="2:5" ht="18" x14ac:dyDescent="0.25">
      <c r="B179" s="387" t="s">
        <v>697</v>
      </c>
      <c r="C179" s="390" t="s">
        <v>698</v>
      </c>
      <c r="D179" s="332"/>
      <c r="E179" s="384"/>
    </row>
    <row r="180" spans="2:5" ht="18" x14ac:dyDescent="0.25">
      <c r="B180" s="389" t="s">
        <v>242</v>
      </c>
      <c r="C180" s="160" t="s">
        <v>252</v>
      </c>
      <c r="D180" s="333"/>
      <c r="E180" s="383"/>
    </row>
    <row r="181" spans="2:5" ht="18" x14ac:dyDescent="0.25">
      <c r="B181" s="387" t="s">
        <v>334</v>
      </c>
      <c r="C181" s="388" t="s">
        <v>392</v>
      </c>
      <c r="D181" s="332"/>
      <c r="E181" s="384"/>
    </row>
    <row r="182" spans="2:5" ht="18" x14ac:dyDescent="0.25">
      <c r="B182" s="389" t="s">
        <v>173</v>
      </c>
      <c r="C182" s="160" t="s">
        <v>203</v>
      </c>
      <c r="D182" s="333"/>
      <c r="E182" s="383"/>
    </row>
    <row r="183" spans="2:5" ht="18" x14ac:dyDescent="0.25">
      <c r="B183" s="387" t="s">
        <v>779</v>
      </c>
      <c r="C183" s="388" t="s">
        <v>756</v>
      </c>
      <c r="D183" s="332"/>
      <c r="E183" s="384"/>
    </row>
    <row r="184" spans="2:5" ht="18" x14ac:dyDescent="0.25">
      <c r="B184" s="389" t="s">
        <v>780</v>
      </c>
      <c r="C184" s="160" t="s">
        <v>757</v>
      </c>
      <c r="D184" s="333"/>
      <c r="E184" s="383"/>
    </row>
    <row r="185" spans="2:5" ht="18" x14ac:dyDescent="0.25">
      <c r="B185" s="387" t="s">
        <v>318</v>
      </c>
      <c r="C185" s="390" t="s">
        <v>319</v>
      </c>
      <c r="D185" s="332"/>
      <c r="E185" s="384"/>
    </row>
    <row r="186" spans="2:5" ht="18" x14ac:dyDescent="0.25">
      <c r="B186" s="389" t="s">
        <v>733</v>
      </c>
      <c r="C186" s="160" t="s">
        <v>826</v>
      </c>
      <c r="D186" s="333"/>
      <c r="E186" s="383"/>
    </row>
    <row r="187" spans="2:5" ht="18" x14ac:dyDescent="0.25">
      <c r="B187" s="387" t="s">
        <v>633</v>
      </c>
      <c r="C187" s="388" t="s">
        <v>647</v>
      </c>
      <c r="D187" s="332"/>
      <c r="E187" s="384"/>
    </row>
    <row r="188" spans="2:5" ht="18" x14ac:dyDescent="0.25">
      <c r="B188" s="389" t="s">
        <v>634</v>
      </c>
      <c r="C188" s="160" t="s">
        <v>646</v>
      </c>
      <c r="D188" s="333"/>
      <c r="E188" s="383"/>
    </row>
    <row r="189" spans="2:5" ht="18" x14ac:dyDescent="0.25">
      <c r="B189" s="387" t="s">
        <v>841</v>
      </c>
      <c r="C189" s="388" t="s">
        <v>827</v>
      </c>
      <c r="D189" s="332"/>
      <c r="E189" s="384"/>
    </row>
    <row r="190" spans="2:5" ht="18" x14ac:dyDescent="0.25">
      <c r="B190" s="389" t="s">
        <v>198</v>
      </c>
      <c r="C190" s="160" t="s">
        <v>833</v>
      </c>
      <c r="D190" s="333"/>
      <c r="E190" s="383"/>
    </row>
    <row r="191" spans="2:5" ht="18" x14ac:dyDescent="0.25">
      <c r="B191" s="387" t="s">
        <v>160</v>
      </c>
      <c r="C191" s="388" t="s">
        <v>161</v>
      </c>
      <c r="D191" s="332"/>
      <c r="E191" s="384"/>
    </row>
    <row r="192" spans="2:5" ht="18" x14ac:dyDescent="0.25">
      <c r="B192" s="389" t="s">
        <v>189</v>
      </c>
      <c r="C192" s="160" t="s">
        <v>832</v>
      </c>
      <c r="D192" s="333"/>
      <c r="E192" s="383"/>
    </row>
    <row r="193" spans="2:5" ht="18" x14ac:dyDescent="0.25">
      <c r="B193" s="387" t="s">
        <v>636</v>
      </c>
      <c r="C193" s="390" t="s">
        <v>645</v>
      </c>
      <c r="D193" s="332"/>
      <c r="E193" s="384"/>
    </row>
    <row r="194" spans="2:5" ht="18" x14ac:dyDescent="0.25">
      <c r="B194" s="389" t="s">
        <v>733</v>
      </c>
      <c r="C194" s="199" t="s">
        <v>886</v>
      </c>
      <c r="D194" s="333"/>
      <c r="E194" s="383"/>
    </row>
    <row r="195" spans="2:5" ht="18" x14ac:dyDescent="0.25">
      <c r="B195" s="387" t="s">
        <v>60</v>
      </c>
      <c r="C195" s="388" t="s">
        <v>748</v>
      </c>
      <c r="D195" s="332"/>
      <c r="E195" s="384"/>
    </row>
    <row r="196" spans="2:5" ht="18" x14ac:dyDescent="0.25">
      <c r="B196" s="389" t="s">
        <v>10</v>
      </c>
      <c r="C196" s="160" t="s">
        <v>11</v>
      </c>
      <c r="D196" s="333"/>
      <c r="E196" s="383"/>
    </row>
    <row r="197" spans="2:5" ht="18" x14ac:dyDescent="0.25">
      <c r="B197" s="387" t="s">
        <v>12</v>
      </c>
      <c r="C197" s="388" t="s">
        <v>13</v>
      </c>
      <c r="D197" s="332"/>
      <c r="E197" s="384"/>
    </row>
    <row r="198" spans="2:5" ht="18" x14ac:dyDescent="0.25">
      <c r="B198" s="389" t="s">
        <v>14</v>
      </c>
      <c r="C198" s="160" t="s">
        <v>15</v>
      </c>
      <c r="D198" s="333"/>
      <c r="E198" s="383"/>
    </row>
    <row r="199" spans="2:5" ht="18" x14ac:dyDescent="0.25">
      <c r="B199" s="387" t="s">
        <v>16</v>
      </c>
      <c r="C199" s="388" t="s">
        <v>17</v>
      </c>
      <c r="D199" s="332"/>
      <c r="E199" s="384"/>
    </row>
    <row r="200" spans="2:5" ht="18" x14ac:dyDescent="0.25">
      <c r="B200" s="389" t="s">
        <v>457</v>
      </c>
      <c r="C200" s="199" t="s">
        <v>458</v>
      </c>
      <c r="D200" s="333"/>
      <c r="E200" s="383"/>
    </row>
    <row r="201" spans="2:5" ht="18" x14ac:dyDescent="0.25">
      <c r="B201" s="387" t="s">
        <v>733</v>
      </c>
      <c r="C201" s="390" t="s">
        <v>919</v>
      </c>
      <c r="D201" s="332"/>
      <c r="E201" s="384"/>
    </row>
    <row r="202" spans="2:5" ht="18" x14ac:dyDescent="0.25">
      <c r="B202" s="389" t="s">
        <v>18</v>
      </c>
      <c r="C202" s="160" t="s">
        <v>19</v>
      </c>
      <c r="D202" s="333"/>
      <c r="E202" s="383"/>
    </row>
    <row r="203" spans="2:5" ht="18" x14ac:dyDescent="0.25">
      <c r="B203" s="387" t="s">
        <v>266</v>
      </c>
      <c r="C203" s="390" t="s">
        <v>267</v>
      </c>
      <c r="D203" s="332"/>
      <c r="E203" s="384"/>
    </row>
    <row r="204" spans="2:5" ht="18" x14ac:dyDescent="0.25">
      <c r="B204" s="389" t="s">
        <v>174</v>
      </c>
      <c r="C204" s="160" t="s">
        <v>188</v>
      </c>
      <c r="D204" s="333"/>
      <c r="E204" s="383"/>
    </row>
    <row r="205" spans="2:5" ht="18" x14ac:dyDescent="0.25">
      <c r="B205" s="387" t="s">
        <v>733</v>
      </c>
      <c r="C205" s="388" t="s">
        <v>895</v>
      </c>
      <c r="D205" s="332"/>
      <c r="E205" s="384"/>
    </row>
    <row r="206" spans="2:5" ht="18" x14ac:dyDescent="0.25">
      <c r="B206" s="389" t="s">
        <v>302</v>
      </c>
      <c r="C206" s="199" t="s">
        <v>303</v>
      </c>
      <c r="D206" s="333"/>
      <c r="E206" s="383"/>
    </row>
    <row r="207" spans="2:5" ht="18" x14ac:dyDescent="0.25">
      <c r="B207" s="387" t="s">
        <v>121</v>
      </c>
      <c r="C207" s="388" t="s">
        <v>503</v>
      </c>
      <c r="D207" s="332"/>
      <c r="E207" s="384"/>
    </row>
    <row r="208" spans="2:5" ht="18" x14ac:dyDescent="0.25">
      <c r="B208" s="389" t="s">
        <v>122</v>
      </c>
      <c r="C208" s="160" t="s">
        <v>152</v>
      </c>
      <c r="D208" s="333"/>
      <c r="E208" s="383"/>
    </row>
    <row r="209" spans="2:5" ht="18" x14ac:dyDescent="0.25">
      <c r="B209" s="387" t="s">
        <v>781</v>
      </c>
      <c r="C209" s="388" t="s">
        <v>734</v>
      </c>
      <c r="D209" s="332"/>
      <c r="E209" s="384"/>
    </row>
    <row r="210" spans="2:5" ht="18" x14ac:dyDescent="0.25">
      <c r="B210" s="389" t="s">
        <v>590</v>
      </c>
      <c r="C210" s="160" t="s">
        <v>594</v>
      </c>
      <c r="D210" s="333"/>
      <c r="E210" s="383"/>
    </row>
    <row r="211" spans="2:5" ht="18" x14ac:dyDescent="0.25">
      <c r="B211" s="387" t="s">
        <v>175</v>
      </c>
      <c r="C211" s="388" t="s">
        <v>183</v>
      </c>
      <c r="D211" s="332"/>
      <c r="E211" s="384"/>
    </row>
    <row r="212" spans="2:5" ht="18" x14ac:dyDescent="0.25">
      <c r="B212" s="389" t="s">
        <v>454</v>
      </c>
      <c r="C212" s="199" t="s">
        <v>456</v>
      </c>
      <c r="D212" s="333"/>
      <c r="E212" s="383"/>
    </row>
    <row r="213" spans="2:5" ht="18" x14ac:dyDescent="0.25">
      <c r="B213" s="387" t="s">
        <v>733</v>
      </c>
      <c r="C213" s="388" t="s">
        <v>828</v>
      </c>
      <c r="D213" s="332"/>
      <c r="E213" s="384"/>
    </row>
    <row r="214" spans="2:5" ht="18" x14ac:dyDescent="0.25">
      <c r="B214" s="389" t="s">
        <v>663</v>
      </c>
      <c r="C214" s="199" t="s">
        <v>701</v>
      </c>
      <c r="D214" s="333"/>
      <c r="E214" s="383"/>
    </row>
    <row r="215" spans="2:5" ht="18" x14ac:dyDescent="0.25">
      <c r="B215" s="387" t="s">
        <v>664</v>
      </c>
      <c r="C215" s="388" t="s">
        <v>691</v>
      </c>
      <c r="D215" s="332"/>
      <c r="E215" s="384"/>
    </row>
    <row r="216" spans="2:5" ht="18" x14ac:dyDescent="0.25">
      <c r="B216" s="389" t="s">
        <v>834</v>
      </c>
      <c r="C216" s="160" t="s">
        <v>838</v>
      </c>
      <c r="D216" s="333"/>
      <c r="E216" s="383"/>
    </row>
    <row r="217" spans="2:5" ht="18" x14ac:dyDescent="0.25">
      <c r="B217" s="387" t="s">
        <v>836</v>
      </c>
      <c r="C217" s="388" t="s">
        <v>837</v>
      </c>
      <c r="D217" s="332"/>
      <c r="E217" s="384"/>
    </row>
    <row r="218" spans="2:5" ht="18" x14ac:dyDescent="0.25">
      <c r="B218" s="389" t="s">
        <v>453</v>
      </c>
      <c r="C218" s="199" t="s">
        <v>455</v>
      </c>
      <c r="D218" s="333" t="s">
        <v>547</v>
      </c>
      <c r="E218" s="383"/>
    </row>
    <row r="219" spans="2:5" ht="18" x14ac:dyDescent="0.25">
      <c r="B219" s="387" t="s">
        <v>667</v>
      </c>
      <c r="C219" s="388" t="s">
        <v>692</v>
      </c>
      <c r="D219" s="332"/>
      <c r="E219" s="384"/>
    </row>
    <row r="220" spans="2:5" ht="18" x14ac:dyDescent="0.25">
      <c r="B220" s="389" t="s">
        <v>668</v>
      </c>
      <c r="C220" s="160" t="s">
        <v>693</v>
      </c>
      <c r="D220" s="333"/>
      <c r="E220" s="383"/>
    </row>
    <row r="221" spans="2:5" ht="18" x14ac:dyDescent="0.25">
      <c r="B221" s="387" t="s">
        <v>451</v>
      </c>
      <c r="C221" s="388" t="s">
        <v>714</v>
      </c>
      <c r="D221" s="332"/>
      <c r="E221" s="384"/>
    </row>
    <row r="222" spans="2:5" ht="18" x14ac:dyDescent="0.25">
      <c r="B222" s="389" t="s">
        <v>733</v>
      </c>
      <c r="C222" s="160" t="s">
        <v>888</v>
      </c>
      <c r="D222" s="333"/>
      <c r="E222" s="383"/>
    </row>
    <row r="223" spans="2:5" ht="18" x14ac:dyDescent="0.25">
      <c r="B223" s="387" t="s">
        <v>712</v>
      </c>
      <c r="C223" s="388" t="s">
        <v>711</v>
      </c>
      <c r="D223" s="332"/>
      <c r="E223" s="384"/>
    </row>
    <row r="224" spans="2:5" ht="18" x14ac:dyDescent="0.25">
      <c r="B224" s="389" t="s">
        <v>704</v>
      </c>
      <c r="C224" s="199" t="s">
        <v>835</v>
      </c>
      <c r="D224" s="333"/>
      <c r="E224" s="383"/>
    </row>
    <row r="225" spans="2:5" ht="18" x14ac:dyDescent="0.25">
      <c r="B225" s="387" t="s">
        <v>452</v>
      </c>
      <c r="C225" s="390" t="s">
        <v>804</v>
      </c>
      <c r="D225" s="332"/>
      <c r="E225" s="384"/>
    </row>
    <row r="226" spans="2:5" ht="18" x14ac:dyDescent="0.25">
      <c r="B226" s="389" t="s">
        <v>733</v>
      </c>
      <c r="C226" s="199" t="s">
        <v>887</v>
      </c>
      <c r="D226" s="333"/>
      <c r="E226" s="383"/>
    </row>
    <row r="227" spans="2:5" ht="18" x14ac:dyDescent="0.25">
      <c r="B227" s="387" t="s">
        <v>678</v>
      </c>
      <c r="C227" s="390" t="s">
        <v>679</v>
      </c>
      <c r="D227" s="332"/>
      <c r="E227" s="384"/>
    </row>
    <row r="228" spans="2:5" ht="18" x14ac:dyDescent="0.25">
      <c r="B228" s="389" t="s">
        <v>336</v>
      </c>
      <c r="C228" s="160" t="s">
        <v>385</v>
      </c>
      <c r="D228" s="333"/>
      <c r="E228" s="383"/>
    </row>
    <row r="229" spans="2:5" ht="18" x14ac:dyDescent="0.25">
      <c r="B229" s="387" t="s">
        <v>205</v>
      </c>
      <c r="C229" s="390" t="s">
        <v>206</v>
      </c>
      <c r="D229" s="332"/>
      <c r="E229" s="384"/>
    </row>
    <row r="230" spans="2:5" ht="18" x14ac:dyDescent="0.25">
      <c r="B230" s="389" t="s">
        <v>733</v>
      </c>
      <c r="C230" s="199" t="s">
        <v>905</v>
      </c>
      <c r="D230" s="333"/>
      <c r="E230" s="383"/>
    </row>
    <row r="231" spans="2:5" ht="18" x14ac:dyDescent="0.25">
      <c r="B231" s="387" t="s">
        <v>906</v>
      </c>
      <c r="C231" s="390" t="s">
        <v>907</v>
      </c>
      <c r="D231" s="332"/>
      <c r="E231" s="384"/>
    </row>
    <row r="232" spans="2:5" ht="18" x14ac:dyDescent="0.25">
      <c r="B232" s="389" t="s">
        <v>733</v>
      </c>
      <c r="C232" s="199" t="s">
        <v>384</v>
      </c>
      <c r="D232" s="333"/>
      <c r="E232" s="383"/>
    </row>
    <row r="233" spans="2:5" ht="18" x14ac:dyDescent="0.25">
      <c r="B233" s="387" t="s">
        <v>123</v>
      </c>
      <c r="C233" s="388" t="s">
        <v>142</v>
      </c>
      <c r="D233" s="332"/>
      <c r="E233" s="384"/>
    </row>
    <row r="234" spans="2:5" ht="18" x14ac:dyDescent="0.25">
      <c r="B234" s="389" t="s">
        <v>479</v>
      </c>
      <c r="C234" s="160" t="s">
        <v>502</v>
      </c>
      <c r="D234" s="333"/>
      <c r="E234" s="383"/>
    </row>
    <row r="235" spans="2:5" ht="18" x14ac:dyDescent="0.25">
      <c r="B235" s="387" t="s">
        <v>595</v>
      </c>
      <c r="C235" s="388" t="s">
        <v>831</v>
      </c>
      <c r="D235" s="332"/>
      <c r="E235" s="384"/>
    </row>
    <row r="236" spans="2:5" ht="18" x14ac:dyDescent="0.25">
      <c r="B236" s="389" t="s">
        <v>204</v>
      </c>
      <c r="C236" s="160" t="s">
        <v>247</v>
      </c>
      <c r="D236" s="333"/>
      <c r="E236" s="383"/>
    </row>
    <row r="237" spans="2:5" ht="18" x14ac:dyDescent="0.25">
      <c r="B237" s="387" t="s">
        <v>333</v>
      </c>
      <c r="C237" s="390" t="s">
        <v>806</v>
      </c>
      <c r="D237" s="332"/>
      <c r="E237" s="384"/>
    </row>
    <row r="238" spans="2:5" ht="18" x14ac:dyDescent="0.25">
      <c r="B238" s="389" t="s">
        <v>50</v>
      </c>
      <c r="C238" s="160" t="s">
        <v>51</v>
      </c>
      <c r="D238" s="333"/>
      <c r="E238" s="383"/>
    </row>
    <row r="239" spans="2:5" ht="18" x14ac:dyDescent="0.25">
      <c r="B239" s="387" t="s">
        <v>796</v>
      </c>
      <c r="C239" s="388" t="s">
        <v>761</v>
      </c>
      <c r="D239" s="332"/>
      <c r="E239" s="384"/>
    </row>
    <row r="240" spans="2:5" ht="18" x14ac:dyDescent="0.25">
      <c r="B240" s="389" t="s">
        <v>20</v>
      </c>
      <c r="C240" s="160" t="s">
        <v>21</v>
      </c>
      <c r="D240" s="333"/>
      <c r="E240" s="383"/>
    </row>
    <row r="241" spans="2:5" ht="18" x14ac:dyDescent="0.25">
      <c r="B241" s="387" t="s">
        <v>469</v>
      </c>
      <c r="C241" s="390" t="s">
        <v>495</v>
      </c>
      <c r="D241" s="332"/>
      <c r="E241" s="384"/>
    </row>
    <row r="242" spans="2:5" ht="18" x14ac:dyDescent="0.25">
      <c r="B242" s="389" t="s">
        <v>24</v>
      </c>
      <c r="C242" s="160" t="s">
        <v>25</v>
      </c>
      <c r="D242" s="333"/>
      <c r="E242" s="383"/>
    </row>
    <row r="243" spans="2:5" ht="18" x14ac:dyDescent="0.25">
      <c r="B243" s="387" t="s">
        <v>22</v>
      </c>
      <c r="C243" s="388" t="s">
        <v>23</v>
      </c>
      <c r="D243" s="332"/>
      <c r="E243" s="384"/>
    </row>
    <row r="244" spans="2:5" ht="18" x14ac:dyDescent="0.25">
      <c r="B244" s="389" t="s">
        <v>840</v>
      </c>
      <c r="C244" s="199" t="s">
        <v>825</v>
      </c>
      <c r="D244" s="333"/>
      <c r="E244" s="383"/>
    </row>
    <row r="245" spans="2:5" ht="18" x14ac:dyDescent="0.25">
      <c r="B245" s="387" t="s">
        <v>733</v>
      </c>
      <c r="C245" s="390" t="s">
        <v>898</v>
      </c>
      <c r="D245" s="332"/>
      <c r="E245" s="384"/>
    </row>
    <row r="246" spans="2:5" ht="18" x14ac:dyDescent="0.25">
      <c r="B246" s="389" t="s">
        <v>815</v>
      </c>
      <c r="C246" s="199" t="s">
        <v>807</v>
      </c>
      <c r="D246" s="333"/>
      <c r="E246" s="383"/>
    </row>
    <row r="247" spans="2:5" ht="18" x14ac:dyDescent="0.25">
      <c r="B247" s="387" t="s">
        <v>198</v>
      </c>
      <c r="C247" s="390" t="s">
        <v>199</v>
      </c>
      <c r="D247" s="332"/>
      <c r="E247" s="384"/>
    </row>
    <row r="248" spans="2:5" ht="18" x14ac:dyDescent="0.25">
      <c r="B248" s="389" t="s">
        <v>669</v>
      </c>
      <c r="C248" s="160" t="s">
        <v>680</v>
      </c>
      <c r="D248" s="333"/>
      <c r="E248" s="383"/>
    </row>
    <row r="249" spans="2:5" ht="18" x14ac:dyDescent="0.25">
      <c r="B249" s="387" t="s">
        <v>125</v>
      </c>
      <c r="C249" s="388" t="s">
        <v>126</v>
      </c>
      <c r="D249" s="332"/>
      <c r="E249" s="384"/>
    </row>
    <row r="250" spans="2:5" ht="18" x14ac:dyDescent="0.25">
      <c r="B250" s="389" t="s">
        <v>506</v>
      </c>
      <c r="C250" s="199" t="s">
        <v>507</v>
      </c>
      <c r="D250" s="333"/>
      <c r="E250" s="383"/>
    </row>
    <row r="251" spans="2:5" ht="18" x14ac:dyDescent="0.25">
      <c r="B251" s="387" t="s">
        <v>508</v>
      </c>
      <c r="C251" s="390" t="s">
        <v>509</v>
      </c>
      <c r="D251" s="332"/>
      <c r="E251" s="384"/>
    </row>
    <row r="252" spans="2:5" ht="18" x14ac:dyDescent="0.25">
      <c r="B252" s="389" t="s">
        <v>26</v>
      </c>
      <c r="C252" s="160" t="s">
        <v>27</v>
      </c>
      <c r="D252" s="333"/>
      <c r="E252" s="383"/>
    </row>
    <row r="253" spans="2:5" ht="18" x14ac:dyDescent="0.25">
      <c r="B253" s="387" t="s">
        <v>127</v>
      </c>
      <c r="C253" s="388" t="s">
        <v>153</v>
      </c>
      <c r="D253" s="332"/>
      <c r="E253" s="384"/>
    </row>
    <row r="254" spans="2:5" ht="18" x14ac:dyDescent="0.25">
      <c r="B254" s="389" t="s">
        <v>28</v>
      </c>
      <c r="C254" s="160" t="s">
        <v>29</v>
      </c>
      <c r="D254" s="333"/>
      <c r="E254" s="383"/>
    </row>
    <row r="255" spans="2:5" ht="18" x14ac:dyDescent="0.25">
      <c r="B255" s="387" t="s">
        <v>30</v>
      </c>
      <c r="C255" s="388" t="s">
        <v>31</v>
      </c>
      <c r="D255" s="332"/>
      <c r="E255" s="384"/>
    </row>
    <row r="256" spans="2:5" ht="18" x14ac:dyDescent="0.25">
      <c r="B256" s="389" t="s">
        <v>480</v>
      </c>
      <c r="C256" s="199" t="s">
        <v>481</v>
      </c>
      <c r="D256" s="333"/>
      <c r="E256" s="383"/>
    </row>
    <row r="257" spans="2:5" ht="18" x14ac:dyDescent="0.25">
      <c r="B257" s="387" t="s">
        <v>604</v>
      </c>
      <c r="C257" s="388" t="s">
        <v>607</v>
      </c>
      <c r="D257" s="332"/>
      <c r="E257" s="384"/>
    </row>
    <row r="258" spans="2:5" ht="18" x14ac:dyDescent="0.25">
      <c r="B258" s="389" t="s">
        <v>733</v>
      </c>
      <c r="C258" s="160" t="s">
        <v>892</v>
      </c>
      <c r="D258" s="333"/>
      <c r="E258" s="383"/>
    </row>
    <row r="259" spans="2:5" ht="18" x14ac:dyDescent="0.25">
      <c r="B259" s="387" t="s">
        <v>446</v>
      </c>
      <c r="C259" s="390" t="s">
        <v>447</v>
      </c>
      <c r="D259" s="332"/>
      <c r="E259" s="384"/>
    </row>
    <row r="260" spans="2:5" ht="18" x14ac:dyDescent="0.25">
      <c r="B260" s="389" t="s">
        <v>733</v>
      </c>
      <c r="C260" s="199" t="s">
        <v>808</v>
      </c>
      <c r="D260" s="333"/>
      <c r="E260" s="383"/>
    </row>
    <row r="261" spans="2:5" ht="18" x14ac:dyDescent="0.25">
      <c r="B261" s="387" t="s">
        <v>637</v>
      </c>
      <c r="C261" s="390" t="s">
        <v>641</v>
      </c>
      <c r="D261" s="332"/>
      <c r="E261" s="384"/>
    </row>
    <row r="262" spans="2:5" ht="18" x14ac:dyDescent="0.25">
      <c r="B262" s="389" t="s">
        <v>440</v>
      </c>
      <c r="C262" s="160" t="s">
        <v>441</v>
      </c>
      <c r="D262" s="333"/>
      <c r="E262" s="383"/>
    </row>
    <row r="263" spans="2:5" ht="18" x14ac:dyDescent="0.25">
      <c r="B263" s="387" t="s">
        <v>162</v>
      </c>
      <c r="C263" s="388" t="s">
        <v>433</v>
      </c>
      <c r="D263" s="332"/>
      <c r="E263" s="384"/>
    </row>
    <row r="264" spans="2:5" ht="18" x14ac:dyDescent="0.25">
      <c r="B264" s="389" t="s">
        <v>98</v>
      </c>
      <c r="C264" s="160" t="s">
        <v>639</v>
      </c>
      <c r="D264" s="333"/>
      <c r="E264" s="383"/>
    </row>
    <row r="265" spans="2:5" ht="18" x14ac:dyDescent="0.25">
      <c r="B265" s="387" t="s">
        <v>444</v>
      </c>
      <c r="C265" s="390" t="s">
        <v>445</v>
      </c>
      <c r="D265" s="332"/>
      <c r="E265" s="384"/>
    </row>
    <row r="266" spans="2:5" ht="18" x14ac:dyDescent="0.25">
      <c r="B266" s="389" t="s">
        <v>438</v>
      </c>
      <c r="C266" s="199" t="s">
        <v>439</v>
      </c>
      <c r="D266" s="333"/>
      <c r="E266" s="383"/>
    </row>
    <row r="267" spans="2:5" ht="18" x14ac:dyDescent="0.25">
      <c r="B267" s="387" t="s">
        <v>286</v>
      </c>
      <c r="C267" s="390" t="s">
        <v>287</v>
      </c>
      <c r="D267" s="332"/>
      <c r="E267" s="384"/>
    </row>
    <row r="268" spans="2:5" ht="18" x14ac:dyDescent="0.25">
      <c r="B268" s="389" t="s">
        <v>733</v>
      </c>
      <c r="C268" s="199" t="s">
        <v>908</v>
      </c>
      <c r="D268" s="333"/>
      <c r="E268" s="383"/>
    </row>
    <row r="269" spans="2:5" ht="18" x14ac:dyDescent="0.25">
      <c r="B269" s="387" t="s">
        <v>733</v>
      </c>
      <c r="C269" s="390" t="s">
        <v>909</v>
      </c>
      <c r="D269" s="332"/>
      <c r="E269" s="384"/>
    </row>
    <row r="270" spans="2:5" ht="18" x14ac:dyDescent="0.25">
      <c r="B270" s="389" t="s">
        <v>733</v>
      </c>
      <c r="C270" s="199" t="s">
        <v>910</v>
      </c>
      <c r="D270" s="333"/>
      <c r="E270" s="383"/>
    </row>
    <row r="271" spans="2:5" ht="18" x14ac:dyDescent="0.25">
      <c r="B271" s="387" t="s">
        <v>733</v>
      </c>
      <c r="C271" s="390" t="s">
        <v>893</v>
      </c>
      <c r="D271" s="332"/>
      <c r="E271" s="384"/>
    </row>
    <row r="272" spans="2:5" ht="18" x14ac:dyDescent="0.25">
      <c r="B272" s="389" t="s">
        <v>733</v>
      </c>
      <c r="C272" s="199" t="s">
        <v>894</v>
      </c>
      <c r="D272" s="333"/>
      <c r="E272" s="383"/>
    </row>
    <row r="273" spans="2:5" ht="18" x14ac:dyDescent="0.25">
      <c r="B273" s="387" t="s">
        <v>442</v>
      </c>
      <c r="C273" s="392" t="s">
        <v>443</v>
      </c>
      <c r="D273" s="332"/>
      <c r="E273" s="384"/>
    </row>
    <row r="274" spans="2:5" ht="18" x14ac:dyDescent="0.25">
      <c r="B274" s="389" t="s">
        <v>733</v>
      </c>
      <c r="C274" s="393" t="s">
        <v>890</v>
      </c>
      <c r="D274" s="333"/>
      <c r="E274" s="383"/>
    </row>
    <row r="275" spans="2:5" ht="18" x14ac:dyDescent="0.25">
      <c r="B275" s="387" t="s">
        <v>638</v>
      </c>
      <c r="C275" s="390" t="s">
        <v>640</v>
      </c>
      <c r="D275" s="332"/>
      <c r="E275" s="384"/>
    </row>
    <row r="276" spans="2:5" ht="18" x14ac:dyDescent="0.25">
      <c r="B276" s="389" t="s">
        <v>470</v>
      </c>
      <c r="C276" s="160" t="s">
        <v>492</v>
      </c>
      <c r="D276" s="333"/>
      <c r="E276" s="383"/>
    </row>
    <row r="277" spans="2:5" ht="18" x14ac:dyDescent="0.25">
      <c r="B277" s="387" t="s">
        <v>733</v>
      </c>
      <c r="C277" s="388" t="s">
        <v>923</v>
      </c>
      <c r="D277" s="332"/>
      <c r="E277" s="384"/>
    </row>
    <row r="278" spans="2:5" ht="18" x14ac:dyDescent="0.25">
      <c r="B278" s="389" t="s">
        <v>32</v>
      </c>
      <c r="C278" s="160" t="s">
        <v>33</v>
      </c>
      <c r="D278" s="333"/>
      <c r="E278" s="383"/>
    </row>
    <row r="279" spans="2:5" ht="18" x14ac:dyDescent="0.25">
      <c r="B279" s="387" t="s">
        <v>196</v>
      </c>
      <c r="C279" s="388" t="s">
        <v>197</v>
      </c>
      <c r="D279" s="332"/>
      <c r="E279" s="384"/>
    </row>
    <row r="280" spans="2:5" ht="18" x14ac:dyDescent="0.25">
      <c r="B280" s="389" t="s">
        <v>349</v>
      </c>
      <c r="C280" s="160" t="s">
        <v>386</v>
      </c>
      <c r="D280" s="333"/>
      <c r="E280" s="383"/>
    </row>
    <row r="281" spans="2:5" ht="18" x14ac:dyDescent="0.25">
      <c r="B281" s="387" t="s">
        <v>727</v>
      </c>
      <c r="C281" s="388" t="s">
        <v>728</v>
      </c>
      <c r="D281" s="332"/>
      <c r="E281" s="384"/>
    </row>
    <row r="282" spans="2:5" ht="18" x14ac:dyDescent="0.25">
      <c r="B282" s="389" t="s">
        <v>448</v>
      </c>
      <c r="C282" s="199" t="s">
        <v>449</v>
      </c>
      <c r="D282" s="333" t="s">
        <v>547</v>
      </c>
      <c r="E282" s="383"/>
    </row>
    <row r="283" spans="2:5" ht="18" x14ac:dyDescent="0.25">
      <c r="B283" s="387" t="s">
        <v>256</v>
      </c>
      <c r="C283" s="388" t="s">
        <v>257</v>
      </c>
      <c r="D283" s="332"/>
      <c r="E283" s="384"/>
    </row>
    <row r="284" spans="2:5" ht="18" x14ac:dyDescent="0.25">
      <c r="B284" s="389" t="s">
        <v>305</v>
      </c>
      <c r="C284" s="199" t="s">
        <v>306</v>
      </c>
      <c r="D284" s="333"/>
      <c r="E284" s="383"/>
    </row>
    <row r="285" spans="2:5" ht="18" x14ac:dyDescent="0.25">
      <c r="B285" s="387" t="s">
        <v>321</v>
      </c>
      <c r="C285" s="390" t="s">
        <v>322</v>
      </c>
      <c r="D285" s="332"/>
      <c r="E285" s="384"/>
    </row>
    <row r="286" spans="2:5" ht="18" x14ac:dyDescent="0.25">
      <c r="B286" s="389" t="s">
        <v>784</v>
      </c>
      <c r="C286" s="199" t="s">
        <v>750</v>
      </c>
      <c r="D286" s="333"/>
      <c r="E286" s="383"/>
    </row>
    <row r="287" spans="2:5" ht="18" x14ac:dyDescent="0.25">
      <c r="B287" s="387" t="s">
        <v>102</v>
      </c>
      <c r="C287" s="388" t="s">
        <v>104</v>
      </c>
      <c r="D287" s="332"/>
      <c r="E287" s="384"/>
    </row>
    <row r="288" spans="2:5" ht="18" x14ac:dyDescent="0.25">
      <c r="B288" s="389" t="s">
        <v>214</v>
      </c>
      <c r="C288" s="160" t="s">
        <v>382</v>
      </c>
      <c r="D288" s="333"/>
      <c r="E288" s="383"/>
    </row>
    <row r="289" spans="2:5" ht="18" x14ac:dyDescent="0.25">
      <c r="B289" s="387" t="s">
        <v>785</v>
      </c>
      <c r="C289" s="388" t="s">
        <v>820</v>
      </c>
      <c r="D289" s="332"/>
      <c r="E289" s="384"/>
    </row>
    <row r="290" spans="2:5" ht="18" x14ac:dyDescent="0.25">
      <c r="B290" s="389" t="s">
        <v>592</v>
      </c>
      <c r="C290" s="160" t="s">
        <v>593</v>
      </c>
      <c r="D290" s="333"/>
      <c r="E290" s="383"/>
    </row>
    <row r="291" spans="2:5" ht="18" x14ac:dyDescent="0.25">
      <c r="B291" s="387" t="s">
        <v>268</v>
      </c>
      <c r="C291" s="390" t="s">
        <v>269</v>
      </c>
      <c r="D291" s="332"/>
      <c r="E291" s="384"/>
    </row>
    <row r="292" spans="2:5" ht="18" x14ac:dyDescent="0.25">
      <c r="B292" s="389" t="s">
        <v>599</v>
      </c>
      <c r="C292" s="160" t="s">
        <v>725</v>
      </c>
      <c r="D292" s="333"/>
      <c r="E292" s="383"/>
    </row>
    <row r="293" spans="2:5" ht="18" x14ac:dyDescent="0.25">
      <c r="B293" s="387" t="s">
        <v>733</v>
      </c>
      <c r="C293" s="388" t="s">
        <v>928</v>
      </c>
      <c r="D293" s="332"/>
      <c r="E293" s="384"/>
    </row>
    <row r="294" spans="2:5" ht="18" x14ac:dyDescent="0.25">
      <c r="B294" s="389" t="s">
        <v>545</v>
      </c>
      <c r="C294" s="199" t="s">
        <v>546</v>
      </c>
      <c r="D294" s="333"/>
      <c r="E294" s="383"/>
    </row>
    <row r="295" spans="2:5" ht="18" x14ac:dyDescent="0.25">
      <c r="B295" s="387" t="s">
        <v>288</v>
      </c>
      <c r="C295" s="390" t="s">
        <v>289</v>
      </c>
      <c r="D295" s="332"/>
      <c r="E295" s="384"/>
    </row>
    <row r="296" spans="2:5" ht="18" x14ac:dyDescent="0.25">
      <c r="B296" s="389" t="s">
        <v>670</v>
      </c>
      <c r="C296" s="160" t="s">
        <v>671</v>
      </c>
      <c r="D296" s="333"/>
      <c r="E296" s="383"/>
    </row>
    <row r="297" spans="2:5" ht="18" x14ac:dyDescent="0.25">
      <c r="B297" s="387" t="s">
        <v>34</v>
      </c>
      <c r="C297" s="388" t="s">
        <v>35</v>
      </c>
      <c r="D297" s="332"/>
      <c r="E297" s="384"/>
    </row>
    <row r="298" spans="2:5" ht="18" x14ac:dyDescent="0.25">
      <c r="B298" s="389" t="s">
        <v>733</v>
      </c>
      <c r="C298" s="160" t="s">
        <v>924</v>
      </c>
      <c r="D298" s="333"/>
      <c r="E298" s="383"/>
    </row>
    <row r="299" spans="2:5" ht="18" x14ac:dyDescent="0.25">
      <c r="B299" s="387" t="s">
        <v>368</v>
      </c>
      <c r="C299" s="390" t="s">
        <v>379</v>
      </c>
      <c r="D299" s="332"/>
      <c r="E299" s="384"/>
    </row>
    <row r="300" spans="2:5" ht="18" x14ac:dyDescent="0.25">
      <c r="B300" s="389" t="s">
        <v>775</v>
      </c>
      <c r="C300" s="160" t="s">
        <v>752</v>
      </c>
      <c r="D300" s="333"/>
      <c r="E300" s="383"/>
    </row>
    <row r="301" spans="2:5" ht="18" x14ac:dyDescent="0.25">
      <c r="B301" s="387" t="s">
        <v>776</v>
      </c>
      <c r="C301" s="388" t="s">
        <v>753</v>
      </c>
      <c r="D301" s="332"/>
      <c r="E301" s="384"/>
    </row>
    <row r="302" spans="2:5" ht="18" x14ac:dyDescent="0.25">
      <c r="B302" s="389" t="s">
        <v>774</v>
      </c>
      <c r="C302" s="199" t="s">
        <v>621</v>
      </c>
      <c r="D302" s="333"/>
      <c r="E302" s="383"/>
    </row>
    <row r="303" spans="2:5" ht="18" x14ac:dyDescent="0.25">
      <c r="B303" s="387" t="s">
        <v>615</v>
      </c>
      <c r="C303" s="388" t="s">
        <v>751</v>
      </c>
      <c r="D303" s="332"/>
      <c r="E303" s="384"/>
    </row>
    <row r="304" spans="2:5" ht="18" x14ac:dyDescent="0.25">
      <c r="B304" s="389" t="s">
        <v>36</v>
      </c>
      <c r="C304" s="160" t="s">
        <v>37</v>
      </c>
      <c r="D304" s="333"/>
      <c r="E304" s="383"/>
    </row>
    <row r="305" spans="2:5" ht="18" x14ac:dyDescent="0.25">
      <c r="B305" s="387" t="s">
        <v>38</v>
      </c>
      <c r="C305" s="388" t="s">
        <v>39</v>
      </c>
      <c r="D305" s="332"/>
      <c r="E305" s="384"/>
    </row>
    <row r="306" spans="2:5" ht="18" x14ac:dyDescent="0.25">
      <c r="B306" s="389" t="s">
        <v>179</v>
      </c>
      <c r="C306" s="160" t="s">
        <v>185</v>
      </c>
      <c r="D306" s="333"/>
      <c r="E306" s="383"/>
    </row>
    <row r="307" spans="2:5" ht="18" x14ac:dyDescent="0.25">
      <c r="B307" s="387" t="s">
        <v>279</v>
      </c>
      <c r="C307" s="388" t="s">
        <v>809</v>
      </c>
      <c r="D307" s="332"/>
      <c r="E307" s="384"/>
    </row>
    <row r="308" spans="2:5" ht="18" x14ac:dyDescent="0.25">
      <c r="B308" s="389" t="s">
        <v>217</v>
      </c>
      <c r="C308" s="160" t="s">
        <v>248</v>
      </c>
      <c r="D308" s="333"/>
      <c r="E308" s="383"/>
    </row>
    <row r="309" spans="2:5" ht="18" x14ac:dyDescent="0.25">
      <c r="B309" s="387" t="s">
        <v>552</v>
      </c>
      <c r="C309" s="388" t="s">
        <v>553</v>
      </c>
      <c r="D309" s="332"/>
      <c r="E309" s="384"/>
    </row>
    <row r="310" spans="2:5" ht="18" x14ac:dyDescent="0.25">
      <c r="B310" s="389" t="s">
        <v>565</v>
      </c>
      <c r="C310" s="160" t="s">
        <v>566</v>
      </c>
      <c r="D310" s="333"/>
      <c r="E310" s="383"/>
    </row>
    <row r="311" spans="2:5" ht="18" x14ac:dyDescent="0.25">
      <c r="B311" s="387" t="s">
        <v>567</v>
      </c>
      <c r="C311" s="388" t="s">
        <v>568</v>
      </c>
      <c r="D311" s="332"/>
      <c r="E311" s="384"/>
    </row>
    <row r="312" spans="2:5" ht="18" x14ac:dyDescent="0.25">
      <c r="B312" s="389" t="s">
        <v>40</v>
      </c>
      <c r="C312" s="160" t="s">
        <v>41</v>
      </c>
      <c r="D312" s="333"/>
      <c r="E312" s="383"/>
    </row>
    <row r="313" spans="2:5" ht="18" x14ac:dyDescent="0.25">
      <c r="B313" s="387" t="s">
        <v>166</v>
      </c>
      <c r="C313" s="388" t="s">
        <v>167</v>
      </c>
      <c r="D313" s="332"/>
      <c r="E313" s="384"/>
    </row>
    <row r="314" spans="2:5" ht="18" x14ac:dyDescent="0.25">
      <c r="B314" s="389" t="s">
        <v>273</v>
      </c>
      <c r="C314" s="199" t="s">
        <v>404</v>
      </c>
      <c r="D314" s="333"/>
      <c r="E314" s="383"/>
    </row>
    <row r="315" spans="2:5" ht="18" x14ac:dyDescent="0.25">
      <c r="B315" s="387" t="s">
        <v>78</v>
      </c>
      <c r="C315" s="388" t="s">
        <v>79</v>
      </c>
      <c r="D315" s="332"/>
      <c r="E315" s="384"/>
    </row>
    <row r="316" spans="2:5" ht="18" x14ac:dyDescent="0.25">
      <c r="B316" s="389" t="s">
        <v>58</v>
      </c>
      <c r="C316" s="160" t="s">
        <v>59</v>
      </c>
      <c r="D316" s="333"/>
      <c r="E316" s="383"/>
    </row>
    <row r="317" spans="2:5" ht="18" x14ac:dyDescent="0.25">
      <c r="B317" s="387" t="s">
        <v>350</v>
      </c>
      <c r="C317" s="390" t="s">
        <v>397</v>
      </c>
      <c r="D317" s="332"/>
      <c r="E317" s="384"/>
    </row>
    <row r="318" spans="2:5" ht="18" x14ac:dyDescent="0.25">
      <c r="B318" s="389" t="s">
        <v>353</v>
      </c>
      <c r="C318" s="160" t="s">
        <v>370</v>
      </c>
      <c r="D318" s="333"/>
      <c r="E318" s="383"/>
    </row>
    <row r="319" spans="2:5" ht="18" x14ac:dyDescent="0.25">
      <c r="B319" s="387" t="s">
        <v>243</v>
      </c>
      <c r="C319" s="388" t="s">
        <v>244</v>
      </c>
      <c r="D319" s="332"/>
      <c r="E319" s="384"/>
    </row>
    <row r="320" spans="2:5" ht="18" x14ac:dyDescent="0.25">
      <c r="B320" s="389" t="s">
        <v>258</v>
      </c>
      <c r="C320" s="199" t="s">
        <v>259</v>
      </c>
      <c r="D320" s="333"/>
      <c r="E320" s="383"/>
    </row>
    <row r="321" spans="2:5" ht="18" x14ac:dyDescent="0.25">
      <c r="B321" s="387" t="s">
        <v>282</v>
      </c>
      <c r="C321" s="390" t="s">
        <v>283</v>
      </c>
      <c r="D321" s="332"/>
      <c r="E321" s="384"/>
    </row>
    <row r="322" spans="2:5" ht="18" x14ac:dyDescent="0.25">
      <c r="B322" s="389" t="s">
        <v>276</v>
      </c>
      <c r="C322" s="160" t="s">
        <v>284</v>
      </c>
      <c r="D322" s="333"/>
      <c r="E322" s="383"/>
    </row>
    <row r="323" spans="2:5" ht="18" x14ac:dyDescent="0.25">
      <c r="B323" s="387" t="s">
        <v>482</v>
      </c>
      <c r="C323" s="390" t="s">
        <v>493</v>
      </c>
      <c r="D323" s="332"/>
      <c r="E323" s="384"/>
    </row>
    <row r="324" spans="2:5" ht="18" x14ac:dyDescent="0.25">
      <c r="B324" s="389" t="s">
        <v>471</v>
      </c>
      <c r="C324" s="160" t="s">
        <v>472</v>
      </c>
      <c r="D324" s="333"/>
      <c r="E324" s="383"/>
    </row>
    <row r="325" spans="2:5" ht="18" x14ac:dyDescent="0.25">
      <c r="B325" s="387" t="s">
        <v>367</v>
      </c>
      <c r="C325" s="390" t="s">
        <v>510</v>
      </c>
      <c r="D325" s="332"/>
      <c r="E325" s="384"/>
    </row>
    <row r="326" spans="2:5" ht="18" x14ac:dyDescent="0.25">
      <c r="B326" s="389" t="s">
        <v>904</v>
      </c>
      <c r="C326" s="160" t="s">
        <v>735</v>
      </c>
      <c r="D326" s="333"/>
      <c r="E326" s="383"/>
    </row>
    <row r="327" spans="2:5" ht="18" x14ac:dyDescent="0.25">
      <c r="B327" s="387" t="s">
        <v>191</v>
      </c>
      <c r="C327" s="388" t="s">
        <v>192</v>
      </c>
      <c r="D327" s="332"/>
      <c r="E327" s="384"/>
    </row>
    <row r="328" spans="2:5" ht="18" x14ac:dyDescent="0.25">
      <c r="B328" s="389" t="s">
        <v>52</v>
      </c>
      <c r="C328" s="160" t="s">
        <v>53</v>
      </c>
      <c r="D328" s="333"/>
      <c r="E328" s="385"/>
    </row>
    <row r="329" spans="2:5" ht="18" x14ac:dyDescent="0.25">
      <c r="B329" s="387" t="s">
        <v>307</v>
      </c>
      <c r="C329" s="390" t="s">
        <v>308</v>
      </c>
      <c r="D329" s="332"/>
      <c r="E329" s="384"/>
    </row>
    <row r="330" spans="2:5" ht="18" x14ac:dyDescent="0.25">
      <c r="B330" s="389" t="s">
        <v>473</v>
      </c>
      <c r="C330" s="160" t="s">
        <v>496</v>
      </c>
      <c r="D330" s="333"/>
      <c r="E330" s="383"/>
    </row>
    <row r="331" spans="2:5" ht="18" x14ac:dyDescent="0.25">
      <c r="B331" s="387" t="s">
        <v>733</v>
      </c>
      <c r="C331" s="388" t="s">
        <v>914</v>
      </c>
      <c r="D331" s="332"/>
      <c r="E331" s="384"/>
    </row>
    <row r="332" spans="2:5" ht="18" x14ac:dyDescent="0.25">
      <c r="B332" s="389" t="s">
        <v>557</v>
      </c>
      <c r="C332" s="160" t="s">
        <v>558</v>
      </c>
      <c r="D332" s="333"/>
      <c r="E332" s="383"/>
    </row>
    <row r="333" spans="2:5" ht="18" x14ac:dyDescent="0.25">
      <c r="B333" s="387" t="s">
        <v>733</v>
      </c>
      <c r="C333" s="388" t="s">
        <v>810</v>
      </c>
      <c r="D333" s="332"/>
      <c r="E333" s="384"/>
    </row>
    <row r="334" spans="2:5" ht="18" x14ac:dyDescent="0.25">
      <c r="B334" s="389" t="s">
        <v>352</v>
      </c>
      <c r="C334" s="199" t="s">
        <v>403</v>
      </c>
      <c r="D334" s="333"/>
      <c r="E334" s="383"/>
    </row>
    <row r="335" spans="2:5" ht="18" x14ac:dyDescent="0.25">
      <c r="B335" s="387" t="s">
        <v>576</v>
      </c>
      <c r="C335" s="390" t="s">
        <v>577</v>
      </c>
      <c r="D335" s="332"/>
      <c r="E335" s="384"/>
    </row>
    <row r="336" spans="2:5" ht="18" x14ac:dyDescent="0.25">
      <c r="B336" s="389" t="s">
        <v>578</v>
      </c>
      <c r="C336" s="199" t="s">
        <v>579</v>
      </c>
      <c r="D336" s="333"/>
      <c r="E336" s="383"/>
    </row>
    <row r="337" spans="2:5" ht="18" x14ac:dyDescent="0.25">
      <c r="B337" s="387" t="s">
        <v>787</v>
      </c>
      <c r="C337" s="388" t="s">
        <v>765</v>
      </c>
      <c r="D337" s="332"/>
      <c r="E337" s="384"/>
    </row>
    <row r="338" spans="2:5" ht="18" x14ac:dyDescent="0.25">
      <c r="B338" s="389" t="s">
        <v>788</v>
      </c>
      <c r="C338" s="160" t="s">
        <v>763</v>
      </c>
      <c r="D338" s="333"/>
      <c r="E338" s="383"/>
    </row>
    <row r="339" spans="2:5" ht="18" x14ac:dyDescent="0.25">
      <c r="B339" s="387" t="s">
        <v>791</v>
      </c>
      <c r="C339" s="388" t="s">
        <v>766</v>
      </c>
      <c r="D339" s="332"/>
      <c r="E339" s="384"/>
    </row>
    <row r="340" spans="2:5" ht="18" x14ac:dyDescent="0.25">
      <c r="B340" s="389" t="s">
        <v>789</v>
      </c>
      <c r="C340" s="160" t="s">
        <v>764</v>
      </c>
      <c r="D340" s="333"/>
      <c r="E340" s="383"/>
    </row>
    <row r="341" spans="2:5" ht="18" x14ac:dyDescent="0.25">
      <c r="B341" s="387" t="s">
        <v>792</v>
      </c>
      <c r="C341" s="388" t="s">
        <v>767</v>
      </c>
      <c r="D341" s="332"/>
      <c r="E341" s="384"/>
    </row>
    <row r="342" spans="2:5" ht="18" x14ac:dyDescent="0.25">
      <c r="B342" s="389" t="s">
        <v>793</v>
      </c>
      <c r="C342" s="160" t="s">
        <v>768</v>
      </c>
      <c r="D342" s="333"/>
      <c r="E342" s="383"/>
    </row>
    <row r="343" spans="2:5" ht="18" x14ac:dyDescent="0.25">
      <c r="B343" s="387" t="s">
        <v>357</v>
      </c>
      <c r="C343" s="388" t="s">
        <v>414</v>
      </c>
      <c r="D343" s="332"/>
      <c r="E343" s="384"/>
    </row>
    <row r="344" spans="2:5" ht="18" x14ac:dyDescent="0.25">
      <c r="B344" s="389" t="s">
        <v>733</v>
      </c>
      <c r="C344" s="160" t="s">
        <v>912</v>
      </c>
      <c r="D344" s="333"/>
      <c r="E344" s="383"/>
    </row>
    <row r="345" spans="2:5" ht="18" x14ac:dyDescent="0.25">
      <c r="B345" s="387" t="s">
        <v>733</v>
      </c>
      <c r="C345" s="388" t="s">
        <v>913</v>
      </c>
      <c r="D345" s="332"/>
      <c r="E345" s="384"/>
    </row>
    <row r="346" spans="2:5" ht="18" x14ac:dyDescent="0.25">
      <c r="B346" s="389" t="s">
        <v>56</v>
      </c>
      <c r="C346" s="160" t="s">
        <v>57</v>
      </c>
      <c r="D346" s="333"/>
      <c r="E346" s="383"/>
    </row>
    <row r="347" spans="2:5" ht="18" x14ac:dyDescent="0.25">
      <c r="B347" s="387" t="s">
        <v>61</v>
      </c>
      <c r="C347" s="388" t="s">
        <v>62</v>
      </c>
      <c r="D347" s="332"/>
      <c r="E347" s="384"/>
    </row>
    <row r="348" spans="2:5" ht="18" x14ac:dyDescent="0.25">
      <c r="B348" s="389" t="s">
        <v>811</v>
      </c>
      <c r="C348" s="160" t="s">
        <v>760</v>
      </c>
      <c r="D348" s="333"/>
      <c r="E348" s="383"/>
    </row>
    <row r="349" spans="2:5" ht="18" x14ac:dyDescent="0.25">
      <c r="B349" s="387" t="s">
        <v>131</v>
      </c>
      <c r="C349" s="388" t="s">
        <v>144</v>
      </c>
      <c r="D349" s="332"/>
      <c r="E349" s="384"/>
    </row>
    <row r="350" spans="2:5" ht="18" x14ac:dyDescent="0.25">
      <c r="B350" s="389" t="s">
        <v>133</v>
      </c>
      <c r="C350" s="160" t="s">
        <v>146</v>
      </c>
      <c r="D350" s="333"/>
      <c r="E350" s="383"/>
    </row>
    <row r="351" spans="2:5" ht="18" x14ac:dyDescent="0.25">
      <c r="B351" s="387" t="s">
        <v>132</v>
      </c>
      <c r="C351" s="388" t="s">
        <v>145</v>
      </c>
      <c r="D351" s="332"/>
      <c r="E351" s="384"/>
    </row>
    <row r="352" spans="2:5" ht="18" x14ac:dyDescent="0.25">
      <c r="B352" s="389" t="s">
        <v>483</v>
      </c>
      <c r="C352" s="160" t="s">
        <v>491</v>
      </c>
      <c r="D352" s="333"/>
      <c r="E352" s="383"/>
    </row>
    <row r="353" spans="2:5" ht="18" x14ac:dyDescent="0.25">
      <c r="B353" s="387" t="s">
        <v>212</v>
      </c>
      <c r="C353" s="390" t="s">
        <v>213</v>
      </c>
      <c r="D353" s="332"/>
      <c r="E353" s="384"/>
    </row>
    <row r="354" spans="2:5" ht="18" x14ac:dyDescent="0.25">
      <c r="B354" s="389" t="s">
        <v>231</v>
      </c>
      <c r="C354" s="160" t="s">
        <v>251</v>
      </c>
      <c r="D354" s="333"/>
      <c r="E354" s="383"/>
    </row>
    <row r="355" spans="2:5" ht="18" x14ac:dyDescent="0.25">
      <c r="B355" s="387" t="s">
        <v>816</v>
      </c>
      <c r="C355" s="388" t="s">
        <v>754</v>
      </c>
      <c r="D355" s="332"/>
      <c r="E355" s="384"/>
    </row>
    <row r="356" spans="2:5" ht="18" x14ac:dyDescent="0.25">
      <c r="B356" s="389" t="s">
        <v>135</v>
      </c>
      <c r="C356" s="160" t="s">
        <v>148</v>
      </c>
      <c r="D356" s="333"/>
      <c r="E356" s="383"/>
    </row>
    <row r="357" spans="2:5" ht="18" x14ac:dyDescent="0.25">
      <c r="B357" s="387" t="s">
        <v>134</v>
      </c>
      <c r="C357" s="388" t="s">
        <v>147</v>
      </c>
      <c r="D357" s="332"/>
      <c r="E357" s="384"/>
    </row>
    <row r="358" spans="2:5" ht="18" x14ac:dyDescent="0.25">
      <c r="B358" s="389" t="s">
        <v>80</v>
      </c>
      <c r="C358" s="160" t="s">
        <v>81</v>
      </c>
      <c r="D358" s="333"/>
      <c r="E358" s="383"/>
    </row>
    <row r="359" spans="2:5" ht="18" x14ac:dyDescent="0.25">
      <c r="B359" s="387" t="s">
        <v>82</v>
      </c>
      <c r="C359" s="388" t="s">
        <v>83</v>
      </c>
      <c r="D359" s="332"/>
      <c r="E359" s="384"/>
    </row>
    <row r="360" spans="2:5" ht="18" x14ac:dyDescent="0.25">
      <c r="B360" s="389" t="s">
        <v>84</v>
      </c>
      <c r="C360" s="160" t="s">
        <v>85</v>
      </c>
      <c r="D360" s="333"/>
      <c r="E360" s="383"/>
    </row>
    <row r="361" spans="2:5" ht="18" x14ac:dyDescent="0.25">
      <c r="B361" s="387" t="s">
        <v>86</v>
      </c>
      <c r="C361" s="388" t="s">
        <v>504</v>
      </c>
      <c r="D361" s="332"/>
      <c r="E361" s="384"/>
    </row>
    <row r="362" spans="2:5" ht="18" x14ac:dyDescent="0.25">
      <c r="B362" s="389" t="s">
        <v>280</v>
      </c>
      <c r="C362" s="199" t="s">
        <v>281</v>
      </c>
      <c r="D362" s="333"/>
      <c r="E362" s="383"/>
    </row>
    <row r="363" spans="2:5" ht="18" x14ac:dyDescent="0.25">
      <c r="B363" s="387" t="s">
        <v>300</v>
      </c>
      <c r="C363" s="388" t="s">
        <v>301</v>
      </c>
      <c r="D363" s="332"/>
      <c r="E363" s="384"/>
    </row>
    <row r="364" spans="2:5" ht="18" x14ac:dyDescent="0.25">
      <c r="B364" s="389" t="s">
        <v>733</v>
      </c>
      <c r="C364" s="160" t="s">
        <v>932</v>
      </c>
      <c r="D364" s="333"/>
      <c r="E364" s="383"/>
    </row>
    <row r="365" spans="2:5" ht="18" x14ac:dyDescent="0.25">
      <c r="B365" s="387" t="s">
        <v>733</v>
      </c>
      <c r="C365" s="388" t="s">
        <v>933</v>
      </c>
      <c r="D365" s="332"/>
      <c r="E365" s="384"/>
    </row>
    <row r="366" spans="2:5" ht="18" x14ac:dyDescent="0.25">
      <c r="B366" s="389" t="s">
        <v>733</v>
      </c>
      <c r="C366" s="160" t="s">
        <v>934</v>
      </c>
      <c r="D366" s="333"/>
      <c r="E366" s="383"/>
    </row>
    <row r="367" spans="2:5" ht="18" x14ac:dyDescent="0.25">
      <c r="B367" s="387" t="s">
        <v>733</v>
      </c>
      <c r="C367" s="388" t="s">
        <v>935</v>
      </c>
      <c r="D367" s="332"/>
      <c r="E367" s="384"/>
    </row>
    <row r="368" spans="2:5" ht="18" x14ac:dyDescent="0.25">
      <c r="B368" s="389" t="s">
        <v>733</v>
      </c>
      <c r="C368" s="160" t="s">
        <v>936</v>
      </c>
      <c r="D368" s="333"/>
      <c r="E368" s="383"/>
    </row>
    <row r="369" spans="2:5" ht="18" x14ac:dyDescent="0.25">
      <c r="B369" s="387" t="s">
        <v>733</v>
      </c>
      <c r="C369" s="388" t="s">
        <v>937</v>
      </c>
      <c r="D369" s="332"/>
      <c r="E369" s="384"/>
    </row>
    <row r="370" spans="2:5" ht="18" x14ac:dyDescent="0.25">
      <c r="B370" s="389" t="s">
        <v>733</v>
      </c>
      <c r="C370" s="160" t="s">
        <v>938</v>
      </c>
      <c r="D370" s="333"/>
      <c r="E370" s="383"/>
    </row>
    <row r="371" spans="2:5" ht="18" x14ac:dyDescent="0.25">
      <c r="B371" s="387" t="s">
        <v>733</v>
      </c>
      <c r="C371" s="388" t="s">
        <v>939</v>
      </c>
      <c r="D371" s="332"/>
      <c r="E371" s="384"/>
    </row>
    <row r="372" spans="2:5" ht="18" x14ac:dyDescent="0.25">
      <c r="B372" s="389" t="s">
        <v>733</v>
      </c>
      <c r="C372" s="160" t="s">
        <v>940</v>
      </c>
      <c r="D372" s="333"/>
      <c r="E372" s="383"/>
    </row>
    <row r="373" spans="2:5" ht="18" x14ac:dyDescent="0.25">
      <c r="B373" s="387" t="s">
        <v>733</v>
      </c>
      <c r="C373" s="388" t="s">
        <v>941</v>
      </c>
      <c r="D373" s="332"/>
      <c r="E373" s="384"/>
    </row>
    <row r="374" spans="2:5" ht="18" x14ac:dyDescent="0.25">
      <c r="B374" s="389" t="s">
        <v>733</v>
      </c>
      <c r="C374" s="160" t="s">
        <v>942</v>
      </c>
      <c r="D374" s="333"/>
      <c r="E374" s="383"/>
    </row>
    <row r="375" spans="2:5" ht="18" x14ac:dyDescent="0.25">
      <c r="B375" s="387" t="s">
        <v>733</v>
      </c>
      <c r="C375" s="388" t="s">
        <v>943</v>
      </c>
      <c r="D375" s="332"/>
      <c r="E375" s="384"/>
    </row>
    <row r="376" spans="2:5" ht="18" x14ac:dyDescent="0.25">
      <c r="B376" s="389" t="s">
        <v>733</v>
      </c>
      <c r="C376" s="160" t="s">
        <v>944</v>
      </c>
      <c r="D376" s="333"/>
      <c r="E376" s="383"/>
    </row>
    <row r="377" spans="2:5" ht="18" x14ac:dyDescent="0.25">
      <c r="B377" s="387" t="s">
        <v>733</v>
      </c>
      <c r="C377" s="388" t="s">
        <v>945</v>
      </c>
      <c r="D377" s="332"/>
      <c r="E377" s="384"/>
    </row>
    <row r="378" spans="2:5" ht="18" x14ac:dyDescent="0.25">
      <c r="B378" s="389" t="s">
        <v>733</v>
      </c>
      <c r="C378" s="160" t="s">
        <v>946</v>
      </c>
      <c r="D378" s="333"/>
      <c r="E378" s="383"/>
    </row>
    <row r="379" spans="2:5" ht="18" x14ac:dyDescent="0.25">
      <c r="B379" s="387" t="s">
        <v>733</v>
      </c>
      <c r="C379" s="388" t="s">
        <v>947</v>
      </c>
      <c r="D379" s="332"/>
      <c r="E379" s="384"/>
    </row>
    <row r="380" spans="2:5" ht="18" x14ac:dyDescent="0.25">
      <c r="B380" s="389" t="s">
        <v>733</v>
      </c>
      <c r="C380" s="160" t="s">
        <v>948</v>
      </c>
      <c r="D380" s="333"/>
      <c r="E380" s="383"/>
    </row>
    <row r="381" spans="2:5" ht="18" x14ac:dyDescent="0.25">
      <c r="B381" s="387" t="s">
        <v>733</v>
      </c>
      <c r="C381" s="388" t="s">
        <v>949</v>
      </c>
      <c r="D381" s="332"/>
      <c r="E381" s="384"/>
    </row>
    <row r="382" spans="2:5" ht="18" x14ac:dyDescent="0.25">
      <c r="B382" s="389" t="s">
        <v>733</v>
      </c>
      <c r="C382" s="160" t="s">
        <v>950</v>
      </c>
      <c r="D382" s="333"/>
      <c r="E382" s="383"/>
    </row>
    <row r="383" spans="2:5" ht="18" x14ac:dyDescent="0.25">
      <c r="B383" s="387" t="s">
        <v>733</v>
      </c>
      <c r="C383" s="388" t="s">
        <v>951</v>
      </c>
      <c r="D383" s="332"/>
      <c r="E383" s="384"/>
    </row>
    <row r="384" spans="2:5" ht="18" x14ac:dyDescent="0.25">
      <c r="B384" s="389" t="s">
        <v>733</v>
      </c>
      <c r="C384" s="160" t="s">
        <v>952</v>
      </c>
      <c r="D384" s="333"/>
      <c r="E384" s="383"/>
    </row>
    <row r="385" spans="2:5" ht="18" x14ac:dyDescent="0.25">
      <c r="B385" s="387" t="s">
        <v>733</v>
      </c>
      <c r="C385" s="388" t="s">
        <v>953</v>
      </c>
      <c r="D385" s="332"/>
      <c r="E385" s="384"/>
    </row>
    <row r="386" spans="2:5" ht="18" x14ac:dyDescent="0.25">
      <c r="B386" s="389" t="s">
        <v>733</v>
      </c>
      <c r="C386" s="160" t="s">
        <v>954</v>
      </c>
      <c r="D386" s="333"/>
      <c r="E386" s="383"/>
    </row>
    <row r="387" spans="2:5" ht="18" x14ac:dyDescent="0.25">
      <c r="B387" s="387" t="s">
        <v>733</v>
      </c>
      <c r="C387" s="388" t="s">
        <v>955</v>
      </c>
      <c r="D387" s="332"/>
      <c r="E387" s="384"/>
    </row>
    <row r="388" spans="2:5" ht="18" x14ac:dyDescent="0.25">
      <c r="B388" s="389" t="s">
        <v>733</v>
      </c>
      <c r="C388" s="160" t="s">
        <v>956</v>
      </c>
      <c r="D388" s="333"/>
      <c r="E388" s="383"/>
    </row>
    <row r="389" spans="2:5" ht="18" x14ac:dyDescent="0.25">
      <c r="B389" s="387" t="s">
        <v>733</v>
      </c>
      <c r="C389" s="388" t="s">
        <v>957</v>
      </c>
      <c r="D389" s="332"/>
      <c r="E389" s="384"/>
    </row>
    <row r="390" spans="2:5" ht="18" x14ac:dyDescent="0.25">
      <c r="B390" s="389" t="s">
        <v>733</v>
      </c>
      <c r="C390" s="160" t="s">
        <v>958</v>
      </c>
      <c r="D390" s="333"/>
      <c r="E390" s="383"/>
    </row>
    <row r="391" spans="2:5" ht="18" x14ac:dyDescent="0.25">
      <c r="B391" s="387" t="s">
        <v>733</v>
      </c>
      <c r="C391" s="388" t="s">
        <v>959</v>
      </c>
      <c r="D391" s="332"/>
      <c r="E391" s="384"/>
    </row>
    <row r="392" spans="2:5" ht="18" x14ac:dyDescent="0.25">
      <c r="B392" s="389" t="s">
        <v>733</v>
      </c>
      <c r="C392" s="160" t="s">
        <v>960</v>
      </c>
      <c r="D392" s="333"/>
      <c r="E392" s="383"/>
    </row>
    <row r="393" spans="2:5" ht="18" x14ac:dyDescent="0.25">
      <c r="B393" s="387" t="s">
        <v>733</v>
      </c>
      <c r="C393" s="388" t="s">
        <v>961</v>
      </c>
      <c r="D393" s="332"/>
      <c r="E393" s="384"/>
    </row>
    <row r="394" spans="2:5" ht="18" x14ac:dyDescent="0.25">
      <c r="B394" s="389" t="s">
        <v>733</v>
      </c>
      <c r="C394" s="160" t="s">
        <v>962</v>
      </c>
      <c r="D394" s="333"/>
      <c r="E394" s="383"/>
    </row>
    <row r="395" spans="2:5" ht="18" x14ac:dyDescent="0.25">
      <c r="B395" s="387" t="s">
        <v>733</v>
      </c>
      <c r="C395" s="388" t="s">
        <v>963</v>
      </c>
      <c r="D395" s="332"/>
      <c r="E395" s="384"/>
    </row>
    <row r="396" spans="2:5" ht="18" x14ac:dyDescent="0.25">
      <c r="B396" s="389" t="s">
        <v>733</v>
      </c>
      <c r="C396" s="160" t="s">
        <v>964</v>
      </c>
      <c r="D396" s="333"/>
      <c r="E396" s="383"/>
    </row>
    <row r="397" spans="2:5" ht="18" x14ac:dyDescent="0.25">
      <c r="B397" s="387" t="s">
        <v>733</v>
      </c>
      <c r="C397" s="388" t="s">
        <v>965</v>
      </c>
      <c r="D397" s="332"/>
      <c r="E397" s="384"/>
    </row>
    <row r="398" spans="2:5" ht="18" x14ac:dyDescent="0.25">
      <c r="B398" s="389" t="s">
        <v>733</v>
      </c>
      <c r="C398" s="160" t="s">
        <v>966</v>
      </c>
      <c r="D398" s="333"/>
      <c r="E398" s="383"/>
    </row>
    <row r="399" spans="2:5" ht="18" x14ac:dyDescent="0.25">
      <c r="B399" s="387" t="s">
        <v>733</v>
      </c>
      <c r="C399" s="388" t="s">
        <v>967</v>
      </c>
      <c r="D399" s="332"/>
      <c r="E399" s="384"/>
    </row>
    <row r="400" spans="2:5" ht="18" x14ac:dyDescent="0.25">
      <c r="B400" s="389" t="s">
        <v>733</v>
      </c>
      <c r="C400" s="160" t="s">
        <v>968</v>
      </c>
      <c r="D400" s="333"/>
      <c r="E400" s="383"/>
    </row>
    <row r="401" spans="2:5" ht="18" x14ac:dyDescent="0.25">
      <c r="B401" s="387" t="s">
        <v>733</v>
      </c>
      <c r="C401" s="388" t="s">
        <v>969</v>
      </c>
      <c r="D401" s="332"/>
      <c r="E401" s="384"/>
    </row>
    <row r="402" spans="2:5" ht="18" x14ac:dyDescent="0.25">
      <c r="B402" s="389" t="s">
        <v>733</v>
      </c>
      <c r="C402" s="160" t="s">
        <v>970</v>
      </c>
      <c r="D402" s="333"/>
      <c r="E402" s="383"/>
    </row>
    <row r="403" spans="2:5" ht="18" x14ac:dyDescent="0.25">
      <c r="B403" s="387" t="s">
        <v>733</v>
      </c>
      <c r="C403" s="388" t="s">
        <v>971</v>
      </c>
      <c r="D403" s="332"/>
      <c r="E403" s="384"/>
    </row>
    <row r="404" spans="2:5" ht="18" x14ac:dyDescent="0.25">
      <c r="B404" s="389" t="s">
        <v>733</v>
      </c>
      <c r="C404" s="160" t="s">
        <v>972</v>
      </c>
      <c r="D404" s="333"/>
      <c r="E404" s="383"/>
    </row>
    <row r="405" spans="2:5" ht="18" x14ac:dyDescent="0.25">
      <c r="B405" s="387" t="s">
        <v>733</v>
      </c>
      <c r="C405" s="388" t="s">
        <v>973</v>
      </c>
      <c r="D405" s="332"/>
      <c r="E405" s="384"/>
    </row>
    <row r="406" spans="2:5" ht="18" x14ac:dyDescent="0.25">
      <c r="B406" s="389" t="s">
        <v>733</v>
      </c>
      <c r="C406" s="160" t="s">
        <v>974</v>
      </c>
      <c r="D406" s="333"/>
      <c r="E406" s="383"/>
    </row>
    <row r="407" spans="2:5" ht="18" x14ac:dyDescent="0.25">
      <c r="B407" s="387" t="s">
        <v>733</v>
      </c>
      <c r="C407" s="388" t="s">
        <v>975</v>
      </c>
      <c r="D407" s="332"/>
      <c r="E407" s="384"/>
    </row>
    <row r="408" spans="2:5" ht="18" x14ac:dyDescent="0.25">
      <c r="B408" s="389" t="s">
        <v>733</v>
      </c>
      <c r="C408" s="160" t="s">
        <v>976</v>
      </c>
      <c r="D408" s="333"/>
      <c r="E408" s="383"/>
    </row>
    <row r="409" spans="2:5" ht="18" x14ac:dyDescent="0.25">
      <c r="B409" s="387" t="s">
        <v>733</v>
      </c>
      <c r="C409" s="388" t="s">
        <v>977</v>
      </c>
      <c r="D409" s="332"/>
      <c r="E409" s="384"/>
    </row>
    <row r="410" spans="2:5" ht="18" x14ac:dyDescent="0.25">
      <c r="B410" s="389" t="s">
        <v>733</v>
      </c>
      <c r="C410" s="160" t="s">
        <v>978</v>
      </c>
      <c r="D410" s="333"/>
      <c r="E410" s="383"/>
    </row>
    <row r="411" spans="2:5" ht="18" x14ac:dyDescent="0.25">
      <c r="B411" s="387" t="s">
        <v>733</v>
      </c>
      <c r="C411" s="388" t="s">
        <v>979</v>
      </c>
      <c r="D411" s="332"/>
      <c r="E411" s="384"/>
    </row>
    <row r="412" spans="2:5" ht="18" x14ac:dyDescent="0.25">
      <c r="B412" s="389" t="s">
        <v>733</v>
      </c>
      <c r="C412" s="160" t="s">
        <v>980</v>
      </c>
      <c r="D412" s="333"/>
      <c r="E412" s="383"/>
    </row>
    <row r="413" spans="2:5" ht="18" x14ac:dyDescent="0.25">
      <c r="B413" s="387" t="s">
        <v>733</v>
      </c>
      <c r="C413" s="388" t="s">
        <v>981</v>
      </c>
      <c r="D413" s="332"/>
      <c r="E413" s="384"/>
    </row>
    <row r="414" spans="2:5" ht="18" x14ac:dyDescent="0.25">
      <c r="B414" s="389" t="s">
        <v>733</v>
      </c>
      <c r="C414" s="160" t="s">
        <v>982</v>
      </c>
      <c r="D414" s="333"/>
      <c r="E414" s="383"/>
    </row>
    <row r="415" spans="2:5" ht="18" x14ac:dyDescent="0.25">
      <c r="B415" s="387" t="s">
        <v>733</v>
      </c>
      <c r="C415" s="388" t="s">
        <v>983</v>
      </c>
      <c r="D415" s="332"/>
      <c r="E415" s="384"/>
    </row>
    <row r="416" spans="2:5" ht="18" x14ac:dyDescent="0.25">
      <c r="B416" s="389" t="s">
        <v>733</v>
      </c>
      <c r="C416" s="160" t="s">
        <v>984</v>
      </c>
      <c r="D416" s="333"/>
      <c r="E416" s="383"/>
    </row>
    <row r="417" spans="2:5" ht="18" x14ac:dyDescent="0.25">
      <c r="B417" s="387" t="s">
        <v>733</v>
      </c>
      <c r="C417" s="388" t="s">
        <v>985</v>
      </c>
      <c r="D417" s="332"/>
      <c r="E417" s="384"/>
    </row>
    <row r="418" spans="2:5" ht="18" x14ac:dyDescent="0.25">
      <c r="B418" s="389" t="s">
        <v>733</v>
      </c>
      <c r="C418" s="160" t="s">
        <v>986</v>
      </c>
      <c r="D418" s="333"/>
      <c r="E418" s="383"/>
    </row>
    <row r="419" spans="2:5" ht="18" x14ac:dyDescent="0.25">
      <c r="B419" s="387" t="s">
        <v>733</v>
      </c>
      <c r="C419" s="388" t="s">
        <v>987</v>
      </c>
      <c r="D419" s="332"/>
      <c r="E419" s="384"/>
    </row>
    <row r="420" spans="2:5" ht="18" x14ac:dyDescent="0.25">
      <c r="B420" s="389" t="s">
        <v>733</v>
      </c>
      <c r="C420" s="160" t="s">
        <v>988</v>
      </c>
      <c r="D420" s="333"/>
      <c r="E420" s="383"/>
    </row>
    <row r="421" spans="2:5" ht="18" x14ac:dyDescent="0.25">
      <c r="B421" s="387" t="s">
        <v>733</v>
      </c>
      <c r="C421" s="388" t="s">
        <v>989</v>
      </c>
      <c r="D421" s="332"/>
      <c r="E421" s="384"/>
    </row>
    <row r="422" spans="2:5" ht="18" x14ac:dyDescent="0.25">
      <c r="B422" s="389" t="s">
        <v>733</v>
      </c>
      <c r="C422" s="160" t="s">
        <v>991</v>
      </c>
      <c r="D422" s="333"/>
      <c r="E422" s="383"/>
    </row>
    <row r="423" spans="2:5" ht="18" x14ac:dyDescent="0.25">
      <c r="B423" s="387" t="s">
        <v>733</v>
      </c>
      <c r="C423" s="388" t="s">
        <v>992</v>
      </c>
      <c r="D423" s="332"/>
      <c r="E423" s="384"/>
    </row>
    <row r="424" spans="2:5" ht="18" x14ac:dyDescent="0.25">
      <c r="B424" s="389" t="s">
        <v>733</v>
      </c>
      <c r="C424" s="160" t="s">
        <v>993</v>
      </c>
      <c r="D424" s="333"/>
      <c r="E424" s="383"/>
    </row>
    <row r="425" spans="2:5" ht="18" x14ac:dyDescent="0.25">
      <c r="B425" s="387" t="s">
        <v>733</v>
      </c>
      <c r="C425" s="388" t="s">
        <v>994</v>
      </c>
      <c r="D425" s="332"/>
      <c r="E425" s="384"/>
    </row>
    <row r="426" spans="2:5" ht="18" x14ac:dyDescent="0.25">
      <c r="B426" s="389" t="s">
        <v>733</v>
      </c>
      <c r="C426" s="160" t="s">
        <v>995</v>
      </c>
      <c r="D426" s="333"/>
      <c r="E426" s="383"/>
    </row>
    <row r="427" spans="2:5" ht="18" x14ac:dyDescent="0.25">
      <c r="B427" s="387" t="s">
        <v>733</v>
      </c>
      <c r="C427" s="388" t="s">
        <v>1003</v>
      </c>
      <c r="D427" s="332"/>
      <c r="E427" s="384"/>
    </row>
    <row r="428" spans="2:5" ht="18" x14ac:dyDescent="0.25">
      <c r="B428" s="389" t="s">
        <v>733</v>
      </c>
      <c r="C428" s="160" t="s">
        <v>996</v>
      </c>
      <c r="D428" s="333"/>
      <c r="E428" s="383"/>
    </row>
    <row r="429" spans="2:5" ht="18" x14ac:dyDescent="0.25">
      <c r="B429" s="387" t="s">
        <v>733</v>
      </c>
      <c r="C429" s="388" t="s">
        <v>1004</v>
      </c>
      <c r="D429" s="332"/>
      <c r="E429" s="384"/>
    </row>
    <row r="430" spans="2:5" ht="18" x14ac:dyDescent="0.25">
      <c r="B430" s="389" t="s">
        <v>733</v>
      </c>
      <c r="C430" s="160" t="s">
        <v>1005</v>
      </c>
      <c r="D430" s="333"/>
      <c r="E430" s="383"/>
    </row>
    <row r="431" spans="2:5" ht="18" x14ac:dyDescent="0.25">
      <c r="B431" s="387" t="s">
        <v>733</v>
      </c>
      <c r="C431" s="388" t="s">
        <v>998</v>
      </c>
      <c r="D431" s="332"/>
      <c r="E431" s="384"/>
    </row>
    <row r="432" spans="2:5" ht="18" x14ac:dyDescent="0.25">
      <c r="B432" s="389" t="s">
        <v>733</v>
      </c>
      <c r="C432" s="160" t="s">
        <v>997</v>
      </c>
      <c r="D432" s="333"/>
      <c r="E432" s="383"/>
    </row>
    <row r="433" spans="2:5" ht="18" x14ac:dyDescent="0.25">
      <c r="B433" s="387" t="s">
        <v>733</v>
      </c>
      <c r="C433" s="388" t="s">
        <v>999</v>
      </c>
      <c r="D433" s="332"/>
      <c r="E433" s="384"/>
    </row>
    <row r="434" spans="2:5" ht="18" x14ac:dyDescent="0.25">
      <c r="B434" s="389" t="s">
        <v>733</v>
      </c>
      <c r="C434" s="160" t="s">
        <v>1000</v>
      </c>
      <c r="D434" s="333"/>
      <c r="E434" s="383"/>
    </row>
    <row r="435" spans="2:5" ht="18" x14ac:dyDescent="0.25">
      <c r="B435" s="387" t="s">
        <v>733</v>
      </c>
      <c r="C435" s="388" t="s">
        <v>1001</v>
      </c>
      <c r="D435" s="332"/>
      <c r="E435" s="384"/>
    </row>
    <row r="436" spans="2:5" ht="18" x14ac:dyDescent="0.25">
      <c r="B436" s="389" t="s">
        <v>733</v>
      </c>
      <c r="C436" s="160" t="s">
        <v>1002</v>
      </c>
      <c r="D436" s="333"/>
      <c r="E436" s="383"/>
    </row>
    <row r="437" spans="2:5" ht="18" x14ac:dyDescent="0.25">
      <c r="B437" s="387" t="s">
        <v>733</v>
      </c>
      <c r="C437" s="388" t="s">
        <v>990</v>
      </c>
      <c r="D437" s="332"/>
      <c r="E437" s="384"/>
    </row>
    <row r="438" spans="2:5" ht="18" x14ac:dyDescent="0.25">
      <c r="B438" s="389" t="s">
        <v>245</v>
      </c>
      <c r="C438" s="199" t="s">
        <v>246</v>
      </c>
      <c r="D438" s="333"/>
      <c r="E438" s="383"/>
    </row>
    <row r="439" spans="2:5" ht="18" x14ac:dyDescent="0.25">
      <c r="B439" s="387"/>
      <c r="C439" s="388"/>
      <c r="D439" s="332"/>
      <c r="E439" s="384"/>
    </row>
    <row r="440" spans="2:5" ht="18" x14ac:dyDescent="0.25">
      <c r="B440" s="389"/>
      <c r="C440" s="199"/>
      <c r="D440" s="333"/>
      <c r="E440" s="383"/>
    </row>
    <row r="441" spans="2:5" ht="18" x14ac:dyDescent="0.25">
      <c r="B441" s="387"/>
      <c r="C441" s="388"/>
      <c r="D441" s="332"/>
      <c r="E441" s="384"/>
    </row>
    <row r="442" spans="2:5" ht="18" x14ac:dyDescent="0.25">
      <c r="B442" s="389"/>
      <c r="C442" s="199"/>
      <c r="D442" s="333"/>
      <c r="E442" s="383"/>
    </row>
    <row r="443" spans="2:5" ht="18" x14ac:dyDescent="0.25">
      <c r="B443" s="387"/>
      <c r="C443" s="388"/>
      <c r="D443" s="332"/>
      <c r="E443" s="384"/>
    </row>
    <row r="444" spans="2:5" ht="18" x14ac:dyDescent="0.25">
      <c r="B444" s="389"/>
      <c r="C444" s="199"/>
      <c r="D444" s="333"/>
      <c r="E444" s="383"/>
    </row>
    <row r="445" spans="2:5" ht="18" x14ac:dyDescent="0.25">
      <c r="B445" s="387"/>
      <c r="C445" s="388"/>
      <c r="D445" s="332"/>
      <c r="E445" s="384"/>
    </row>
    <row r="446" spans="2:5" ht="18" x14ac:dyDescent="0.25">
      <c r="B446" s="389"/>
      <c r="C446" s="199"/>
      <c r="D446" s="333"/>
      <c r="E446" s="383"/>
    </row>
    <row r="447" spans="2:5" ht="18" x14ac:dyDescent="0.25">
      <c r="B447" s="387"/>
      <c r="C447" s="388"/>
      <c r="D447" s="332"/>
      <c r="E447" s="384"/>
    </row>
    <row r="448" spans="2:5" ht="18" x14ac:dyDescent="0.25">
      <c r="B448" s="389"/>
      <c r="C448" s="199"/>
      <c r="D448" s="333"/>
      <c r="E448" s="383"/>
    </row>
    <row r="449" spans="2:5" ht="18" x14ac:dyDescent="0.25">
      <c r="B449" s="387"/>
      <c r="C449" s="388"/>
      <c r="D449" s="332"/>
      <c r="E449" s="384"/>
    </row>
    <row r="450" spans="2:5" ht="18" x14ac:dyDescent="0.25">
      <c r="B450" s="389"/>
      <c r="C450" s="199"/>
      <c r="D450" s="333"/>
      <c r="E450" s="383"/>
    </row>
    <row r="451" spans="2:5" ht="18" x14ac:dyDescent="0.25">
      <c r="B451" s="387"/>
      <c r="C451" s="388"/>
      <c r="D451" s="332"/>
      <c r="E451" s="384"/>
    </row>
    <row r="452" spans="2:5" ht="18" x14ac:dyDescent="0.25">
      <c r="B452" s="389"/>
      <c r="C452" s="199"/>
      <c r="D452" s="333"/>
      <c r="E452" s="383"/>
    </row>
    <row r="453" spans="2:5" ht="18" x14ac:dyDescent="0.25">
      <c r="B453" s="387"/>
      <c r="C453" s="388"/>
      <c r="D453" s="332"/>
      <c r="E453" s="384"/>
    </row>
    <row r="454" spans="2:5" ht="18" x14ac:dyDescent="0.25">
      <c r="B454" s="389"/>
      <c r="C454" s="199"/>
      <c r="D454" s="333"/>
      <c r="E454" s="383"/>
    </row>
    <row r="455" spans="2:5" ht="18" x14ac:dyDescent="0.25">
      <c r="B455" s="387"/>
      <c r="C455" s="388"/>
      <c r="D455" s="332"/>
      <c r="E455" s="384"/>
    </row>
    <row r="456" spans="2:5" ht="18" x14ac:dyDescent="0.25">
      <c r="B456" s="389"/>
      <c r="C456" s="199"/>
      <c r="D456" s="333"/>
      <c r="E456" s="383"/>
    </row>
    <row r="457" spans="2:5" ht="18" x14ac:dyDescent="0.25">
      <c r="B457" s="387"/>
      <c r="C457" s="388"/>
      <c r="D457" s="332"/>
      <c r="E457" s="384"/>
    </row>
    <row r="458" spans="2:5" ht="18" x14ac:dyDescent="0.25">
      <c r="B458" s="389"/>
      <c r="C458" s="199"/>
      <c r="D458" s="333"/>
      <c r="E458" s="383"/>
    </row>
    <row r="459" spans="2:5" ht="18" x14ac:dyDescent="0.25">
      <c r="B459" s="387"/>
      <c r="C459" s="388"/>
      <c r="D459" s="332"/>
      <c r="E459" s="384"/>
    </row>
    <row r="460" spans="2:5" ht="18" x14ac:dyDescent="0.25">
      <c r="B460" s="389"/>
      <c r="C460" s="199"/>
      <c r="D460" s="333"/>
      <c r="E460" s="383"/>
    </row>
    <row r="461" spans="2:5" ht="18" x14ac:dyDescent="0.25">
      <c r="B461" s="387"/>
      <c r="C461" s="388"/>
      <c r="D461" s="332"/>
      <c r="E461" s="384"/>
    </row>
    <row r="462" spans="2:5" ht="18" x14ac:dyDescent="0.25">
      <c r="B462" s="389"/>
      <c r="C462" s="199"/>
      <c r="D462" s="333"/>
      <c r="E462" s="383"/>
    </row>
    <row r="463" spans="2:5" ht="18" x14ac:dyDescent="0.25">
      <c r="B463" s="387"/>
      <c r="C463" s="388"/>
      <c r="D463" s="332"/>
      <c r="E463" s="384"/>
    </row>
    <row r="464" spans="2:5" ht="18" x14ac:dyDescent="0.25">
      <c r="B464" s="389"/>
      <c r="C464" s="199"/>
      <c r="D464" s="333"/>
      <c r="E464" s="383"/>
    </row>
    <row r="465" spans="2:5" ht="18" x14ac:dyDescent="0.25">
      <c r="B465" s="387"/>
      <c r="C465" s="388"/>
      <c r="D465" s="332"/>
      <c r="E465" s="384"/>
    </row>
    <row r="466" spans="2:5" ht="18" x14ac:dyDescent="0.25">
      <c r="B466" s="389"/>
      <c r="C466" s="199"/>
      <c r="D466" s="333"/>
      <c r="E466" s="383"/>
    </row>
    <row r="467" spans="2:5" ht="18" x14ac:dyDescent="0.25">
      <c r="B467" s="387"/>
      <c r="C467" s="388"/>
      <c r="D467" s="332"/>
      <c r="E467" s="384"/>
    </row>
    <row r="468" spans="2:5" ht="18" x14ac:dyDescent="0.25">
      <c r="B468" s="389"/>
      <c r="C468" s="199"/>
      <c r="D468" s="333"/>
      <c r="E468" s="383"/>
    </row>
    <row r="469" spans="2:5" ht="18" x14ac:dyDescent="0.25">
      <c r="B469" s="387"/>
      <c r="C469" s="388"/>
      <c r="D469" s="332"/>
      <c r="E469" s="384"/>
    </row>
    <row r="470" spans="2:5" ht="18" x14ac:dyDescent="0.25">
      <c r="B470" s="389"/>
      <c r="C470" s="199"/>
      <c r="D470" s="333"/>
      <c r="E470" s="383"/>
    </row>
    <row r="471" spans="2:5" ht="18" x14ac:dyDescent="0.25">
      <c r="B471" s="387"/>
      <c r="C471" s="388"/>
      <c r="D471" s="332"/>
      <c r="E471" s="384"/>
    </row>
    <row r="472" spans="2:5" ht="18" x14ac:dyDescent="0.25">
      <c r="B472" s="389"/>
      <c r="C472" s="199"/>
      <c r="D472" s="333"/>
      <c r="E472" s="383"/>
    </row>
    <row r="473" spans="2:5" ht="18" x14ac:dyDescent="0.25">
      <c r="B473" s="387"/>
      <c r="C473" s="388"/>
      <c r="D473" s="332"/>
      <c r="E473" s="384"/>
    </row>
    <row r="474" spans="2:5" ht="18" x14ac:dyDescent="0.25">
      <c r="B474" s="389"/>
      <c r="C474" s="199"/>
      <c r="D474" s="333"/>
      <c r="E474" s="383"/>
    </row>
    <row r="475" spans="2:5" ht="18" x14ac:dyDescent="0.25">
      <c r="B475" s="387"/>
      <c r="C475" s="388"/>
      <c r="D475" s="332"/>
      <c r="E475" s="384"/>
    </row>
    <row r="476" spans="2:5" ht="18" x14ac:dyDescent="0.25">
      <c r="B476" s="389"/>
      <c r="C476" s="199"/>
      <c r="D476" s="333"/>
      <c r="E476" s="383"/>
    </row>
    <row r="477" spans="2:5" ht="18" x14ac:dyDescent="0.25">
      <c r="B477" s="387"/>
      <c r="C477" s="388"/>
      <c r="D477" s="332"/>
      <c r="E477" s="384"/>
    </row>
    <row r="478" spans="2:5" ht="18" x14ac:dyDescent="0.25">
      <c r="B478" s="389"/>
      <c r="C478" s="199"/>
      <c r="D478" s="333"/>
      <c r="E478" s="383"/>
    </row>
    <row r="479" spans="2:5" ht="18" x14ac:dyDescent="0.25">
      <c r="B479" s="387"/>
      <c r="C479" s="388"/>
      <c r="D479" s="332"/>
      <c r="E479" s="384"/>
    </row>
    <row r="480" spans="2:5" ht="18" x14ac:dyDescent="0.25">
      <c r="B480" s="389"/>
      <c r="C480" s="199"/>
      <c r="D480" s="333"/>
      <c r="E480" s="383"/>
    </row>
    <row r="481" spans="2:5" ht="18" x14ac:dyDescent="0.25">
      <c r="B481" s="387"/>
      <c r="C481" s="388"/>
      <c r="D481" s="332"/>
      <c r="E481" s="384"/>
    </row>
    <row r="482" spans="2:5" ht="18" x14ac:dyDescent="0.25">
      <c r="B482" s="389"/>
      <c r="C482" s="199"/>
      <c r="D482" s="333"/>
      <c r="E482" s="383"/>
    </row>
    <row r="483" spans="2:5" ht="18" x14ac:dyDescent="0.25">
      <c r="B483" s="387"/>
      <c r="C483" s="388"/>
      <c r="D483" s="332"/>
      <c r="E483" s="384"/>
    </row>
    <row r="484" spans="2:5" ht="18" x14ac:dyDescent="0.25">
      <c r="B484" s="389"/>
      <c r="C484" s="199"/>
      <c r="D484" s="333"/>
      <c r="E484" s="383"/>
    </row>
    <row r="485" spans="2:5" ht="18" x14ac:dyDescent="0.25">
      <c r="B485" s="387"/>
      <c r="C485" s="388"/>
      <c r="D485" s="332"/>
      <c r="E485" s="384"/>
    </row>
    <row r="486" spans="2:5" ht="18" x14ac:dyDescent="0.25">
      <c r="B486" s="389"/>
      <c r="C486" s="199"/>
      <c r="D486" s="333"/>
      <c r="E486" s="383"/>
    </row>
    <row r="487" spans="2:5" ht="18" x14ac:dyDescent="0.25">
      <c r="B487" s="387"/>
      <c r="C487" s="388"/>
      <c r="D487" s="332"/>
      <c r="E487" s="384"/>
    </row>
    <row r="488" spans="2:5" ht="18" x14ac:dyDescent="0.25">
      <c r="B488" s="389"/>
      <c r="C488" s="199"/>
      <c r="D488" s="333"/>
      <c r="E488" s="383"/>
    </row>
    <row r="489" spans="2:5" ht="18" x14ac:dyDescent="0.25">
      <c r="B489" s="387"/>
      <c r="C489" s="388"/>
      <c r="D489" s="332"/>
      <c r="E489" s="384"/>
    </row>
    <row r="490" spans="2:5" ht="18" x14ac:dyDescent="0.25">
      <c r="B490" s="389"/>
      <c r="C490" s="199"/>
      <c r="D490" s="333"/>
      <c r="E490" s="383"/>
    </row>
    <row r="491" spans="2:5" ht="18" x14ac:dyDescent="0.25">
      <c r="B491" s="387"/>
      <c r="C491" s="388"/>
      <c r="D491" s="332"/>
      <c r="E491" s="384"/>
    </row>
    <row r="492" spans="2:5" ht="18" x14ac:dyDescent="0.25">
      <c r="B492" s="389"/>
      <c r="C492" s="199"/>
      <c r="D492" s="333"/>
      <c r="E492" s="383"/>
    </row>
    <row r="493" spans="2:5" ht="18" x14ac:dyDescent="0.25">
      <c r="B493" s="387"/>
      <c r="C493" s="388"/>
      <c r="D493" s="332"/>
      <c r="E493" s="384"/>
    </row>
    <row r="494" spans="2:5" ht="18" x14ac:dyDescent="0.25">
      <c r="B494" s="389"/>
      <c r="C494" s="199"/>
      <c r="D494" s="333"/>
      <c r="E494" s="383"/>
    </row>
    <row r="495" spans="2:5" ht="18" x14ac:dyDescent="0.25">
      <c r="B495" s="387"/>
      <c r="C495" s="388"/>
      <c r="D495" s="332"/>
      <c r="E495" s="384"/>
    </row>
    <row r="496" spans="2:5" ht="18" x14ac:dyDescent="0.25">
      <c r="B496" s="389"/>
      <c r="C496" s="199"/>
      <c r="D496" s="333"/>
      <c r="E496" s="383"/>
    </row>
    <row r="497" spans="2:5" ht="18" x14ac:dyDescent="0.25">
      <c r="B497" s="387"/>
      <c r="C497" s="388"/>
      <c r="D497" s="332"/>
      <c r="E497" s="384"/>
    </row>
    <row r="498" spans="2:5" ht="18" x14ac:dyDescent="0.25">
      <c r="B498" s="389"/>
      <c r="C498" s="199"/>
      <c r="D498" s="333"/>
      <c r="E498" s="383"/>
    </row>
    <row r="499" spans="2:5" ht="18" x14ac:dyDescent="0.25">
      <c r="B499" s="387"/>
      <c r="C499" s="388"/>
      <c r="D499" s="332"/>
      <c r="E499" s="384"/>
    </row>
    <row r="500" spans="2:5" ht="18" x14ac:dyDescent="0.25">
      <c r="B500" s="389"/>
      <c r="C500" s="199"/>
      <c r="D500" s="333"/>
      <c r="E500" s="383"/>
    </row>
    <row r="501" spans="2:5" ht="18" x14ac:dyDescent="0.25">
      <c r="B501" s="387"/>
      <c r="C501" s="388"/>
      <c r="D501" s="332"/>
      <c r="E501" s="384"/>
    </row>
    <row r="502" spans="2:5" ht="18" x14ac:dyDescent="0.25">
      <c r="B502" s="389"/>
      <c r="C502" s="199"/>
      <c r="D502" s="333"/>
      <c r="E502" s="383"/>
    </row>
    <row r="503" spans="2:5" ht="18" x14ac:dyDescent="0.25">
      <c r="B503" s="387"/>
      <c r="C503" s="388"/>
      <c r="D503" s="332"/>
      <c r="E503" s="384"/>
    </row>
    <row r="504" spans="2:5" ht="18" x14ac:dyDescent="0.25">
      <c r="B504" s="389"/>
      <c r="C504" s="199"/>
      <c r="D504" s="333"/>
      <c r="E504" s="383"/>
    </row>
    <row r="505" spans="2:5" ht="18" x14ac:dyDescent="0.25">
      <c r="B505" s="387"/>
      <c r="C505" s="388"/>
      <c r="D505" s="332"/>
      <c r="E505" s="384"/>
    </row>
    <row r="506" spans="2:5" ht="18" x14ac:dyDescent="0.25">
      <c r="B506" s="389"/>
      <c r="C506" s="199"/>
      <c r="D506" s="333"/>
      <c r="E506" s="383"/>
    </row>
    <row r="507" spans="2:5" ht="18" x14ac:dyDescent="0.25">
      <c r="B507" s="387"/>
      <c r="C507" s="388"/>
      <c r="D507" s="332"/>
      <c r="E507" s="384"/>
    </row>
    <row r="508" spans="2:5" ht="18" x14ac:dyDescent="0.25">
      <c r="B508" s="389"/>
      <c r="C508" s="199"/>
      <c r="D508" s="333"/>
      <c r="E508" s="383"/>
    </row>
    <row r="509" spans="2:5" ht="18" x14ac:dyDescent="0.25">
      <c r="B509" s="387"/>
      <c r="C509" s="388"/>
      <c r="D509" s="332"/>
      <c r="E509" s="384"/>
    </row>
    <row r="510" spans="2:5" ht="18" x14ac:dyDescent="0.25">
      <c r="B510" s="389"/>
      <c r="C510" s="199"/>
      <c r="D510" s="333"/>
      <c r="E510" s="383"/>
    </row>
    <row r="511" spans="2:5" ht="18" x14ac:dyDescent="0.25">
      <c r="B511" s="387"/>
      <c r="C511" s="388"/>
      <c r="D511" s="332"/>
      <c r="E511" s="384"/>
    </row>
    <row r="512" spans="2:5" ht="18" x14ac:dyDescent="0.25">
      <c r="B512" s="389"/>
      <c r="C512" s="199"/>
      <c r="D512" s="333"/>
      <c r="E512" s="383"/>
    </row>
    <row r="513" spans="2:5" ht="18" x14ac:dyDescent="0.25">
      <c r="B513" s="387"/>
      <c r="C513" s="388"/>
      <c r="D513" s="332"/>
      <c r="E513" s="384"/>
    </row>
    <row r="514" spans="2:5" ht="18" x14ac:dyDescent="0.25">
      <c r="B514" s="389"/>
      <c r="C514" s="199"/>
      <c r="D514" s="333"/>
      <c r="E514" s="383"/>
    </row>
    <row r="515" spans="2:5" ht="18" x14ac:dyDescent="0.25">
      <c r="B515" s="387"/>
      <c r="C515" s="388"/>
      <c r="D515" s="332"/>
      <c r="E515" s="384"/>
    </row>
    <row r="516" spans="2:5" ht="18" x14ac:dyDescent="0.25">
      <c r="B516" s="389"/>
      <c r="C516" s="199"/>
      <c r="D516" s="333"/>
      <c r="E516" s="383"/>
    </row>
    <row r="517" spans="2:5" ht="18" x14ac:dyDescent="0.25">
      <c r="B517" s="387"/>
      <c r="C517" s="388"/>
      <c r="D517" s="332"/>
      <c r="E517" s="384"/>
    </row>
    <row r="518" spans="2:5" ht="18" x14ac:dyDescent="0.25">
      <c r="B518" s="389"/>
      <c r="C518" s="199"/>
      <c r="D518" s="333"/>
      <c r="E518" s="383"/>
    </row>
    <row r="519" spans="2:5" ht="18" x14ac:dyDescent="0.25">
      <c r="B519" s="387"/>
      <c r="C519" s="388"/>
      <c r="D519" s="332"/>
      <c r="E519" s="384"/>
    </row>
    <row r="520" spans="2:5" ht="18" x14ac:dyDescent="0.25">
      <c r="B520" s="389"/>
      <c r="C520" s="199"/>
      <c r="D520" s="333"/>
      <c r="E520" s="383"/>
    </row>
    <row r="521" spans="2:5" ht="18" x14ac:dyDescent="0.25">
      <c r="B521" s="387"/>
      <c r="C521" s="388"/>
      <c r="D521" s="332"/>
      <c r="E521" s="384"/>
    </row>
    <row r="522" spans="2:5" ht="18" x14ac:dyDescent="0.25">
      <c r="B522" s="389"/>
      <c r="C522" s="199"/>
      <c r="D522" s="333"/>
      <c r="E522" s="383"/>
    </row>
    <row r="523" spans="2:5" ht="18" x14ac:dyDescent="0.25">
      <c r="B523" s="387"/>
      <c r="C523" s="388"/>
      <c r="D523" s="332"/>
      <c r="E523" s="384"/>
    </row>
    <row r="524" spans="2:5" ht="18" x14ac:dyDescent="0.25">
      <c r="B524" s="389"/>
      <c r="C524" s="199"/>
      <c r="D524" s="333"/>
      <c r="E524" s="383"/>
    </row>
    <row r="525" spans="2:5" ht="18" x14ac:dyDescent="0.25">
      <c r="B525" s="387"/>
      <c r="C525" s="388"/>
      <c r="D525" s="332"/>
      <c r="E525" s="384"/>
    </row>
    <row r="526" spans="2:5" ht="18" x14ac:dyDescent="0.25">
      <c r="B526" s="389"/>
      <c r="C526" s="199"/>
      <c r="D526" s="333"/>
      <c r="E526" s="383"/>
    </row>
    <row r="527" spans="2:5" ht="18" x14ac:dyDescent="0.25">
      <c r="B527" s="387"/>
      <c r="C527" s="388"/>
      <c r="D527" s="332"/>
      <c r="E527" s="384"/>
    </row>
    <row r="528" spans="2:5" ht="18" x14ac:dyDescent="0.25">
      <c r="B528" s="389"/>
      <c r="C528" s="199"/>
      <c r="D528" s="333"/>
      <c r="E528" s="383"/>
    </row>
    <row r="529" spans="2:5" ht="18" x14ac:dyDescent="0.25">
      <c r="B529" s="387"/>
      <c r="C529" s="388"/>
      <c r="D529" s="332"/>
      <c r="E529" s="384"/>
    </row>
    <row r="530" spans="2:5" ht="18" x14ac:dyDescent="0.25">
      <c r="B530" s="389"/>
      <c r="C530" s="199"/>
      <c r="D530" s="333"/>
      <c r="E530" s="383"/>
    </row>
    <row r="531" spans="2:5" ht="18" x14ac:dyDescent="0.25">
      <c r="B531" s="387"/>
      <c r="C531" s="388"/>
      <c r="D531" s="332"/>
      <c r="E531" s="384"/>
    </row>
    <row r="532" spans="2:5" ht="18" x14ac:dyDescent="0.25">
      <c r="B532" s="389"/>
      <c r="C532" s="199"/>
      <c r="D532" s="333"/>
      <c r="E532" s="383"/>
    </row>
    <row r="533" spans="2:5" ht="18" x14ac:dyDescent="0.25">
      <c r="B533" s="387"/>
      <c r="C533" s="388"/>
      <c r="D533" s="332"/>
      <c r="E533" s="384"/>
    </row>
    <row r="534" spans="2:5" ht="18" x14ac:dyDescent="0.25">
      <c r="B534" s="389"/>
      <c r="C534" s="199"/>
      <c r="D534" s="333"/>
      <c r="E534" s="383"/>
    </row>
    <row r="535" spans="2:5" ht="18" x14ac:dyDescent="0.25">
      <c r="B535" s="387"/>
      <c r="C535" s="388"/>
      <c r="D535" s="332"/>
      <c r="E535" s="384"/>
    </row>
    <row r="536" spans="2:5" ht="18" x14ac:dyDescent="0.25">
      <c r="B536" s="389"/>
      <c r="C536" s="199"/>
      <c r="D536" s="333"/>
      <c r="E536" s="383"/>
    </row>
    <row r="537" spans="2:5" ht="18" x14ac:dyDescent="0.25">
      <c r="B537" s="387"/>
      <c r="C537" s="388"/>
      <c r="D537" s="332"/>
      <c r="E537" s="384"/>
    </row>
    <row r="538" spans="2:5" ht="18" x14ac:dyDescent="0.25">
      <c r="B538" s="389"/>
      <c r="C538" s="199"/>
      <c r="D538" s="333"/>
      <c r="E538" s="383"/>
    </row>
    <row r="539" spans="2:5" ht="18" x14ac:dyDescent="0.25">
      <c r="B539" s="387"/>
      <c r="C539" s="388"/>
      <c r="D539" s="332"/>
      <c r="E539" s="384"/>
    </row>
    <row r="540" spans="2:5" ht="18" x14ac:dyDescent="0.25">
      <c r="B540" s="389"/>
      <c r="C540" s="199"/>
      <c r="D540" s="333"/>
      <c r="E540" s="383"/>
    </row>
    <row r="541" spans="2:5" ht="18" x14ac:dyDescent="0.25">
      <c r="B541" s="387"/>
      <c r="C541" s="388"/>
      <c r="D541" s="332"/>
      <c r="E541" s="384"/>
    </row>
    <row r="542" spans="2:5" ht="18" x14ac:dyDescent="0.25">
      <c r="B542" s="389"/>
      <c r="C542" s="199"/>
      <c r="D542" s="333"/>
      <c r="E542" s="383"/>
    </row>
    <row r="543" spans="2:5" ht="18" x14ac:dyDescent="0.25">
      <c r="B543" s="387"/>
      <c r="C543" s="388"/>
      <c r="D543" s="332"/>
      <c r="E543" s="384"/>
    </row>
    <row r="544" spans="2:5" ht="18" x14ac:dyDescent="0.25">
      <c r="B544" s="389"/>
      <c r="C544" s="199"/>
      <c r="D544" s="333"/>
      <c r="E544" s="383"/>
    </row>
    <row r="545" spans="2:5" ht="18" x14ac:dyDescent="0.25">
      <c r="B545" s="387"/>
      <c r="C545" s="388"/>
      <c r="D545" s="332"/>
      <c r="E545" s="384"/>
    </row>
    <row r="546" spans="2:5" ht="18" x14ac:dyDescent="0.25">
      <c r="B546" s="389"/>
      <c r="C546" s="199"/>
      <c r="D546" s="333"/>
      <c r="E546" s="383"/>
    </row>
    <row r="547" spans="2:5" ht="18" x14ac:dyDescent="0.25">
      <c r="B547" s="387"/>
      <c r="C547" s="388"/>
      <c r="D547" s="332"/>
      <c r="E547" s="384"/>
    </row>
    <row r="548" spans="2:5" ht="18" x14ac:dyDescent="0.25">
      <c r="B548" s="389"/>
      <c r="C548" s="199"/>
      <c r="D548" s="333"/>
      <c r="E548" s="383"/>
    </row>
    <row r="549" spans="2:5" ht="18" x14ac:dyDescent="0.25">
      <c r="B549" s="387"/>
      <c r="C549" s="388"/>
      <c r="D549" s="332"/>
      <c r="E549" s="384"/>
    </row>
    <row r="550" spans="2:5" ht="18" x14ac:dyDescent="0.25">
      <c r="B550" s="389"/>
      <c r="C550" s="199"/>
      <c r="D550" s="333"/>
      <c r="E550" s="383"/>
    </row>
    <row r="551" spans="2:5" ht="18" x14ac:dyDescent="0.25">
      <c r="B551" s="387"/>
      <c r="C551" s="388"/>
      <c r="D551" s="332"/>
      <c r="E551" s="384"/>
    </row>
    <row r="552" spans="2:5" ht="18" x14ac:dyDescent="0.25">
      <c r="B552" s="389"/>
      <c r="C552" s="199"/>
      <c r="D552" s="333"/>
      <c r="E552" s="383"/>
    </row>
    <row r="553" spans="2:5" ht="18" x14ac:dyDescent="0.25">
      <c r="B553" s="387"/>
      <c r="C553" s="388"/>
      <c r="D553" s="332"/>
      <c r="E553" s="384"/>
    </row>
    <row r="554" spans="2:5" ht="18" x14ac:dyDescent="0.25">
      <c r="B554" s="389"/>
      <c r="C554" s="199"/>
      <c r="D554" s="333"/>
      <c r="E554" s="383"/>
    </row>
    <row r="555" spans="2:5" ht="18" x14ac:dyDescent="0.25">
      <c r="B555" s="387"/>
      <c r="C555" s="388"/>
      <c r="D555" s="332"/>
      <c r="E555" s="384"/>
    </row>
    <row r="556" spans="2:5" ht="18" x14ac:dyDescent="0.25">
      <c r="B556" s="389"/>
      <c r="C556" s="199"/>
      <c r="D556" s="333"/>
      <c r="E556" s="383"/>
    </row>
    <row r="557" spans="2:5" ht="18" x14ac:dyDescent="0.25">
      <c r="B557" s="387"/>
      <c r="C557" s="388"/>
      <c r="D557" s="332"/>
      <c r="E557" s="384"/>
    </row>
    <row r="558" spans="2:5" ht="18" x14ac:dyDescent="0.25">
      <c r="B558" s="389"/>
      <c r="C558" s="199"/>
      <c r="D558" s="333"/>
      <c r="E558" s="383"/>
    </row>
    <row r="559" spans="2:5" ht="18" x14ac:dyDescent="0.25">
      <c r="B559" s="387"/>
      <c r="C559" s="388"/>
      <c r="D559" s="332"/>
      <c r="E559" s="384"/>
    </row>
    <row r="560" spans="2:5" ht="18" x14ac:dyDescent="0.25">
      <c r="B560" s="389"/>
      <c r="C560" s="199"/>
      <c r="D560" s="333"/>
      <c r="E560" s="383"/>
    </row>
    <row r="561" spans="2:5" ht="18" x14ac:dyDescent="0.25">
      <c r="B561" s="387"/>
      <c r="C561" s="388"/>
      <c r="D561" s="332"/>
      <c r="E561" s="384"/>
    </row>
    <row r="562" spans="2:5" ht="18" x14ac:dyDescent="0.25">
      <c r="B562" s="389"/>
      <c r="C562" s="199"/>
      <c r="D562" s="333"/>
      <c r="E562" s="383"/>
    </row>
    <row r="563" spans="2:5" ht="18" x14ac:dyDescent="0.25">
      <c r="B563" s="387"/>
      <c r="C563" s="388"/>
      <c r="D563" s="332"/>
      <c r="E563" s="384"/>
    </row>
    <row r="564" spans="2:5" ht="18" x14ac:dyDescent="0.25">
      <c r="B564" s="389"/>
      <c r="C564" s="199"/>
      <c r="D564" s="333"/>
      <c r="E564" s="383"/>
    </row>
    <row r="565" spans="2:5" ht="18" x14ac:dyDescent="0.25">
      <c r="B565" s="387"/>
      <c r="C565" s="388"/>
      <c r="D565" s="332"/>
      <c r="E565" s="384"/>
    </row>
    <row r="566" spans="2:5" ht="18" x14ac:dyDescent="0.25">
      <c r="B566" s="389"/>
      <c r="C566" s="199"/>
      <c r="D566" s="333"/>
      <c r="E566" s="383"/>
    </row>
    <row r="567" spans="2:5" ht="18" x14ac:dyDescent="0.25">
      <c r="B567" s="387"/>
      <c r="C567" s="388"/>
      <c r="D567" s="332"/>
      <c r="E567" s="384"/>
    </row>
    <row r="568" spans="2:5" ht="18" x14ac:dyDescent="0.25">
      <c r="B568" s="389"/>
      <c r="C568" s="199"/>
      <c r="D568" s="333"/>
      <c r="E568" s="383"/>
    </row>
    <row r="569" spans="2:5" ht="18" x14ac:dyDescent="0.25">
      <c r="B569" s="387"/>
      <c r="C569" s="388"/>
      <c r="D569" s="332"/>
      <c r="E569" s="384"/>
    </row>
    <row r="570" spans="2:5" ht="18" x14ac:dyDescent="0.25">
      <c r="B570" s="389"/>
      <c r="C570" s="199"/>
      <c r="D570" s="333"/>
      <c r="E570" s="383"/>
    </row>
    <row r="571" spans="2:5" ht="18" x14ac:dyDescent="0.25">
      <c r="B571" s="387"/>
      <c r="C571" s="388"/>
      <c r="D571" s="332"/>
      <c r="E571" s="384"/>
    </row>
    <row r="572" spans="2:5" ht="18" x14ac:dyDescent="0.25">
      <c r="B572" s="389"/>
      <c r="C572" s="199"/>
      <c r="D572" s="333"/>
      <c r="E572" s="383"/>
    </row>
    <row r="573" spans="2:5" ht="18" x14ac:dyDescent="0.25">
      <c r="B573" s="387"/>
      <c r="C573" s="388"/>
      <c r="D573" s="332"/>
      <c r="E573" s="384"/>
    </row>
    <row r="574" spans="2:5" ht="18" x14ac:dyDescent="0.25">
      <c r="B574" s="389"/>
      <c r="C574" s="199"/>
      <c r="D574" s="333"/>
      <c r="E574" s="383"/>
    </row>
    <row r="575" spans="2:5" ht="18" x14ac:dyDescent="0.25">
      <c r="B575" s="387"/>
      <c r="C575" s="388"/>
      <c r="D575" s="332"/>
      <c r="E575" s="384"/>
    </row>
    <row r="576" spans="2:5" ht="18" x14ac:dyDescent="0.25">
      <c r="B576" s="389"/>
      <c r="C576" s="199"/>
      <c r="D576" s="333"/>
      <c r="E576" s="383"/>
    </row>
    <row r="577" spans="2:5" ht="18" x14ac:dyDescent="0.25">
      <c r="B577" s="387"/>
      <c r="C577" s="388"/>
      <c r="D577" s="332"/>
      <c r="E577" s="384"/>
    </row>
    <row r="578" spans="2:5" ht="18" x14ac:dyDescent="0.25">
      <c r="B578" s="389"/>
      <c r="C578" s="199"/>
      <c r="D578" s="333"/>
      <c r="E578" s="383"/>
    </row>
    <row r="579" spans="2:5" ht="18" x14ac:dyDescent="0.25">
      <c r="B579" s="387"/>
      <c r="C579" s="388"/>
      <c r="D579" s="332"/>
      <c r="E579" s="384"/>
    </row>
    <row r="580" spans="2:5" ht="18" x14ac:dyDescent="0.25">
      <c r="B580" s="389"/>
      <c r="C580" s="199"/>
      <c r="D580" s="333"/>
      <c r="E580" s="383"/>
    </row>
    <row r="581" spans="2:5" ht="18" x14ac:dyDescent="0.25">
      <c r="B581" s="387"/>
      <c r="C581" s="388"/>
      <c r="D581" s="332"/>
      <c r="E581" s="384"/>
    </row>
    <row r="582" spans="2:5" ht="18" x14ac:dyDescent="0.25">
      <c r="B582" s="389"/>
      <c r="C582" s="199"/>
      <c r="D582" s="333"/>
      <c r="E582" s="383"/>
    </row>
    <row r="583" spans="2:5" ht="18" x14ac:dyDescent="0.25">
      <c r="B583" s="387"/>
      <c r="C583" s="388"/>
      <c r="D583" s="332"/>
      <c r="E583" s="384"/>
    </row>
    <row r="584" spans="2:5" ht="18" x14ac:dyDescent="0.25">
      <c r="B584" s="389"/>
      <c r="C584" s="199"/>
      <c r="D584" s="333"/>
      <c r="E584" s="383"/>
    </row>
    <row r="585" spans="2:5" ht="18" x14ac:dyDescent="0.25">
      <c r="B585" s="387"/>
      <c r="C585" s="388"/>
      <c r="D585" s="332"/>
      <c r="E585" s="384"/>
    </row>
    <row r="586" spans="2:5" ht="18" x14ac:dyDescent="0.25">
      <c r="B586" s="389"/>
      <c r="C586" s="199"/>
      <c r="D586" s="333"/>
      <c r="E586" s="383"/>
    </row>
    <row r="587" spans="2:5" ht="18" x14ac:dyDescent="0.25">
      <c r="B587" s="387"/>
      <c r="C587" s="388"/>
      <c r="D587" s="332"/>
      <c r="E587" s="384"/>
    </row>
    <row r="588" spans="2:5" ht="18" x14ac:dyDescent="0.25">
      <c r="B588" s="389"/>
      <c r="C588" s="199"/>
      <c r="D588" s="333"/>
      <c r="E588" s="383"/>
    </row>
    <row r="589" spans="2:5" ht="18" x14ac:dyDescent="0.25">
      <c r="B589" s="387"/>
      <c r="C589" s="388"/>
      <c r="D589" s="332"/>
      <c r="E589" s="384"/>
    </row>
    <row r="590" spans="2:5" ht="18" x14ac:dyDescent="0.25">
      <c r="B590" s="389"/>
      <c r="C590" s="199"/>
      <c r="D590" s="333"/>
      <c r="E590" s="383"/>
    </row>
    <row r="591" spans="2:5" ht="18" x14ac:dyDescent="0.25">
      <c r="B591" s="387"/>
      <c r="C591" s="388"/>
      <c r="D591" s="332"/>
      <c r="E591" s="384"/>
    </row>
    <row r="592" spans="2:5" ht="18" x14ac:dyDescent="0.25">
      <c r="B592" s="389"/>
      <c r="C592" s="199"/>
      <c r="D592" s="333"/>
      <c r="E592" s="383"/>
    </row>
    <row r="593" spans="2:5" ht="18" x14ac:dyDescent="0.25">
      <c r="B593" s="387"/>
      <c r="C593" s="388"/>
      <c r="D593" s="332"/>
      <c r="E593" s="384"/>
    </row>
    <row r="594" spans="2:5" ht="18" x14ac:dyDescent="0.25">
      <c r="B594" s="389"/>
      <c r="C594" s="199"/>
      <c r="D594" s="333"/>
      <c r="E594" s="383"/>
    </row>
    <row r="595" spans="2:5" ht="18" x14ac:dyDescent="0.25">
      <c r="B595" s="387"/>
      <c r="C595" s="388"/>
      <c r="D595" s="332"/>
      <c r="E595" s="384"/>
    </row>
    <row r="596" spans="2:5" ht="18" x14ac:dyDescent="0.25">
      <c r="B596" s="389"/>
      <c r="C596" s="199"/>
      <c r="D596" s="333"/>
      <c r="E596" s="383"/>
    </row>
    <row r="597" spans="2:5" ht="18" x14ac:dyDescent="0.25">
      <c r="B597" s="387"/>
      <c r="C597" s="388"/>
      <c r="D597" s="332"/>
      <c r="E597" s="384"/>
    </row>
    <row r="598" spans="2:5" ht="18" x14ac:dyDescent="0.25">
      <c r="B598" s="389"/>
      <c r="C598" s="199"/>
      <c r="D598" s="333"/>
      <c r="E598" s="383"/>
    </row>
    <row r="599" spans="2:5" ht="18" x14ac:dyDescent="0.25">
      <c r="B599" s="387"/>
      <c r="C599" s="388"/>
      <c r="D599" s="332"/>
      <c r="E599" s="384"/>
    </row>
    <row r="600" spans="2:5" ht="18" x14ac:dyDescent="0.25">
      <c r="B600" s="389"/>
      <c r="C600" s="199"/>
      <c r="D600" s="333"/>
      <c r="E600" s="383"/>
    </row>
    <row r="601" spans="2:5" ht="18" x14ac:dyDescent="0.25">
      <c r="B601" s="387"/>
      <c r="C601" s="388"/>
      <c r="D601" s="332"/>
      <c r="E601" s="384"/>
    </row>
    <row r="602" spans="2:5" ht="18" x14ac:dyDescent="0.25">
      <c r="B602" s="389"/>
      <c r="C602" s="199"/>
      <c r="D602" s="333"/>
      <c r="E602" s="383"/>
    </row>
    <row r="603" spans="2:5" ht="18" x14ac:dyDescent="0.25">
      <c r="B603" s="387"/>
      <c r="C603" s="388"/>
      <c r="D603" s="332"/>
      <c r="E603" s="384"/>
    </row>
    <row r="604" spans="2:5" ht="18" x14ac:dyDescent="0.25">
      <c r="B604" s="389"/>
      <c r="C604" s="199"/>
      <c r="D604" s="333"/>
      <c r="E604" s="383"/>
    </row>
    <row r="605" spans="2:5" ht="18" x14ac:dyDescent="0.25">
      <c r="B605" s="387"/>
      <c r="C605" s="388"/>
      <c r="D605" s="332"/>
      <c r="E605" s="384"/>
    </row>
    <row r="606" spans="2:5" ht="18" x14ac:dyDescent="0.25">
      <c r="B606" s="389"/>
      <c r="C606" s="199"/>
      <c r="D606" s="333"/>
      <c r="E606" s="383"/>
    </row>
    <row r="607" spans="2:5" ht="18" x14ac:dyDescent="0.25">
      <c r="B607" s="387"/>
      <c r="C607" s="388"/>
      <c r="D607" s="332"/>
      <c r="E607" s="384"/>
    </row>
    <row r="608" spans="2:5" ht="18" x14ac:dyDescent="0.25">
      <c r="B608" s="389"/>
      <c r="C608" s="199"/>
      <c r="D608" s="333"/>
      <c r="E608" s="383"/>
    </row>
    <row r="609" spans="2:5" ht="18" x14ac:dyDescent="0.25">
      <c r="B609" s="387"/>
      <c r="C609" s="388"/>
      <c r="D609" s="332"/>
      <c r="E609" s="384"/>
    </row>
    <row r="610" spans="2:5" ht="18" x14ac:dyDescent="0.25">
      <c r="B610" s="389"/>
      <c r="C610" s="199"/>
      <c r="D610" s="333"/>
      <c r="E610" s="383"/>
    </row>
    <row r="611" spans="2:5" ht="18" x14ac:dyDescent="0.25">
      <c r="B611" s="387"/>
      <c r="C611" s="388"/>
      <c r="D611" s="332"/>
      <c r="E611" s="384"/>
    </row>
    <row r="612" spans="2:5" ht="18" x14ac:dyDescent="0.25">
      <c r="B612" s="389"/>
      <c r="C612" s="199"/>
      <c r="D612" s="333"/>
      <c r="E612" s="383"/>
    </row>
    <row r="613" spans="2:5" ht="18" x14ac:dyDescent="0.25">
      <c r="B613" s="387"/>
      <c r="C613" s="388"/>
      <c r="D613" s="332"/>
      <c r="E613" s="384"/>
    </row>
    <row r="614" spans="2:5" ht="18" x14ac:dyDescent="0.25">
      <c r="B614" s="389"/>
      <c r="C614" s="199"/>
      <c r="D614" s="333"/>
      <c r="E614" s="383"/>
    </row>
    <row r="615" spans="2:5" ht="18" x14ac:dyDescent="0.25">
      <c r="B615" s="387"/>
      <c r="C615" s="388"/>
      <c r="D615" s="332"/>
      <c r="E615" s="384"/>
    </row>
    <row r="616" spans="2:5" ht="18" x14ac:dyDescent="0.25">
      <c r="B616" s="389"/>
      <c r="C616" s="199"/>
      <c r="D616" s="333"/>
      <c r="E616" s="383"/>
    </row>
    <row r="617" spans="2:5" ht="18" x14ac:dyDescent="0.25">
      <c r="B617" s="387"/>
      <c r="C617" s="388"/>
      <c r="D617" s="332"/>
      <c r="E617" s="384"/>
    </row>
    <row r="618" spans="2:5" ht="18" x14ac:dyDescent="0.25">
      <c r="B618" s="389"/>
      <c r="C618" s="199"/>
      <c r="D618" s="333"/>
      <c r="E618" s="383"/>
    </row>
    <row r="619" spans="2:5" ht="18" x14ac:dyDescent="0.25">
      <c r="B619" s="387"/>
      <c r="C619" s="388"/>
      <c r="D619" s="332"/>
      <c r="E619" s="384"/>
    </row>
    <row r="620" spans="2:5" ht="18" x14ac:dyDescent="0.25">
      <c r="B620" s="389"/>
      <c r="C620" s="199"/>
      <c r="D620" s="333"/>
      <c r="E620" s="383"/>
    </row>
    <row r="621" spans="2:5" ht="18" x14ac:dyDescent="0.25">
      <c r="B621" s="387"/>
      <c r="C621" s="388"/>
      <c r="D621" s="332"/>
      <c r="E621" s="384"/>
    </row>
    <row r="622" spans="2:5" ht="18" x14ac:dyDescent="0.25">
      <c r="B622" s="389"/>
      <c r="C622" s="199"/>
      <c r="D622" s="333"/>
      <c r="E622" s="383"/>
    </row>
    <row r="623" spans="2:5" ht="18" x14ac:dyDescent="0.25">
      <c r="B623" s="387"/>
      <c r="C623" s="388"/>
      <c r="D623" s="332"/>
      <c r="E623" s="384"/>
    </row>
    <row r="624" spans="2:5" ht="18" x14ac:dyDescent="0.25">
      <c r="B624" s="389"/>
      <c r="C624" s="199"/>
      <c r="D624" s="333"/>
      <c r="E624" s="383"/>
    </row>
    <row r="625" spans="2:5" ht="18" x14ac:dyDescent="0.25">
      <c r="B625" s="387"/>
      <c r="C625" s="388"/>
      <c r="D625" s="332"/>
      <c r="E625" s="384"/>
    </row>
    <row r="626" spans="2:5" ht="18" x14ac:dyDescent="0.25">
      <c r="B626" s="389"/>
      <c r="C626" s="199"/>
      <c r="D626" s="333"/>
      <c r="E626" s="383"/>
    </row>
    <row r="627" spans="2:5" ht="18" x14ac:dyDescent="0.25">
      <c r="B627" s="387"/>
      <c r="C627" s="388"/>
      <c r="D627" s="332"/>
      <c r="E627" s="384"/>
    </row>
    <row r="628" spans="2:5" ht="18" x14ac:dyDescent="0.25">
      <c r="B628" s="389"/>
      <c r="C628" s="199"/>
      <c r="D628" s="333"/>
      <c r="E628" s="383"/>
    </row>
    <row r="629" spans="2:5" ht="18" x14ac:dyDescent="0.25">
      <c r="B629" s="387"/>
      <c r="C629" s="388"/>
      <c r="D629" s="332"/>
      <c r="E629" s="384"/>
    </row>
    <row r="630" spans="2:5" ht="18" x14ac:dyDescent="0.25">
      <c r="B630" s="389"/>
      <c r="C630" s="199"/>
      <c r="D630" s="333"/>
      <c r="E630" s="383"/>
    </row>
    <row r="631" spans="2:5" ht="18" x14ac:dyDescent="0.25">
      <c r="B631" s="387"/>
      <c r="C631" s="388"/>
      <c r="D631" s="332"/>
      <c r="E631" s="384"/>
    </row>
    <row r="632" spans="2:5" ht="18" x14ac:dyDescent="0.25">
      <c r="B632" s="389"/>
      <c r="C632" s="199"/>
      <c r="D632" s="333"/>
      <c r="E632" s="383"/>
    </row>
    <row r="633" spans="2:5" ht="18" x14ac:dyDescent="0.25">
      <c r="B633" s="387"/>
      <c r="C633" s="388"/>
      <c r="D633" s="332"/>
      <c r="E633" s="384"/>
    </row>
    <row r="634" spans="2:5" ht="18" x14ac:dyDescent="0.25">
      <c r="B634" s="389"/>
      <c r="C634" s="199"/>
      <c r="D634" s="333"/>
      <c r="E634" s="383"/>
    </row>
    <row r="635" spans="2:5" ht="18" x14ac:dyDescent="0.25">
      <c r="B635" s="387"/>
      <c r="C635" s="388"/>
      <c r="D635" s="332"/>
      <c r="E635" s="384"/>
    </row>
    <row r="636" spans="2:5" ht="18" x14ac:dyDescent="0.25">
      <c r="B636" s="389"/>
      <c r="C636" s="199"/>
      <c r="D636" s="333"/>
      <c r="E636" s="383"/>
    </row>
    <row r="637" spans="2:5" ht="18" x14ac:dyDescent="0.25">
      <c r="B637" s="387"/>
      <c r="C637" s="388"/>
      <c r="D637" s="332"/>
      <c r="E637" s="384"/>
    </row>
    <row r="638" spans="2:5" ht="18" x14ac:dyDescent="0.25">
      <c r="B638" s="389"/>
      <c r="C638" s="199"/>
      <c r="D638" s="333"/>
      <c r="E638" s="383"/>
    </row>
    <row r="639" spans="2:5" ht="18" x14ac:dyDescent="0.25">
      <c r="B639" s="387"/>
      <c r="C639" s="388"/>
      <c r="D639" s="332"/>
      <c r="E639" s="384"/>
    </row>
    <row r="640" spans="2:5" ht="18" x14ac:dyDescent="0.25">
      <c r="B640" s="389"/>
      <c r="C640" s="199"/>
      <c r="D640" s="333"/>
      <c r="E640" s="383"/>
    </row>
    <row r="641" spans="2:5" ht="18" x14ac:dyDescent="0.25">
      <c r="B641" s="387"/>
      <c r="C641" s="388"/>
      <c r="D641" s="332"/>
      <c r="E641" s="384"/>
    </row>
    <row r="642" spans="2:5" ht="18" x14ac:dyDescent="0.25">
      <c r="B642" s="389"/>
      <c r="C642" s="199"/>
      <c r="D642" s="333"/>
      <c r="E642" s="383"/>
    </row>
    <row r="643" spans="2:5" ht="18" x14ac:dyDescent="0.25">
      <c r="B643" s="387"/>
      <c r="C643" s="388"/>
      <c r="D643" s="332"/>
      <c r="E643" s="384"/>
    </row>
    <row r="644" spans="2:5" ht="18" x14ac:dyDescent="0.25">
      <c r="B644" s="389"/>
      <c r="C644" s="199"/>
      <c r="D644" s="333"/>
      <c r="E644" s="383"/>
    </row>
    <row r="645" spans="2:5" x14ac:dyDescent="0.3">
      <c r="B645" s="386"/>
      <c r="C645" s="386"/>
      <c r="D645" s="386"/>
      <c r="E645" s="386"/>
    </row>
    <row r="646" spans="2:5" x14ac:dyDescent="0.3">
      <c r="B646" s="200"/>
      <c r="C646" s="200"/>
      <c r="D646" s="200"/>
      <c r="E646" s="200"/>
    </row>
  </sheetData>
  <sortState ref="B7:F337">
    <sortCondition ref="B7"/>
  </sortState>
  <mergeCells count="3">
    <mergeCell ref="B2:E2"/>
    <mergeCell ref="B3:E3"/>
    <mergeCell ref="B4:E4"/>
  </mergeCells>
  <pageMargins left="0.23622047244094491" right="0.23622047244094491" top="0.31496062992125984" bottom="1.46" header="0.19685039370078741" footer="0.99"/>
  <pageSetup paperSize="9" scale="68" fitToHeight="0" orientation="portrait" horizontalDpi="4294967295" verticalDpi="4294967295" r:id="rId1"/>
  <headerFooter>
    <oddFooter>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F421"/>
  <sheetViews>
    <sheetView workbookViewId="0">
      <selection activeCell="B7" sqref="B7:F7"/>
    </sheetView>
  </sheetViews>
  <sheetFormatPr baseColWidth="10" defaultRowHeight="15" x14ac:dyDescent="0.25"/>
  <cols>
    <col min="1" max="1" width="3.28515625" customWidth="1"/>
    <col min="2" max="2" width="12.140625" customWidth="1"/>
    <col min="3" max="3" width="67.5703125" customWidth="1"/>
    <col min="4" max="4" width="19.7109375" customWidth="1"/>
    <col min="5" max="6" width="22.85546875" customWidth="1"/>
  </cols>
  <sheetData>
    <row r="3" spans="2:6" ht="22.5" x14ac:dyDescent="0.3">
      <c r="B3" s="500" t="s">
        <v>732</v>
      </c>
      <c r="C3" s="500"/>
      <c r="D3" s="500"/>
      <c r="E3" s="500"/>
      <c r="F3" s="500"/>
    </row>
    <row r="4" spans="2:6" ht="22.5" x14ac:dyDescent="0.3">
      <c r="B4" s="501" t="s">
        <v>801</v>
      </c>
      <c r="C4" s="501"/>
      <c r="D4" s="501"/>
      <c r="E4" s="501"/>
      <c r="F4" s="501"/>
    </row>
    <row r="5" spans="2:6" ht="22.5" x14ac:dyDescent="0.3">
      <c r="B5" s="501" t="s">
        <v>802</v>
      </c>
      <c r="C5" s="501"/>
      <c r="D5" s="501"/>
      <c r="E5" s="501"/>
      <c r="F5" s="501"/>
    </row>
    <row r="6" spans="2:6" ht="18.75" thickBot="1" x14ac:dyDescent="0.3">
      <c r="B6" s="334"/>
      <c r="C6" s="334"/>
      <c r="D6" s="334"/>
      <c r="E6" s="334"/>
      <c r="F6" s="334"/>
    </row>
    <row r="7" spans="2:6" ht="33" customHeight="1" thickBot="1" x14ac:dyDescent="0.3">
      <c r="B7" s="341" t="s">
        <v>90</v>
      </c>
      <c r="C7" s="342" t="s">
        <v>461</v>
      </c>
      <c r="D7" s="343" t="s">
        <v>731</v>
      </c>
      <c r="E7" s="344" t="s">
        <v>521</v>
      </c>
      <c r="F7" s="345" t="s">
        <v>450</v>
      </c>
    </row>
    <row r="8" spans="2:6" s="315" customFormat="1" ht="6" customHeight="1" x14ac:dyDescent="0.25">
      <c r="B8" s="346"/>
      <c r="C8" s="346"/>
      <c r="D8" s="347"/>
      <c r="E8" s="348"/>
      <c r="F8" s="349"/>
    </row>
    <row r="9" spans="2:6" ht="20.25" x14ac:dyDescent="0.3">
      <c r="B9" s="350" t="s">
        <v>591</v>
      </c>
      <c r="C9" s="353" t="s">
        <v>689</v>
      </c>
      <c r="D9" s="352">
        <v>29</v>
      </c>
      <c r="E9" s="352"/>
      <c r="F9" s="352"/>
    </row>
    <row r="10" spans="2:6" ht="20.25" x14ac:dyDescent="0.3">
      <c r="B10" s="350" t="s">
        <v>649</v>
      </c>
      <c r="C10" s="353" t="s">
        <v>689</v>
      </c>
      <c r="D10" s="352">
        <v>56</v>
      </c>
      <c r="E10" s="352"/>
      <c r="F10" s="352"/>
    </row>
    <row r="11" spans="2:6" ht="20.25" x14ac:dyDescent="0.3">
      <c r="B11" s="350" t="s">
        <v>702</v>
      </c>
      <c r="C11" s="351" t="s">
        <v>696</v>
      </c>
      <c r="D11" s="352">
        <v>5</v>
      </c>
      <c r="E11" s="352"/>
      <c r="F11" s="352"/>
    </row>
    <row r="12" spans="2:6" ht="20.25" x14ac:dyDescent="0.3">
      <c r="B12" s="350" t="s">
        <v>484</v>
      </c>
      <c r="C12" s="351" t="s">
        <v>501</v>
      </c>
      <c r="D12" s="352">
        <v>40</v>
      </c>
      <c r="E12" s="352"/>
      <c r="F12" s="352"/>
    </row>
    <row r="13" spans="2:6" ht="20.25" x14ac:dyDescent="0.3">
      <c r="B13" s="350" t="s">
        <v>348</v>
      </c>
      <c r="C13" s="351" t="s">
        <v>399</v>
      </c>
      <c r="D13" s="352">
        <v>135</v>
      </c>
      <c r="E13" s="352"/>
      <c r="F13" s="352"/>
    </row>
    <row r="14" spans="2:6" ht="20.25" x14ac:dyDescent="0.3">
      <c r="B14" s="350" t="s">
        <v>580</v>
      </c>
      <c r="C14" s="353" t="s">
        <v>587</v>
      </c>
      <c r="D14" s="352">
        <v>50</v>
      </c>
      <c r="E14" s="352"/>
      <c r="F14" s="352"/>
    </row>
    <row r="15" spans="2:6" ht="20.25" x14ac:dyDescent="0.3">
      <c r="B15" s="350" t="s">
        <v>359</v>
      </c>
      <c r="C15" s="351" t="s">
        <v>371</v>
      </c>
      <c r="D15" s="352">
        <v>180</v>
      </c>
      <c r="E15" s="352"/>
      <c r="F15" s="352"/>
    </row>
    <row r="16" spans="2:6" ht="20.25" x14ac:dyDescent="0.3">
      <c r="B16" s="350" t="s">
        <v>562</v>
      </c>
      <c r="C16" s="353" t="s">
        <v>572</v>
      </c>
      <c r="D16" s="352">
        <v>50</v>
      </c>
      <c r="E16" s="352"/>
      <c r="F16" s="352"/>
    </row>
    <row r="17" spans="2:6" ht="20.25" x14ac:dyDescent="0.3">
      <c r="B17" s="355" t="s">
        <v>511</v>
      </c>
      <c r="C17" s="351" t="s">
        <v>512</v>
      </c>
      <c r="D17" s="352">
        <v>110</v>
      </c>
      <c r="E17" s="352"/>
      <c r="F17" s="351"/>
    </row>
    <row r="18" spans="2:6" ht="20.25" x14ac:dyDescent="0.3">
      <c r="B18" s="350" t="s">
        <v>651</v>
      </c>
      <c r="C18" s="351" t="s">
        <v>682</v>
      </c>
      <c r="D18" s="352">
        <v>3</v>
      </c>
      <c r="E18" s="352"/>
      <c r="F18" s="352"/>
    </row>
    <row r="19" spans="2:6" ht="20.25" x14ac:dyDescent="0.3">
      <c r="B19" s="350" t="s">
        <v>652</v>
      </c>
      <c r="C19" s="351" t="s">
        <v>683</v>
      </c>
      <c r="D19" s="352">
        <v>6</v>
      </c>
      <c r="E19" s="352"/>
      <c r="F19" s="352"/>
    </row>
    <row r="20" spans="2:6" ht="20.25" x14ac:dyDescent="0.3">
      <c r="B20" s="350" t="s">
        <v>650</v>
      </c>
      <c r="C20" s="351" t="s">
        <v>684</v>
      </c>
      <c r="D20" s="352">
        <v>6</v>
      </c>
      <c r="E20" s="352"/>
      <c r="F20" s="352"/>
    </row>
    <row r="21" spans="2:6" ht="20.25" x14ac:dyDescent="0.3">
      <c r="B21" s="350" t="s">
        <v>653</v>
      </c>
      <c r="C21" s="351" t="s">
        <v>681</v>
      </c>
      <c r="D21" s="352">
        <v>1</v>
      </c>
      <c r="E21" s="352"/>
      <c r="F21" s="352"/>
    </row>
    <row r="22" spans="2:6" ht="20.25" x14ac:dyDescent="0.3">
      <c r="B22" s="350" t="s">
        <v>271</v>
      </c>
      <c r="C22" s="353" t="s">
        <v>505</v>
      </c>
      <c r="D22" s="352">
        <v>3000</v>
      </c>
      <c r="E22" s="352"/>
      <c r="F22" s="352"/>
    </row>
    <row r="23" spans="2:6" ht="20.25" x14ac:dyDescent="0.3">
      <c r="B23" s="350" t="s">
        <v>343</v>
      </c>
      <c r="C23" s="351" t="s">
        <v>418</v>
      </c>
      <c r="D23" s="352">
        <v>750</v>
      </c>
      <c r="E23" s="352"/>
      <c r="F23" s="352"/>
    </row>
    <row r="24" spans="2:6" ht="20.25" x14ac:dyDescent="0.3">
      <c r="B24" s="350" t="s">
        <v>170</v>
      </c>
      <c r="C24" s="351" t="s">
        <v>187</v>
      </c>
      <c r="D24" s="352">
        <v>7250</v>
      </c>
      <c r="E24" s="352"/>
      <c r="F24" s="352"/>
    </row>
    <row r="25" spans="2:6" ht="20.25" x14ac:dyDescent="0.3">
      <c r="B25" s="350" t="s">
        <v>169</v>
      </c>
      <c r="C25" s="351" t="s">
        <v>180</v>
      </c>
      <c r="D25" s="352">
        <v>1500</v>
      </c>
      <c r="E25" s="352"/>
      <c r="F25" s="352"/>
    </row>
    <row r="26" spans="2:6" ht="20.25" x14ac:dyDescent="0.3">
      <c r="B26" s="350" t="s">
        <v>338</v>
      </c>
      <c r="C26" s="351" t="s">
        <v>387</v>
      </c>
      <c r="D26" s="352">
        <v>500</v>
      </c>
      <c r="E26" s="352"/>
      <c r="F26" s="352"/>
    </row>
    <row r="27" spans="2:6" ht="20.25" x14ac:dyDescent="0.3">
      <c r="B27" s="350" t="s">
        <v>331</v>
      </c>
      <c r="C27" s="351" t="s">
        <v>388</v>
      </c>
      <c r="D27" s="352">
        <v>7750</v>
      </c>
      <c r="E27" s="352"/>
      <c r="F27" s="352"/>
    </row>
    <row r="28" spans="2:6" ht="20.25" x14ac:dyDescent="0.3">
      <c r="B28" s="350" t="s">
        <v>332</v>
      </c>
      <c r="C28" s="351" t="s">
        <v>389</v>
      </c>
      <c r="D28" s="352">
        <v>3000</v>
      </c>
      <c r="E28" s="352"/>
      <c r="F28" s="352"/>
    </row>
    <row r="29" spans="2:6" ht="20.25" x14ac:dyDescent="0.3">
      <c r="B29" s="350" t="s">
        <v>347</v>
      </c>
      <c r="C29" s="351" t="s">
        <v>402</v>
      </c>
      <c r="D29" s="352">
        <v>2000</v>
      </c>
      <c r="E29" s="352"/>
      <c r="F29" s="352"/>
    </row>
    <row r="30" spans="2:6" ht="20.25" x14ac:dyDescent="0.3">
      <c r="B30" s="350" t="s">
        <v>341</v>
      </c>
      <c r="C30" s="353" t="s">
        <v>409</v>
      </c>
      <c r="D30" s="352">
        <v>1750</v>
      </c>
      <c r="E30" s="352"/>
      <c r="F30" s="352"/>
    </row>
    <row r="31" spans="2:6" ht="20.25" x14ac:dyDescent="0.3">
      <c r="B31" s="350" t="s">
        <v>339</v>
      </c>
      <c r="C31" s="353" t="s">
        <v>407</v>
      </c>
      <c r="D31" s="352">
        <v>2250</v>
      </c>
      <c r="E31" s="352"/>
      <c r="F31" s="352"/>
    </row>
    <row r="32" spans="2:6" ht="20.25" x14ac:dyDescent="0.3">
      <c r="B32" s="350" t="s">
        <v>340</v>
      </c>
      <c r="C32" s="353" t="s">
        <v>408</v>
      </c>
      <c r="D32" s="352">
        <v>2250</v>
      </c>
      <c r="E32" s="352"/>
      <c r="F32" s="352"/>
    </row>
    <row r="33" spans="2:6" ht="20.25" x14ac:dyDescent="0.3">
      <c r="B33" s="350" t="s">
        <v>330</v>
      </c>
      <c r="C33" s="353" t="s">
        <v>406</v>
      </c>
      <c r="D33" s="352">
        <v>2750</v>
      </c>
      <c r="E33" s="352"/>
      <c r="F33" s="352"/>
    </row>
    <row r="34" spans="2:6" ht="20.25" x14ac:dyDescent="0.3">
      <c r="B34" s="350" t="s">
        <v>342</v>
      </c>
      <c r="C34" s="353" t="s">
        <v>410</v>
      </c>
      <c r="D34" s="352">
        <v>2750</v>
      </c>
      <c r="E34" s="352"/>
      <c r="F34" s="352"/>
    </row>
    <row r="35" spans="2:6" ht="20.25" x14ac:dyDescent="0.3">
      <c r="B35" s="350" t="s">
        <v>46</v>
      </c>
      <c r="C35" s="351" t="s">
        <v>47</v>
      </c>
      <c r="D35" s="352">
        <v>2</v>
      </c>
      <c r="E35" s="352"/>
      <c r="F35" s="352"/>
    </row>
    <row r="36" spans="2:6" ht="20.25" x14ac:dyDescent="0.3">
      <c r="B36" s="350" t="s">
        <v>654</v>
      </c>
      <c r="C36" s="351" t="s">
        <v>690</v>
      </c>
      <c r="D36" s="352">
        <v>0</v>
      </c>
      <c r="E36" s="352"/>
      <c r="F36" s="352"/>
    </row>
    <row r="37" spans="2:6" ht="20.25" x14ac:dyDescent="0.3">
      <c r="B37" s="350" t="s">
        <v>313</v>
      </c>
      <c r="C37" s="351" t="s">
        <v>724</v>
      </c>
      <c r="D37" s="352">
        <v>4000</v>
      </c>
      <c r="E37" s="352"/>
      <c r="F37" s="352"/>
    </row>
    <row r="38" spans="2:6" ht="20.25" x14ac:dyDescent="0.3">
      <c r="B38" s="350" t="s">
        <v>63</v>
      </c>
      <c r="C38" s="351" t="s">
        <v>64</v>
      </c>
      <c r="D38" s="352">
        <v>9</v>
      </c>
      <c r="E38" s="352"/>
      <c r="F38" s="352"/>
    </row>
    <row r="39" spans="2:6" ht="20.25" x14ac:dyDescent="0.3">
      <c r="B39" s="350" t="s">
        <v>65</v>
      </c>
      <c r="C39" s="351" t="s">
        <v>66</v>
      </c>
      <c r="D39" s="352">
        <v>3</v>
      </c>
      <c r="E39" s="352"/>
      <c r="F39" s="352"/>
    </row>
    <row r="40" spans="2:6" ht="20.25" x14ac:dyDescent="0.3">
      <c r="B40" s="350" t="s">
        <v>603</v>
      </c>
      <c r="C40" s="351" t="s">
        <v>605</v>
      </c>
      <c r="D40" s="352">
        <v>0</v>
      </c>
      <c r="E40" s="352"/>
      <c r="F40" s="352"/>
    </row>
    <row r="41" spans="2:6" ht="20.25" x14ac:dyDescent="0.3">
      <c r="B41" s="350" t="s">
        <v>136</v>
      </c>
      <c r="C41" s="351" t="s">
        <v>137</v>
      </c>
      <c r="D41" s="352">
        <v>4</v>
      </c>
      <c r="E41" s="352"/>
      <c r="F41" s="352"/>
    </row>
    <row r="42" spans="2:6" ht="20.25" x14ac:dyDescent="0.3">
      <c r="B42" s="350" t="s">
        <v>171</v>
      </c>
      <c r="C42" s="351" t="s">
        <v>181</v>
      </c>
      <c r="D42" s="352">
        <v>24</v>
      </c>
      <c r="E42" s="352"/>
      <c r="F42" s="352"/>
    </row>
    <row r="43" spans="2:6" ht="20.25" x14ac:dyDescent="0.3">
      <c r="B43" s="350" t="s">
        <v>627</v>
      </c>
      <c r="C43" s="351" t="s">
        <v>726</v>
      </c>
      <c r="D43" s="352">
        <v>180</v>
      </c>
      <c r="E43" s="352"/>
      <c r="F43" s="352"/>
    </row>
    <row r="44" spans="2:6" ht="20.25" x14ac:dyDescent="0.3">
      <c r="B44" s="350" t="s">
        <v>193</v>
      </c>
      <c r="C44" s="351" t="s">
        <v>194</v>
      </c>
      <c r="D44" s="352">
        <v>142</v>
      </c>
      <c r="E44" s="352"/>
      <c r="F44" s="352"/>
    </row>
    <row r="45" spans="2:6" ht="20.25" x14ac:dyDescent="0.3">
      <c r="B45" s="350" t="s">
        <v>422</v>
      </c>
      <c r="C45" s="351" t="s">
        <v>426</v>
      </c>
      <c r="D45" s="352">
        <v>38</v>
      </c>
      <c r="E45" s="352"/>
      <c r="F45" s="352"/>
    </row>
    <row r="46" spans="2:6" ht="20.25" x14ac:dyDescent="0.3">
      <c r="B46" s="350" t="s">
        <v>625</v>
      </c>
      <c r="C46" s="351" t="s">
        <v>626</v>
      </c>
      <c r="D46" s="352">
        <v>175</v>
      </c>
      <c r="E46" s="352"/>
      <c r="F46" s="352"/>
    </row>
    <row r="47" spans="2:6" ht="20.25" x14ac:dyDescent="0.3">
      <c r="B47" s="350" t="s">
        <v>718</v>
      </c>
      <c r="C47" s="353" t="s">
        <v>719</v>
      </c>
      <c r="D47" s="352">
        <v>100</v>
      </c>
      <c r="E47" s="352"/>
      <c r="F47" s="352"/>
    </row>
    <row r="48" spans="2:6" ht="20.25" x14ac:dyDescent="0.3">
      <c r="B48" s="350" t="s">
        <v>722</v>
      </c>
      <c r="C48" s="353" t="s">
        <v>723</v>
      </c>
      <c r="D48" s="352">
        <v>100</v>
      </c>
      <c r="E48" s="352"/>
      <c r="F48" s="352"/>
    </row>
    <row r="49" spans="2:6" ht="20.25" x14ac:dyDescent="0.3">
      <c r="B49" s="350" t="s">
        <v>720</v>
      </c>
      <c r="C49" s="353" t="s">
        <v>721</v>
      </c>
      <c r="D49" s="352">
        <v>50</v>
      </c>
      <c r="E49" s="352"/>
      <c r="F49" s="352"/>
    </row>
    <row r="50" spans="2:6" ht="20.25" x14ac:dyDescent="0.3">
      <c r="B50" s="350" t="s">
        <v>116</v>
      </c>
      <c r="C50" s="351" t="s">
        <v>155</v>
      </c>
      <c r="D50" s="352">
        <v>10</v>
      </c>
      <c r="E50" s="352"/>
      <c r="F50" s="352"/>
    </row>
    <row r="51" spans="2:6" ht="20.25" x14ac:dyDescent="0.3">
      <c r="B51" s="350" t="s">
        <v>138</v>
      </c>
      <c r="C51" s="351" t="s">
        <v>159</v>
      </c>
      <c r="D51" s="352">
        <v>2</v>
      </c>
      <c r="E51" s="352"/>
      <c r="F51" s="352"/>
    </row>
    <row r="52" spans="2:6" ht="20.25" x14ac:dyDescent="0.3">
      <c r="B52" s="350" t="s">
        <v>623</v>
      </c>
      <c r="C52" s="351" t="s">
        <v>624</v>
      </c>
      <c r="D52" s="352">
        <v>5</v>
      </c>
      <c r="E52" s="352"/>
      <c r="F52" s="352"/>
    </row>
    <row r="53" spans="2:6" ht="20.25" x14ac:dyDescent="0.3">
      <c r="B53" s="350" t="s">
        <v>554</v>
      </c>
      <c r="C53" s="353" t="s">
        <v>555</v>
      </c>
      <c r="D53" s="352">
        <v>0</v>
      </c>
      <c r="E53" s="352"/>
      <c r="F53" s="352"/>
    </row>
    <row r="54" spans="2:6" ht="20.25" x14ac:dyDescent="0.3">
      <c r="B54" s="350" t="s">
        <v>103</v>
      </c>
      <c r="C54" s="351" t="s">
        <v>105</v>
      </c>
      <c r="D54" s="352">
        <v>5</v>
      </c>
      <c r="E54" s="352"/>
      <c r="F54" s="352"/>
    </row>
    <row r="55" spans="2:6" ht="20.25" x14ac:dyDescent="0.3">
      <c r="B55" s="350" t="s">
        <v>99</v>
      </c>
      <c r="C55" s="351" t="s">
        <v>100</v>
      </c>
      <c r="D55" s="352">
        <v>3</v>
      </c>
      <c r="E55" s="352"/>
      <c r="F55" s="352"/>
    </row>
    <row r="56" spans="2:6" ht="20.25" x14ac:dyDescent="0.3">
      <c r="B56" s="350" t="s">
        <v>139</v>
      </c>
      <c r="C56" s="351" t="s">
        <v>157</v>
      </c>
      <c r="D56" s="352">
        <v>3</v>
      </c>
      <c r="E56" s="352"/>
      <c r="F56" s="352"/>
    </row>
    <row r="57" spans="2:6" ht="20.25" x14ac:dyDescent="0.3">
      <c r="B57" s="350" t="s">
        <v>140</v>
      </c>
      <c r="C57" s="351" t="s">
        <v>156</v>
      </c>
      <c r="D57" s="352">
        <v>3</v>
      </c>
      <c r="E57" s="352"/>
      <c r="F57" s="352"/>
    </row>
    <row r="58" spans="2:6" ht="20.25" x14ac:dyDescent="0.3">
      <c r="B58" s="350" t="s">
        <v>707</v>
      </c>
      <c r="C58" s="351" t="s">
        <v>708</v>
      </c>
      <c r="D58" s="352">
        <v>30</v>
      </c>
      <c r="E58" s="352"/>
      <c r="F58" s="352"/>
    </row>
    <row r="59" spans="2:6" ht="20.25" x14ac:dyDescent="0.3">
      <c r="B59" s="350" t="s">
        <v>163</v>
      </c>
      <c r="C59" s="351" t="s">
        <v>168</v>
      </c>
      <c r="D59" s="352">
        <v>14</v>
      </c>
      <c r="E59" s="352"/>
      <c r="F59" s="352"/>
    </row>
    <row r="60" spans="2:6" ht="20.25" x14ac:dyDescent="0.3">
      <c r="B60" s="350" t="s">
        <v>559</v>
      </c>
      <c r="C60" s="351" t="s">
        <v>560</v>
      </c>
      <c r="D60" s="352">
        <v>110</v>
      </c>
      <c r="E60" s="352"/>
      <c r="F60" s="352"/>
    </row>
    <row r="61" spans="2:6" ht="20.25" x14ac:dyDescent="0.3">
      <c r="B61" s="350" t="s">
        <v>270</v>
      </c>
      <c r="C61" s="351" t="s">
        <v>395</v>
      </c>
      <c r="D61" s="352">
        <v>16</v>
      </c>
      <c r="E61" s="352"/>
      <c r="F61" s="352"/>
    </row>
    <row r="62" spans="2:6" ht="20.25" x14ac:dyDescent="0.3">
      <c r="B62" s="350" t="s">
        <v>117</v>
      </c>
      <c r="C62" s="351" t="s">
        <v>150</v>
      </c>
      <c r="D62" s="352">
        <v>55</v>
      </c>
      <c r="E62" s="352"/>
      <c r="F62" s="352"/>
    </row>
    <row r="63" spans="2:6" ht="20.25" x14ac:dyDescent="0.3">
      <c r="B63" s="350" t="s">
        <v>207</v>
      </c>
      <c r="C63" s="351" t="s">
        <v>255</v>
      </c>
      <c r="D63" s="352">
        <v>194</v>
      </c>
      <c r="E63" s="352"/>
      <c r="F63" s="352"/>
    </row>
    <row r="64" spans="2:6" ht="20.25" x14ac:dyDescent="0.3">
      <c r="B64" s="350" t="s">
        <v>581</v>
      </c>
      <c r="C64" s="351" t="s">
        <v>582</v>
      </c>
      <c r="D64" s="352">
        <v>30</v>
      </c>
      <c r="E64" s="352"/>
      <c r="F64" s="352"/>
    </row>
    <row r="65" spans="2:6" ht="20.25" x14ac:dyDescent="0.3">
      <c r="B65" s="350" t="s">
        <v>48</v>
      </c>
      <c r="C65" s="351" t="s">
        <v>49</v>
      </c>
      <c r="D65" s="352">
        <v>1</v>
      </c>
      <c r="E65" s="352"/>
      <c r="F65" s="352"/>
    </row>
    <row r="66" spans="2:6" ht="20.25" x14ac:dyDescent="0.3">
      <c r="B66" s="350" t="s">
        <v>485</v>
      </c>
      <c r="C66" s="353" t="s">
        <v>486</v>
      </c>
      <c r="D66" s="352">
        <v>0</v>
      </c>
      <c r="E66" s="352"/>
      <c r="F66" s="352"/>
    </row>
    <row r="67" spans="2:6" ht="20.25" x14ac:dyDescent="0.3">
      <c r="B67" s="350" t="s">
        <v>216</v>
      </c>
      <c r="C67" s="353" t="s">
        <v>705</v>
      </c>
      <c r="D67" s="352">
        <v>10</v>
      </c>
      <c r="E67" s="352"/>
      <c r="F67" s="352"/>
    </row>
    <row r="68" spans="2:6" ht="20.25" x14ac:dyDescent="0.3">
      <c r="B68" s="350" t="s">
        <v>326</v>
      </c>
      <c r="C68" s="353" t="s">
        <v>411</v>
      </c>
      <c r="D68" s="352">
        <v>20</v>
      </c>
      <c r="E68" s="352"/>
      <c r="F68" s="352"/>
    </row>
    <row r="69" spans="2:6" ht="20.25" x14ac:dyDescent="0.3">
      <c r="B69" s="350" t="s">
        <v>328</v>
      </c>
      <c r="C69" s="353" t="s">
        <v>412</v>
      </c>
      <c r="D69" s="352">
        <v>8</v>
      </c>
      <c r="E69" s="352"/>
      <c r="F69" s="352"/>
    </row>
    <row r="70" spans="2:6" ht="20.25" x14ac:dyDescent="0.3">
      <c r="B70" s="350" t="s">
        <v>356</v>
      </c>
      <c r="C70" s="351" t="s">
        <v>396</v>
      </c>
      <c r="D70" s="352">
        <v>8</v>
      </c>
      <c r="E70" s="352"/>
      <c r="F70" s="352"/>
    </row>
    <row r="71" spans="2:6" ht="20.25" x14ac:dyDescent="0.3">
      <c r="B71" s="350" t="s">
        <v>274</v>
      </c>
      <c r="C71" s="353" t="s">
        <v>275</v>
      </c>
      <c r="D71" s="352">
        <v>38</v>
      </c>
      <c r="E71" s="352"/>
      <c r="F71" s="352"/>
    </row>
    <row r="72" spans="2:6" ht="20.25" x14ac:dyDescent="0.3">
      <c r="B72" s="350" t="s">
        <v>176</v>
      </c>
      <c r="C72" s="351" t="s">
        <v>215</v>
      </c>
      <c r="D72" s="352">
        <v>3</v>
      </c>
      <c r="E72" s="352"/>
      <c r="F72" s="352"/>
    </row>
    <row r="73" spans="2:6" ht="20.25" x14ac:dyDescent="0.3">
      <c r="B73" s="350" t="s">
        <v>327</v>
      </c>
      <c r="C73" s="351" t="s">
        <v>380</v>
      </c>
      <c r="D73" s="352">
        <v>5</v>
      </c>
      <c r="E73" s="352"/>
      <c r="F73" s="352"/>
    </row>
    <row r="74" spans="2:6" ht="20.25" x14ac:dyDescent="0.3">
      <c r="B74" s="350" t="s">
        <v>474</v>
      </c>
      <c r="C74" s="353" t="s">
        <v>475</v>
      </c>
      <c r="D74" s="352">
        <v>2</v>
      </c>
      <c r="E74" s="352"/>
      <c r="F74" s="352"/>
    </row>
    <row r="75" spans="2:6" ht="20.25" x14ac:dyDescent="0.3">
      <c r="B75" s="350" t="s">
        <v>655</v>
      </c>
      <c r="C75" s="351" t="s">
        <v>656</v>
      </c>
      <c r="D75" s="352">
        <v>100</v>
      </c>
      <c r="E75" s="352"/>
      <c r="F75" s="352"/>
    </row>
    <row r="76" spans="2:6" ht="20.25" x14ac:dyDescent="0.3">
      <c r="B76" s="350" t="s">
        <v>355</v>
      </c>
      <c r="C76" s="353" t="s">
        <v>405</v>
      </c>
      <c r="D76" s="352">
        <v>8</v>
      </c>
      <c r="E76" s="352"/>
      <c r="F76" s="352"/>
    </row>
    <row r="77" spans="2:6" ht="20.25" x14ac:dyDescent="0.3">
      <c r="B77" s="350" t="s">
        <v>476</v>
      </c>
      <c r="C77" s="353" t="s">
        <v>497</v>
      </c>
      <c r="D77" s="352">
        <v>3</v>
      </c>
      <c r="E77" s="352"/>
      <c r="F77" s="352"/>
    </row>
    <row r="78" spans="2:6" ht="20.25" x14ac:dyDescent="0.3">
      <c r="B78" s="350" t="s">
        <v>694</v>
      </c>
      <c r="C78" s="353" t="s">
        <v>695</v>
      </c>
      <c r="D78" s="352">
        <v>0</v>
      </c>
      <c r="E78" s="352"/>
      <c r="F78" s="352"/>
    </row>
    <row r="79" spans="2:6" ht="20.25" x14ac:dyDescent="0.3">
      <c r="B79" s="350" t="s">
        <v>657</v>
      </c>
      <c r="C79" s="351" t="s">
        <v>658</v>
      </c>
      <c r="D79" s="352">
        <v>18</v>
      </c>
      <c r="E79" s="352"/>
      <c r="F79" s="352"/>
    </row>
    <row r="80" spans="2:6" ht="20.25" x14ac:dyDescent="0.3">
      <c r="B80" s="350" t="s">
        <v>628</v>
      </c>
      <c r="C80" s="351" t="s">
        <v>644</v>
      </c>
      <c r="D80" s="352">
        <v>0</v>
      </c>
      <c r="E80" s="352"/>
      <c r="F80" s="352"/>
    </row>
    <row r="81" spans="2:6" ht="20.25" x14ac:dyDescent="0.3">
      <c r="B81" s="350" t="s">
        <v>177</v>
      </c>
      <c r="C81" s="351" t="s">
        <v>184</v>
      </c>
      <c r="D81" s="352">
        <v>31</v>
      </c>
      <c r="E81" s="352"/>
      <c r="F81" s="352"/>
    </row>
    <row r="82" spans="2:6" ht="20.25" x14ac:dyDescent="0.3">
      <c r="B82" s="350" t="s">
        <v>172</v>
      </c>
      <c r="C82" s="351" t="s">
        <v>182</v>
      </c>
      <c r="D82" s="352">
        <v>12</v>
      </c>
      <c r="E82" s="352"/>
      <c r="F82" s="352"/>
    </row>
    <row r="83" spans="2:6" ht="20.25" x14ac:dyDescent="0.3">
      <c r="B83" s="350" t="s">
        <v>588</v>
      </c>
      <c r="C83" s="351" t="s">
        <v>589</v>
      </c>
      <c r="D83" s="352">
        <v>0</v>
      </c>
      <c r="E83" s="352"/>
      <c r="F83" s="352"/>
    </row>
    <row r="84" spans="2:6" ht="20.25" x14ac:dyDescent="0.3">
      <c r="B84" s="350" t="s">
        <v>178</v>
      </c>
      <c r="C84" s="351" t="s">
        <v>186</v>
      </c>
      <c r="D84" s="352">
        <v>78</v>
      </c>
      <c r="E84" s="352"/>
      <c r="F84" s="352"/>
    </row>
    <row r="85" spans="2:6" ht="20.25" x14ac:dyDescent="0.3">
      <c r="B85" s="350" t="s">
        <v>351</v>
      </c>
      <c r="C85" s="353" t="s">
        <v>413</v>
      </c>
      <c r="D85" s="352">
        <v>48</v>
      </c>
      <c r="E85" s="352"/>
      <c r="F85" s="352"/>
    </row>
    <row r="86" spans="2:6" ht="20.25" x14ac:dyDescent="0.3">
      <c r="B86" s="350" t="s">
        <v>264</v>
      </c>
      <c r="C86" s="353" t="s">
        <v>265</v>
      </c>
      <c r="D86" s="352">
        <v>75</v>
      </c>
      <c r="E86" s="352"/>
      <c r="F86" s="352"/>
    </row>
    <row r="87" spans="2:6" ht="20.25" x14ac:dyDescent="0.3">
      <c r="B87" s="350" t="s">
        <v>234</v>
      </c>
      <c r="C87" s="351" t="s">
        <v>235</v>
      </c>
      <c r="D87" s="352">
        <v>38</v>
      </c>
      <c r="E87" s="352"/>
      <c r="F87" s="352"/>
    </row>
    <row r="88" spans="2:6" ht="20.25" x14ac:dyDescent="0.3">
      <c r="B88" s="350" t="s">
        <v>238</v>
      </c>
      <c r="C88" s="353" t="s">
        <v>239</v>
      </c>
      <c r="D88" s="352">
        <v>29</v>
      </c>
      <c r="E88" s="352"/>
      <c r="F88" s="352"/>
    </row>
    <row r="89" spans="2:6" ht="20.25" x14ac:dyDescent="0.3">
      <c r="B89" s="350" t="s">
        <v>294</v>
      </c>
      <c r="C89" s="353" t="s">
        <v>295</v>
      </c>
      <c r="D89" s="352">
        <v>2</v>
      </c>
      <c r="E89" s="352"/>
      <c r="F89" s="352"/>
    </row>
    <row r="90" spans="2:6" ht="20.25" x14ac:dyDescent="0.3">
      <c r="B90" s="350" t="s">
        <v>236</v>
      </c>
      <c r="C90" s="353" t="s">
        <v>237</v>
      </c>
      <c r="D90" s="352">
        <v>5</v>
      </c>
      <c r="E90" s="352"/>
      <c r="F90" s="352"/>
    </row>
    <row r="91" spans="2:6" ht="20.25" x14ac:dyDescent="0.3">
      <c r="B91" s="350" t="s">
        <v>240</v>
      </c>
      <c r="C91" s="353" t="s">
        <v>241</v>
      </c>
      <c r="D91" s="352">
        <v>5</v>
      </c>
      <c r="E91" s="352"/>
      <c r="F91" s="352"/>
    </row>
    <row r="92" spans="2:6" ht="20.25" x14ac:dyDescent="0.3">
      <c r="B92" s="350" t="s">
        <v>296</v>
      </c>
      <c r="C92" s="353" t="s">
        <v>297</v>
      </c>
      <c r="D92" s="352">
        <v>1</v>
      </c>
      <c r="E92" s="352"/>
      <c r="F92" s="352"/>
    </row>
    <row r="93" spans="2:6" ht="20.25" x14ac:dyDescent="0.3">
      <c r="B93" s="350" t="s">
        <v>232</v>
      </c>
      <c r="C93" s="351" t="s">
        <v>233</v>
      </c>
      <c r="D93" s="352">
        <v>5</v>
      </c>
      <c r="E93" s="352"/>
      <c r="F93" s="352"/>
    </row>
    <row r="94" spans="2:6" ht="20.25" x14ac:dyDescent="0.3">
      <c r="B94" s="350" t="s">
        <v>200</v>
      </c>
      <c r="C94" s="351" t="s">
        <v>201</v>
      </c>
      <c r="D94" s="352">
        <v>4</v>
      </c>
      <c r="E94" s="352"/>
      <c r="F94" s="352"/>
    </row>
    <row r="95" spans="2:6" ht="20.25" x14ac:dyDescent="0.3">
      <c r="B95" s="350" t="s">
        <v>44</v>
      </c>
      <c r="C95" s="351" t="s">
        <v>45</v>
      </c>
      <c r="D95" s="352">
        <v>28</v>
      </c>
      <c r="E95" s="352"/>
      <c r="F95" s="352"/>
    </row>
    <row r="96" spans="2:6" ht="20.25" x14ac:dyDescent="0.3">
      <c r="B96" s="350" t="s">
        <v>118</v>
      </c>
      <c r="C96" s="351" t="s">
        <v>149</v>
      </c>
      <c r="D96" s="352">
        <v>30</v>
      </c>
      <c r="E96" s="352"/>
      <c r="F96" s="352"/>
    </row>
    <row r="97" spans="2:6" ht="20.25" x14ac:dyDescent="0.3">
      <c r="B97" s="350" t="s">
        <v>42</v>
      </c>
      <c r="C97" s="351" t="s">
        <v>43</v>
      </c>
      <c r="D97" s="352">
        <v>7</v>
      </c>
      <c r="E97" s="352"/>
      <c r="F97" s="352"/>
    </row>
    <row r="98" spans="2:6" ht="20.25" x14ac:dyDescent="0.3">
      <c r="B98" s="350" t="s">
        <v>363</v>
      </c>
      <c r="C98" s="353" t="s">
        <v>416</v>
      </c>
      <c r="D98" s="352">
        <v>117</v>
      </c>
      <c r="E98" s="352"/>
      <c r="F98" s="352"/>
    </row>
    <row r="99" spans="2:6" ht="20.25" x14ac:dyDescent="0.3">
      <c r="B99" s="350" t="s">
        <v>362</v>
      </c>
      <c r="C99" s="351" t="s">
        <v>391</v>
      </c>
      <c r="D99" s="352">
        <v>59</v>
      </c>
      <c r="E99" s="352"/>
      <c r="F99" s="352"/>
    </row>
    <row r="100" spans="2:6" ht="20.25" x14ac:dyDescent="0.3">
      <c r="B100" s="350" t="s">
        <v>556</v>
      </c>
      <c r="C100" s="353" t="s">
        <v>570</v>
      </c>
      <c r="D100" s="352">
        <v>147</v>
      </c>
      <c r="E100" s="352"/>
      <c r="F100" s="352"/>
    </row>
    <row r="101" spans="2:6" ht="20.25" x14ac:dyDescent="0.3">
      <c r="B101" s="350" t="s">
        <v>119</v>
      </c>
      <c r="C101" s="351" t="s">
        <v>154</v>
      </c>
      <c r="D101" s="352">
        <v>72</v>
      </c>
      <c r="E101" s="352"/>
      <c r="F101" s="352"/>
    </row>
    <row r="102" spans="2:6" ht="20.25" x14ac:dyDescent="0.3">
      <c r="B102" s="350" t="s">
        <v>67</v>
      </c>
      <c r="C102" s="351" t="s">
        <v>68</v>
      </c>
      <c r="D102" s="352">
        <v>1</v>
      </c>
      <c r="E102" s="352"/>
      <c r="F102" s="352"/>
    </row>
    <row r="103" spans="2:6" ht="20.25" x14ac:dyDescent="0.3">
      <c r="B103" s="350" t="s">
        <v>69</v>
      </c>
      <c r="C103" s="351" t="s">
        <v>70</v>
      </c>
      <c r="D103" s="352">
        <v>17</v>
      </c>
      <c r="E103" s="352"/>
      <c r="F103" s="352"/>
    </row>
    <row r="104" spans="2:6" ht="20.25" x14ac:dyDescent="0.3">
      <c r="B104" s="350" t="s">
        <v>292</v>
      </c>
      <c r="C104" s="353" t="s">
        <v>293</v>
      </c>
      <c r="D104" s="352">
        <v>2512</v>
      </c>
      <c r="E104" s="352"/>
      <c r="F104" s="352"/>
    </row>
    <row r="105" spans="2:6" ht="20.25" x14ac:dyDescent="0.3">
      <c r="B105" s="350" t="s">
        <v>290</v>
      </c>
      <c r="C105" s="353" t="s">
        <v>291</v>
      </c>
      <c r="D105" s="352">
        <v>611</v>
      </c>
      <c r="E105" s="352"/>
      <c r="F105" s="352"/>
    </row>
    <row r="106" spans="2:6" ht="20.25" x14ac:dyDescent="0.3">
      <c r="B106" s="350" t="s">
        <v>354</v>
      </c>
      <c r="C106" s="353" t="s">
        <v>398</v>
      </c>
      <c r="D106" s="352">
        <v>4</v>
      </c>
      <c r="E106" s="352"/>
      <c r="F106" s="352"/>
    </row>
    <row r="107" spans="2:6" ht="20.25" x14ac:dyDescent="0.3">
      <c r="B107" s="350" t="s">
        <v>629</v>
      </c>
      <c r="C107" s="351" t="s">
        <v>642</v>
      </c>
      <c r="D107" s="352">
        <v>100</v>
      </c>
      <c r="E107" s="352"/>
      <c r="F107" s="352"/>
    </row>
    <row r="108" spans="2:6" ht="20.25" x14ac:dyDescent="0.3">
      <c r="B108" s="350" t="s">
        <v>630</v>
      </c>
      <c r="C108" s="351" t="s">
        <v>643</v>
      </c>
      <c r="D108" s="352">
        <v>100</v>
      </c>
      <c r="E108" s="352"/>
      <c r="F108" s="352"/>
    </row>
    <row r="109" spans="2:6" ht="20.25" x14ac:dyDescent="0.3">
      <c r="B109" s="350" t="s">
        <v>71</v>
      </c>
      <c r="C109" s="351" t="s">
        <v>72</v>
      </c>
      <c r="D109" s="352">
        <v>13</v>
      </c>
      <c r="E109" s="352"/>
      <c r="F109" s="352"/>
    </row>
    <row r="110" spans="2:6" ht="20.25" x14ac:dyDescent="0.3">
      <c r="B110" s="350" t="s">
        <v>358</v>
      </c>
      <c r="C110" s="351" t="s">
        <v>390</v>
      </c>
      <c r="D110" s="352">
        <v>140</v>
      </c>
      <c r="E110" s="352"/>
      <c r="F110" s="352"/>
    </row>
    <row r="111" spans="2:6" ht="20.25" x14ac:dyDescent="0.3">
      <c r="B111" s="350" t="s">
        <v>120</v>
      </c>
      <c r="C111" s="351" t="s">
        <v>151</v>
      </c>
      <c r="D111" s="352">
        <v>5</v>
      </c>
      <c r="E111" s="352"/>
      <c r="F111" s="352"/>
    </row>
    <row r="112" spans="2:6" ht="20.25" x14ac:dyDescent="0.3">
      <c r="B112" s="350" t="s">
        <v>73</v>
      </c>
      <c r="C112" s="351" t="s">
        <v>74</v>
      </c>
      <c r="D112" s="352">
        <v>8</v>
      </c>
      <c r="E112" s="352"/>
      <c r="F112" s="352"/>
    </row>
    <row r="113" spans="2:6" ht="20.25" x14ac:dyDescent="0.3">
      <c r="B113" s="350" t="s">
        <v>601</v>
      </c>
      <c r="C113" s="351" t="s">
        <v>606</v>
      </c>
      <c r="D113" s="352">
        <v>26</v>
      </c>
      <c r="E113" s="352"/>
      <c r="F113" s="352"/>
    </row>
    <row r="114" spans="2:6" ht="20.25" x14ac:dyDescent="0.3">
      <c r="B114" s="350" t="s">
        <v>660</v>
      </c>
      <c r="C114" s="353" t="s">
        <v>688</v>
      </c>
      <c r="D114" s="352">
        <v>2</v>
      </c>
      <c r="E114" s="352"/>
      <c r="F114" s="352"/>
    </row>
    <row r="115" spans="2:6" ht="20.25" x14ac:dyDescent="0.3">
      <c r="B115" s="350" t="s">
        <v>659</v>
      </c>
      <c r="C115" s="351" t="s">
        <v>687</v>
      </c>
      <c r="D115" s="352">
        <v>4</v>
      </c>
      <c r="E115" s="352"/>
      <c r="F115" s="352"/>
    </row>
    <row r="116" spans="2:6" ht="20.25" x14ac:dyDescent="0.3">
      <c r="B116" s="350" t="s">
        <v>320</v>
      </c>
      <c r="C116" s="351" t="s">
        <v>324</v>
      </c>
      <c r="D116" s="352">
        <v>4</v>
      </c>
      <c r="E116" s="352"/>
      <c r="F116" s="352"/>
    </row>
    <row r="117" spans="2:6" ht="20.25" x14ac:dyDescent="0.3">
      <c r="B117" s="350" t="s">
        <v>323</v>
      </c>
      <c r="C117" s="351" t="s">
        <v>325</v>
      </c>
      <c r="D117" s="352">
        <v>3</v>
      </c>
      <c r="E117" s="352"/>
      <c r="F117" s="352"/>
    </row>
    <row r="118" spans="2:6" ht="20.25" x14ac:dyDescent="0.3">
      <c r="B118" s="350" t="s">
        <v>424</v>
      </c>
      <c r="C118" s="351" t="s">
        <v>428</v>
      </c>
      <c r="D118" s="352">
        <v>40</v>
      </c>
      <c r="E118" s="352"/>
      <c r="F118" s="352"/>
    </row>
    <row r="119" spans="2:6" ht="20.25" x14ac:dyDescent="0.3">
      <c r="B119" s="350" t="s">
        <v>164</v>
      </c>
      <c r="C119" s="353" t="s">
        <v>165</v>
      </c>
      <c r="D119" s="352">
        <v>264</v>
      </c>
      <c r="E119" s="352"/>
      <c r="F119" s="352"/>
    </row>
    <row r="120" spans="2:6" ht="20.25" x14ac:dyDescent="0.3">
      <c r="B120" s="350" t="s">
        <v>277</v>
      </c>
      <c r="C120" s="353" t="s">
        <v>278</v>
      </c>
      <c r="D120" s="352">
        <v>65</v>
      </c>
      <c r="E120" s="352"/>
      <c r="F120" s="352"/>
    </row>
    <row r="121" spans="2:6" ht="20.25" x14ac:dyDescent="0.3">
      <c r="B121" s="350" t="s">
        <v>366</v>
      </c>
      <c r="C121" s="351" t="s">
        <v>394</v>
      </c>
      <c r="D121" s="352">
        <v>25</v>
      </c>
      <c r="E121" s="352"/>
      <c r="F121" s="352"/>
    </row>
    <row r="122" spans="2:6" ht="20.25" x14ac:dyDescent="0.3">
      <c r="B122" s="350" t="s">
        <v>575</v>
      </c>
      <c r="C122" s="351" t="s">
        <v>586</v>
      </c>
      <c r="D122" s="352">
        <v>75</v>
      </c>
      <c r="E122" s="352"/>
      <c r="F122" s="352"/>
    </row>
    <row r="123" spans="2:6" ht="20.25" x14ac:dyDescent="0.3">
      <c r="B123" s="350" t="s">
        <v>423</v>
      </c>
      <c r="C123" s="351" t="s">
        <v>427</v>
      </c>
      <c r="D123" s="352">
        <v>26</v>
      </c>
      <c r="E123" s="352"/>
      <c r="F123" s="352"/>
    </row>
    <row r="124" spans="2:6" ht="20.25" x14ac:dyDescent="0.3">
      <c r="B124" s="350" t="s">
        <v>128</v>
      </c>
      <c r="C124" s="351" t="s">
        <v>417</v>
      </c>
      <c r="D124" s="352">
        <v>0</v>
      </c>
      <c r="E124" s="352"/>
      <c r="F124" s="352"/>
    </row>
    <row r="125" spans="2:6" ht="20.25" x14ac:dyDescent="0.3">
      <c r="B125" s="350" t="s">
        <v>420</v>
      </c>
      <c r="C125" s="351" t="s">
        <v>425</v>
      </c>
      <c r="D125" s="352">
        <v>47</v>
      </c>
      <c r="E125" s="352"/>
      <c r="F125" s="352"/>
    </row>
    <row r="126" spans="2:6" ht="20.25" x14ac:dyDescent="0.3">
      <c r="B126" s="350" t="s">
        <v>316</v>
      </c>
      <c r="C126" s="353" t="s">
        <v>317</v>
      </c>
      <c r="D126" s="352">
        <v>2</v>
      </c>
      <c r="E126" s="352"/>
      <c r="F126" s="352"/>
    </row>
    <row r="127" spans="2:6" ht="20.25" x14ac:dyDescent="0.3">
      <c r="B127" s="350" t="s">
        <v>4</v>
      </c>
      <c r="C127" s="351" t="s">
        <v>5</v>
      </c>
      <c r="D127" s="352">
        <v>540</v>
      </c>
      <c r="E127" s="352"/>
      <c r="F127" s="352"/>
    </row>
    <row r="128" spans="2:6" ht="20.25" x14ac:dyDescent="0.3">
      <c r="B128" s="350" t="s">
        <v>489</v>
      </c>
      <c r="C128" s="351" t="s">
        <v>490</v>
      </c>
      <c r="D128" s="352">
        <v>56</v>
      </c>
      <c r="E128" s="352"/>
      <c r="F128" s="352"/>
    </row>
    <row r="129" spans="2:6" ht="20.25" x14ac:dyDescent="0.3">
      <c r="B129" s="350" t="s">
        <v>563</v>
      </c>
      <c r="C129" s="353" t="s">
        <v>571</v>
      </c>
      <c r="D129" s="352">
        <v>75</v>
      </c>
      <c r="E129" s="352"/>
      <c r="F129" s="352"/>
    </row>
    <row r="130" spans="2:6" ht="20.25" x14ac:dyDescent="0.3">
      <c r="B130" s="350" t="s">
        <v>421</v>
      </c>
      <c r="C130" s="353" t="s">
        <v>499</v>
      </c>
      <c r="D130" s="352">
        <v>55</v>
      </c>
      <c r="E130" s="352"/>
      <c r="F130" s="352"/>
    </row>
    <row r="131" spans="2:6" ht="20.25" x14ac:dyDescent="0.3">
      <c r="B131" s="350" t="s">
        <v>477</v>
      </c>
      <c r="C131" s="353" t="s">
        <v>498</v>
      </c>
      <c r="D131" s="352">
        <v>40</v>
      </c>
      <c r="E131" s="352"/>
      <c r="F131" s="352"/>
    </row>
    <row r="132" spans="2:6" ht="20.25" x14ac:dyDescent="0.3">
      <c r="B132" s="350" t="s">
        <v>364</v>
      </c>
      <c r="C132" s="351" t="s">
        <v>537</v>
      </c>
      <c r="D132" s="352">
        <v>9</v>
      </c>
      <c r="E132" s="352"/>
      <c r="F132" s="352"/>
    </row>
    <row r="133" spans="2:6" ht="20.25" x14ac:dyDescent="0.3">
      <c r="B133" s="350" t="s">
        <v>360</v>
      </c>
      <c r="C133" s="351" t="s">
        <v>400</v>
      </c>
      <c r="D133" s="352">
        <v>2</v>
      </c>
      <c r="E133" s="352"/>
      <c r="F133" s="352"/>
    </row>
    <row r="134" spans="2:6" ht="20.25" x14ac:dyDescent="0.3">
      <c r="B134" s="350" t="s">
        <v>101</v>
      </c>
      <c r="C134" s="351" t="s">
        <v>393</v>
      </c>
      <c r="D134" s="352">
        <v>0</v>
      </c>
      <c r="E134" s="352"/>
      <c r="F134" s="352"/>
    </row>
    <row r="135" spans="2:6" ht="20.25" x14ac:dyDescent="0.3">
      <c r="B135" s="350" t="s">
        <v>208</v>
      </c>
      <c r="C135" s="353" t="s">
        <v>209</v>
      </c>
      <c r="D135" s="352">
        <v>5</v>
      </c>
      <c r="E135" s="352"/>
      <c r="F135" s="352"/>
    </row>
    <row r="136" spans="2:6" ht="20.25" x14ac:dyDescent="0.3">
      <c r="B136" s="350" t="s">
        <v>631</v>
      </c>
      <c r="C136" s="353" t="s">
        <v>632</v>
      </c>
      <c r="D136" s="352">
        <v>1</v>
      </c>
      <c r="E136" s="352"/>
      <c r="F136" s="352"/>
    </row>
    <row r="137" spans="2:6" ht="20.25" x14ac:dyDescent="0.3">
      <c r="B137" s="350" t="s">
        <v>661</v>
      </c>
      <c r="C137" s="353" t="s">
        <v>686</v>
      </c>
      <c r="D137" s="352">
        <v>0</v>
      </c>
      <c r="E137" s="352"/>
      <c r="F137" s="352"/>
    </row>
    <row r="138" spans="2:6" ht="20.25" x14ac:dyDescent="0.3">
      <c r="B138" s="350" t="s">
        <v>574</v>
      </c>
      <c r="C138" s="353" t="s">
        <v>598</v>
      </c>
      <c r="D138" s="352">
        <v>2</v>
      </c>
      <c r="E138" s="352"/>
      <c r="F138" s="352"/>
    </row>
    <row r="139" spans="2:6" ht="20.25" x14ac:dyDescent="0.3">
      <c r="B139" s="350" t="s">
        <v>6</v>
      </c>
      <c r="C139" s="351" t="s">
        <v>7</v>
      </c>
      <c r="D139" s="352">
        <v>157</v>
      </c>
      <c r="E139" s="352"/>
      <c r="F139" s="352"/>
    </row>
    <row r="140" spans="2:6" ht="20.25" x14ac:dyDescent="0.3">
      <c r="B140" s="350" t="s">
        <v>272</v>
      </c>
      <c r="C140" s="351" t="s">
        <v>534</v>
      </c>
      <c r="D140" s="352">
        <v>23</v>
      </c>
      <c r="E140" s="352"/>
      <c r="F140" s="352"/>
    </row>
    <row r="141" spans="2:6" ht="20.25" x14ac:dyDescent="0.3">
      <c r="B141" s="350" t="s">
        <v>662</v>
      </c>
      <c r="C141" s="353" t="s">
        <v>685</v>
      </c>
      <c r="D141" s="352">
        <v>0</v>
      </c>
      <c r="E141" s="352"/>
      <c r="F141" s="352"/>
    </row>
    <row r="142" spans="2:6" ht="20.25" x14ac:dyDescent="0.3">
      <c r="B142" s="350" t="s">
        <v>717</v>
      </c>
      <c r="C142" s="351" t="s">
        <v>551</v>
      </c>
      <c r="D142" s="352">
        <v>93</v>
      </c>
      <c r="E142" s="352"/>
      <c r="F142" s="352"/>
    </row>
    <row r="143" spans="2:6" ht="20.25" x14ac:dyDescent="0.3">
      <c r="B143" s="350" t="s">
        <v>550</v>
      </c>
      <c r="C143" s="351" t="s">
        <v>551</v>
      </c>
      <c r="D143" s="352">
        <v>1</v>
      </c>
      <c r="E143" s="352"/>
      <c r="F143" s="352"/>
    </row>
    <row r="144" spans="2:6" ht="20.25" x14ac:dyDescent="0.3">
      <c r="B144" s="350" t="s">
        <v>716</v>
      </c>
      <c r="C144" s="351" t="s">
        <v>715</v>
      </c>
      <c r="D144" s="352">
        <v>91</v>
      </c>
      <c r="E144" s="352"/>
      <c r="F144" s="352"/>
    </row>
    <row r="145" spans="2:6" ht="20.25" x14ac:dyDescent="0.3">
      <c r="B145" s="350" t="s">
        <v>309</v>
      </c>
      <c r="C145" s="353" t="s">
        <v>310</v>
      </c>
      <c r="D145" s="352">
        <v>12</v>
      </c>
      <c r="E145" s="352"/>
      <c r="F145" s="352"/>
    </row>
    <row r="146" spans="2:6" ht="20.25" x14ac:dyDescent="0.3">
      <c r="B146" s="350" t="s">
        <v>311</v>
      </c>
      <c r="C146" s="353" t="s">
        <v>312</v>
      </c>
      <c r="D146" s="352">
        <v>27</v>
      </c>
      <c r="E146" s="352"/>
      <c r="F146" s="352"/>
    </row>
    <row r="147" spans="2:6" ht="20.25" x14ac:dyDescent="0.3">
      <c r="B147" s="350" t="s">
        <v>314</v>
      </c>
      <c r="C147" s="351" t="s">
        <v>315</v>
      </c>
      <c r="D147" s="352">
        <v>65</v>
      </c>
      <c r="E147" s="352"/>
      <c r="F147" s="352"/>
    </row>
    <row r="148" spans="2:6" ht="20.25" x14ac:dyDescent="0.3">
      <c r="B148" s="350" t="s">
        <v>548</v>
      </c>
      <c r="C148" s="351" t="s">
        <v>304</v>
      </c>
      <c r="D148" s="352">
        <v>58</v>
      </c>
      <c r="E148" s="352"/>
      <c r="F148" s="352"/>
    </row>
    <row r="149" spans="2:6" ht="20.25" x14ac:dyDescent="0.3">
      <c r="B149" s="350" t="s">
        <v>218</v>
      </c>
      <c r="C149" s="351" t="s">
        <v>253</v>
      </c>
      <c r="D149" s="352">
        <v>5</v>
      </c>
      <c r="E149" s="352"/>
      <c r="F149" s="352"/>
    </row>
    <row r="150" spans="2:6" ht="20.25" x14ac:dyDescent="0.3">
      <c r="B150" s="350" t="s">
        <v>345</v>
      </c>
      <c r="C150" s="351" t="s">
        <v>369</v>
      </c>
      <c r="D150" s="352">
        <v>5</v>
      </c>
      <c r="E150" s="352"/>
      <c r="F150" s="352"/>
    </row>
    <row r="151" spans="2:6" ht="20.25" x14ac:dyDescent="0.3">
      <c r="B151" s="350" t="s">
        <v>365</v>
      </c>
      <c r="C151" s="353" t="s">
        <v>500</v>
      </c>
      <c r="D151" s="352">
        <v>15</v>
      </c>
      <c r="E151" s="352"/>
      <c r="F151" s="352"/>
    </row>
    <row r="152" spans="2:6" ht="20.25" x14ac:dyDescent="0.3">
      <c r="B152" s="350" t="s">
        <v>87</v>
      </c>
      <c r="C152" s="351" t="s">
        <v>202</v>
      </c>
      <c r="D152" s="352">
        <v>80</v>
      </c>
      <c r="E152" s="352"/>
      <c r="F152" s="352"/>
    </row>
    <row r="153" spans="2:6" ht="20.25" x14ac:dyDescent="0.3">
      <c r="B153" s="350" t="s">
        <v>88</v>
      </c>
      <c r="C153" s="351" t="s">
        <v>89</v>
      </c>
      <c r="D153" s="352">
        <v>1</v>
      </c>
      <c r="E153" s="352"/>
      <c r="F153" s="352"/>
    </row>
    <row r="154" spans="2:6" ht="20.25" x14ac:dyDescent="0.3">
      <c r="B154" s="350" t="s">
        <v>346</v>
      </c>
      <c r="C154" s="353" t="s">
        <v>383</v>
      </c>
      <c r="D154" s="352">
        <v>10</v>
      </c>
      <c r="E154" s="352"/>
      <c r="F154" s="352"/>
    </row>
    <row r="155" spans="2:6" ht="20.25" x14ac:dyDescent="0.3">
      <c r="B155" s="350" t="s">
        <v>329</v>
      </c>
      <c r="C155" s="351" t="s">
        <v>415</v>
      </c>
      <c r="D155" s="352">
        <v>2</v>
      </c>
      <c r="E155" s="352"/>
      <c r="F155" s="352"/>
    </row>
    <row r="156" spans="2:6" ht="20.25" x14ac:dyDescent="0.3">
      <c r="B156" s="350" t="s">
        <v>219</v>
      </c>
      <c r="C156" s="353" t="s">
        <v>220</v>
      </c>
      <c r="D156" s="352">
        <v>15</v>
      </c>
      <c r="E156" s="352"/>
      <c r="F156" s="352"/>
    </row>
    <row r="157" spans="2:6" ht="20.25" x14ac:dyDescent="0.3">
      <c r="B157" s="350" t="s">
        <v>487</v>
      </c>
      <c r="C157" s="351" t="s">
        <v>488</v>
      </c>
      <c r="D157" s="352">
        <v>2</v>
      </c>
      <c r="E157" s="352"/>
      <c r="F157" s="352"/>
    </row>
    <row r="158" spans="2:6" ht="20.25" x14ac:dyDescent="0.3">
      <c r="B158" s="350" t="s">
        <v>221</v>
      </c>
      <c r="C158" s="351" t="s">
        <v>222</v>
      </c>
      <c r="D158" s="352">
        <v>3</v>
      </c>
      <c r="E158" s="352"/>
      <c r="F158" s="352"/>
    </row>
    <row r="159" spans="2:6" ht="20.25" x14ac:dyDescent="0.3">
      <c r="B159" s="350" t="s">
        <v>223</v>
      </c>
      <c r="C159" s="351" t="s">
        <v>224</v>
      </c>
      <c r="D159" s="352">
        <v>5</v>
      </c>
      <c r="E159" s="352"/>
      <c r="F159" s="352"/>
    </row>
    <row r="160" spans="2:6" ht="20.25" x14ac:dyDescent="0.3">
      <c r="B160" s="350" t="s">
        <v>225</v>
      </c>
      <c r="C160" s="351" t="s">
        <v>226</v>
      </c>
      <c r="D160" s="352">
        <v>4</v>
      </c>
      <c r="E160" s="352"/>
      <c r="F160" s="352"/>
    </row>
    <row r="161" spans="2:6" ht="20.25" x14ac:dyDescent="0.3">
      <c r="B161" s="350" t="s">
        <v>228</v>
      </c>
      <c r="C161" s="353" t="s">
        <v>229</v>
      </c>
      <c r="D161" s="352">
        <v>6</v>
      </c>
      <c r="E161" s="352"/>
      <c r="F161" s="352"/>
    </row>
    <row r="162" spans="2:6" ht="20.25" x14ac:dyDescent="0.3">
      <c r="B162" s="350" t="s">
        <v>478</v>
      </c>
      <c r="C162" s="351" t="s">
        <v>494</v>
      </c>
      <c r="D162" s="352">
        <v>3</v>
      </c>
      <c r="E162" s="352"/>
      <c r="F162" s="352"/>
    </row>
    <row r="163" spans="2:6" ht="20.25" x14ac:dyDescent="0.3">
      <c r="B163" s="350" t="s">
        <v>227</v>
      </c>
      <c r="C163" s="351" t="s">
        <v>249</v>
      </c>
      <c r="D163" s="352">
        <v>6</v>
      </c>
      <c r="E163" s="352"/>
      <c r="F163" s="352"/>
    </row>
    <row r="164" spans="2:6" ht="20.25" x14ac:dyDescent="0.3">
      <c r="B164" s="350" t="s">
        <v>230</v>
      </c>
      <c r="C164" s="351" t="s">
        <v>250</v>
      </c>
      <c r="D164" s="352">
        <v>5</v>
      </c>
      <c r="E164" s="352"/>
      <c r="F164" s="352"/>
    </row>
    <row r="165" spans="2:6" ht="20.25" x14ac:dyDescent="0.3">
      <c r="B165" s="350" t="s">
        <v>262</v>
      </c>
      <c r="C165" s="353" t="s">
        <v>263</v>
      </c>
      <c r="D165" s="352">
        <v>1</v>
      </c>
      <c r="E165" s="352"/>
      <c r="F165" s="352"/>
    </row>
    <row r="166" spans="2:6" ht="20.25" x14ac:dyDescent="0.3">
      <c r="B166" s="350" t="s">
        <v>361</v>
      </c>
      <c r="C166" s="353" t="s">
        <v>401</v>
      </c>
      <c r="D166" s="352">
        <v>2</v>
      </c>
      <c r="E166" s="352"/>
      <c r="F166" s="352"/>
    </row>
    <row r="167" spans="2:6" ht="20.25" x14ac:dyDescent="0.3">
      <c r="B167" s="350" t="s">
        <v>298</v>
      </c>
      <c r="C167" s="353" t="s">
        <v>299</v>
      </c>
      <c r="D167" s="352">
        <v>13</v>
      </c>
      <c r="E167" s="352"/>
      <c r="F167" s="352"/>
    </row>
    <row r="168" spans="2:6" ht="20.25" x14ac:dyDescent="0.3">
      <c r="B168" s="350" t="s">
        <v>8</v>
      </c>
      <c r="C168" s="351" t="s">
        <v>9</v>
      </c>
      <c r="D168" s="352">
        <v>29</v>
      </c>
      <c r="E168" s="352"/>
      <c r="F168" s="352"/>
    </row>
    <row r="169" spans="2:6" ht="20.25" x14ac:dyDescent="0.3">
      <c r="B169" s="350" t="s">
        <v>699</v>
      </c>
      <c r="C169" s="353" t="s">
        <v>700</v>
      </c>
      <c r="D169" s="352">
        <v>0</v>
      </c>
      <c r="E169" s="352"/>
      <c r="F169" s="352"/>
    </row>
    <row r="170" spans="2:6" ht="20.25" x14ac:dyDescent="0.3">
      <c r="B170" s="350" t="s">
        <v>697</v>
      </c>
      <c r="C170" s="353" t="s">
        <v>698</v>
      </c>
      <c r="D170" s="352">
        <v>0</v>
      </c>
      <c r="E170" s="352"/>
      <c r="F170" s="352"/>
    </row>
    <row r="171" spans="2:6" ht="20.25" x14ac:dyDescent="0.3">
      <c r="B171" s="350" t="s">
        <v>611</v>
      </c>
      <c r="C171" s="351" t="s">
        <v>612</v>
      </c>
      <c r="D171" s="352">
        <v>120000</v>
      </c>
      <c r="E171" s="352"/>
      <c r="F171" s="352"/>
    </row>
    <row r="172" spans="2:6" ht="20.25" x14ac:dyDescent="0.3">
      <c r="B172" s="350" t="s">
        <v>242</v>
      </c>
      <c r="C172" s="351" t="s">
        <v>252</v>
      </c>
      <c r="D172" s="352">
        <v>5</v>
      </c>
      <c r="E172" s="352"/>
      <c r="F172" s="352"/>
    </row>
    <row r="173" spans="2:6" ht="20.25" x14ac:dyDescent="0.3">
      <c r="B173" s="350" t="s">
        <v>334</v>
      </c>
      <c r="C173" s="351" t="s">
        <v>392</v>
      </c>
      <c r="D173" s="352">
        <v>30</v>
      </c>
      <c r="E173" s="352"/>
      <c r="F173" s="352"/>
    </row>
    <row r="174" spans="2:6" ht="20.25" x14ac:dyDescent="0.3">
      <c r="B174" s="350" t="s">
        <v>173</v>
      </c>
      <c r="C174" s="351" t="s">
        <v>203</v>
      </c>
      <c r="D174" s="352">
        <v>4</v>
      </c>
      <c r="E174" s="352"/>
      <c r="F174" s="352"/>
    </row>
    <row r="175" spans="2:6" ht="20.25" x14ac:dyDescent="0.3">
      <c r="B175" s="350" t="s">
        <v>318</v>
      </c>
      <c r="C175" s="353" t="s">
        <v>319</v>
      </c>
      <c r="D175" s="352">
        <v>6</v>
      </c>
      <c r="E175" s="352"/>
      <c r="F175" s="352"/>
    </row>
    <row r="176" spans="2:6" ht="20.25" x14ac:dyDescent="0.3">
      <c r="B176" s="350" t="s">
        <v>633</v>
      </c>
      <c r="C176" s="351" t="s">
        <v>647</v>
      </c>
      <c r="D176" s="352">
        <v>0</v>
      </c>
      <c r="E176" s="352"/>
      <c r="F176" s="352"/>
    </row>
    <row r="177" spans="2:6" ht="20.25" x14ac:dyDescent="0.3">
      <c r="B177" s="350" t="s">
        <v>634</v>
      </c>
      <c r="C177" s="351" t="s">
        <v>646</v>
      </c>
      <c r="D177" s="352">
        <v>6</v>
      </c>
      <c r="E177" s="352"/>
      <c r="F177" s="352"/>
    </row>
    <row r="178" spans="2:6" ht="20.25" x14ac:dyDescent="0.3">
      <c r="B178" s="350" t="s">
        <v>160</v>
      </c>
      <c r="C178" s="351" t="s">
        <v>161</v>
      </c>
      <c r="D178" s="352">
        <v>0</v>
      </c>
      <c r="E178" s="352"/>
      <c r="F178" s="352"/>
    </row>
    <row r="179" spans="2:6" ht="20.25" x14ac:dyDescent="0.3">
      <c r="B179" s="350" t="s">
        <v>189</v>
      </c>
      <c r="C179" s="351" t="s">
        <v>190</v>
      </c>
      <c r="D179" s="352">
        <v>4</v>
      </c>
      <c r="E179" s="352"/>
      <c r="F179" s="352"/>
    </row>
    <row r="180" spans="2:6" ht="20.25" x14ac:dyDescent="0.3">
      <c r="B180" s="350" t="s">
        <v>635</v>
      </c>
      <c r="C180" s="351" t="s">
        <v>648</v>
      </c>
      <c r="D180" s="352">
        <v>0</v>
      </c>
      <c r="E180" s="352"/>
      <c r="F180" s="352"/>
    </row>
    <row r="181" spans="2:6" ht="20.25" x14ac:dyDescent="0.3">
      <c r="B181" s="350" t="s">
        <v>636</v>
      </c>
      <c r="C181" s="353" t="s">
        <v>645</v>
      </c>
      <c r="D181" s="352">
        <v>10</v>
      </c>
      <c r="E181" s="352"/>
      <c r="F181" s="352"/>
    </row>
    <row r="182" spans="2:6" ht="20.25" x14ac:dyDescent="0.3">
      <c r="B182" s="350" t="s">
        <v>60</v>
      </c>
      <c r="C182" s="351" t="s">
        <v>195</v>
      </c>
      <c r="D182" s="352">
        <v>12</v>
      </c>
      <c r="E182" s="352"/>
      <c r="F182" s="352"/>
    </row>
    <row r="183" spans="2:6" ht="20.25" x14ac:dyDescent="0.3">
      <c r="B183" s="350" t="s">
        <v>10</v>
      </c>
      <c r="C183" s="351" t="s">
        <v>11</v>
      </c>
      <c r="D183" s="352">
        <v>1</v>
      </c>
      <c r="E183" s="352"/>
      <c r="F183" s="352"/>
    </row>
    <row r="184" spans="2:6" ht="20.25" x14ac:dyDescent="0.3">
      <c r="B184" s="350" t="s">
        <v>12</v>
      </c>
      <c r="C184" s="351" t="s">
        <v>13</v>
      </c>
      <c r="D184" s="352">
        <v>3</v>
      </c>
      <c r="E184" s="352"/>
      <c r="F184" s="352"/>
    </row>
    <row r="185" spans="2:6" ht="20.25" x14ac:dyDescent="0.3">
      <c r="B185" s="350" t="s">
        <v>14</v>
      </c>
      <c r="C185" s="351" t="s">
        <v>15</v>
      </c>
      <c r="D185" s="352">
        <v>8</v>
      </c>
      <c r="E185" s="352"/>
      <c r="F185" s="352"/>
    </row>
    <row r="186" spans="2:6" ht="20.25" x14ac:dyDescent="0.3">
      <c r="B186" s="350" t="s">
        <v>16</v>
      </c>
      <c r="C186" s="351" t="s">
        <v>17</v>
      </c>
      <c r="D186" s="352">
        <v>6</v>
      </c>
      <c r="E186" s="352"/>
      <c r="F186" s="352"/>
    </row>
    <row r="187" spans="2:6" ht="20.25" x14ac:dyDescent="0.3">
      <c r="B187" s="350" t="s">
        <v>457</v>
      </c>
      <c r="C187" s="353" t="s">
        <v>458</v>
      </c>
      <c r="D187" s="352">
        <v>18</v>
      </c>
      <c r="E187" s="352"/>
      <c r="F187" s="352"/>
    </row>
    <row r="188" spans="2:6" ht="20.25" x14ac:dyDescent="0.3">
      <c r="B188" s="350" t="s">
        <v>18</v>
      </c>
      <c r="C188" s="351" t="s">
        <v>19</v>
      </c>
      <c r="D188" s="352">
        <v>6</v>
      </c>
      <c r="E188" s="352"/>
      <c r="F188" s="352"/>
    </row>
    <row r="189" spans="2:6" ht="20.25" x14ac:dyDescent="0.3">
      <c r="B189" s="350" t="s">
        <v>266</v>
      </c>
      <c r="C189" s="353" t="s">
        <v>267</v>
      </c>
      <c r="D189" s="352">
        <v>38</v>
      </c>
      <c r="E189" s="352"/>
      <c r="F189" s="352"/>
    </row>
    <row r="190" spans="2:6" ht="20.25" x14ac:dyDescent="0.3">
      <c r="B190" s="350" t="s">
        <v>54</v>
      </c>
      <c r="C190" s="351" t="s">
        <v>55</v>
      </c>
      <c r="D190" s="352">
        <v>0</v>
      </c>
      <c r="E190" s="352"/>
      <c r="F190" s="352"/>
    </row>
    <row r="191" spans="2:6" ht="20.25" x14ac:dyDescent="0.3">
      <c r="B191" s="350" t="s">
        <v>174</v>
      </c>
      <c r="C191" s="351" t="s">
        <v>188</v>
      </c>
      <c r="D191" s="352">
        <v>44</v>
      </c>
      <c r="E191" s="352"/>
      <c r="F191" s="352"/>
    </row>
    <row r="192" spans="2:6" ht="20.25" x14ac:dyDescent="0.3">
      <c r="B192" s="350" t="s">
        <v>302</v>
      </c>
      <c r="C192" s="353" t="s">
        <v>303</v>
      </c>
      <c r="D192" s="352">
        <v>82</v>
      </c>
      <c r="E192" s="352"/>
      <c r="F192" s="352"/>
    </row>
    <row r="193" spans="2:6" ht="20.25" x14ac:dyDescent="0.3">
      <c r="B193" s="350" t="s">
        <v>121</v>
      </c>
      <c r="C193" s="351" t="s">
        <v>503</v>
      </c>
      <c r="D193" s="352">
        <v>43</v>
      </c>
      <c r="E193" s="352"/>
      <c r="F193" s="352"/>
    </row>
    <row r="194" spans="2:6" ht="20.25" x14ac:dyDescent="0.3">
      <c r="B194" s="350" t="s">
        <v>122</v>
      </c>
      <c r="C194" s="351" t="s">
        <v>152</v>
      </c>
      <c r="D194" s="352">
        <v>6</v>
      </c>
      <c r="E194" s="352"/>
      <c r="F194" s="352"/>
    </row>
    <row r="195" spans="2:6" ht="20.25" x14ac:dyDescent="0.3">
      <c r="B195" s="350" t="s">
        <v>590</v>
      </c>
      <c r="C195" s="351" t="s">
        <v>594</v>
      </c>
      <c r="D195" s="352">
        <v>2705</v>
      </c>
      <c r="E195" s="352"/>
      <c r="F195" s="352"/>
    </row>
    <row r="196" spans="2:6" ht="20.25" x14ac:dyDescent="0.3">
      <c r="B196" s="350" t="s">
        <v>175</v>
      </c>
      <c r="C196" s="351" t="s">
        <v>183</v>
      </c>
      <c r="D196" s="352">
        <v>82</v>
      </c>
      <c r="E196" s="352"/>
      <c r="F196" s="352"/>
    </row>
    <row r="197" spans="2:6" ht="20.25" x14ac:dyDescent="0.3">
      <c r="B197" s="350" t="s">
        <v>454</v>
      </c>
      <c r="C197" s="353" t="s">
        <v>456</v>
      </c>
      <c r="D197" s="352">
        <v>406</v>
      </c>
      <c r="E197" s="352"/>
      <c r="F197" s="352"/>
    </row>
    <row r="198" spans="2:6" ht="20.25" x14ac:dyDescent="0.3">
      <c r="B198" s="350" t="s">
        <v>663</v>
      </c>
      <c r="C198" s="353" t="s">
        <v>701</v>
      </c>
      <c r="D198" s="352">
        <v>0</v>
      </c>
      <c r="E198" s="352"/>
      <c r="F198" s="352"/>
    </row>
    <row r="199" spans="2:6" ht="20.25" x14ac:dyDescent="0.3">
      <c r="B199" s="350" t="s">
        <v>452</v>
      </c>
      <c r="C199" s="351" t="s">
        <v>701</v>
      </c>
      <c r="D199" s="352">
        <v>223</v>
      </c>
      <c r="E199" s="352"/>
      <c r="F199" s="352"/>
    </row>
    <row r="200" spans="2:6" ht="20.25" x14ac:dyDescent="0.3">
      <c r="B200" s="350" t="s">
        <v>664</v>
      </c>
      <c r="C200" s="351" t="s">
        <v>691</v>
      </c>
      <c r="D200" s="352">
        <v>0</v>
      </c>
      <c r="E200" s="352"/>
      <c r="F200" s="352"/>
    </row>
    <row r="201" spans="2:6" ht="20.25" x14ac:dyDescent="0.3">
      <c r="B201" s="350" t="s">
        <v>453</v>
      </c>
      <c r="C201" s="353" t="s">
        <v>455</v>
      </c>
      <c r="D201" s="352">
        <v>89</v>
      </c>
      <c r="E201" s="352"/>
      <c r="F201" s="352"/>
    </row>
    <row r="202" spans="2:6" ht="20.25" x14ac:dyDescent="0.3">
      <c r="B202" s="350" t="s">
        <v>665</v>
      </c>
      <c r="C202" s="353" t="s">
        <v>666</v>
      </c>
      <c r="D202" s="352">
        <v>0</v>
      </c>
      <c r="E202" s="352"/>
      <c r="F202" s="352"/>
    </row>
    <row r="203" spans="2:6" ht="20.25" x14ac:dyDescent="0.3">
      <c r="B203" s="350" t="s">
        <v>667</v>
      </c>
      <c r="C203" s="351" t="s">
        <v>692</v>
      </c>
      <c r="D203" s="352">
        <v>96</v>
      </c>
      <c r="E203" s="352"/>
      <c r="F203" s="352"/>
    </row>
    <row r="204" spans="2:6" ht="20.25" x14ac:dyDescent="0.3">
      <c r="B204" s="350" t="s">
        <v>668</v>
      </c>
      <c r="C204" s="351" t="s">
        <v>693</v>
      </c>
      <c r="D204" s="352">
        <v>100</v>
      </c>
      <c r="E204" s="352"/>
      <c r="F204" s="352"/>
    </row>
    <row r="205" spans="2:6" ht="20.25" x14ac:dyDescent="0.3">
      <c r="B205" s="350" t="s">
        <v>451</v>
      </c>
      <c r="C205" s="351" t="s">
        <v>714</v>
      </c>
      <c r="D205" s="352">
        <v>241</v>
      </c>
      <c r="E205" s="352"/>
      <c r="F205" s="352"/>
    </row>
    <row r="206" spans="2:6" ht="20.25" x14ac:dyDescent="0.3">
      <c r="B206" s="350" t="s">
        <v>712</v>
      </c>
      <c r="C206" s="351" t="s">
        <v>711</v>
      </c>
      <c r="D206" s="352">
        <v>100</v>
      </c>
      <c r="E206" s="352"/>
      <c r="F206" s="352"/>
    </row>
    <row r="207" spans="2:6" ht="20.25" x14ac:dyDescent="0.3">
      <c r="B207" s="350" t="s">
        <v>676</v>
      </c>
      <c r="C207" s="353" t="s">
        <v>703</v>
      </c>
      <c r="D207" s="352">
        <v>33</v>
      </c>
      <c r="E207" s="352"/>
      <c r="F207" s="352"/>
    </row>
    <row r="208" spans="2:6" ht="20.25" x14ac:dyDescent="0.3">
      <c r="B208" s="350" t="s">
        <v>704</v>
      </c>
      <c r="C208" s="353" t="s">
        <v>703</v>
      </c>
      <c r="D208" s="352">
        <v>15</v>
      </c>
      <c r="E208" s="352"/>
      <c r="F208" s="352"/>
    </row>
    <row r="209" spans="2:6" ht="20.25" x14ac:dyDescent="0.3">
      <c r="B209" s="350" t="s">
        <v>678</v>
      </c>
      <c r="C209" s="353" t="s">
        <v>679</v>
      </c>
      <c r="D209" s="352">
        <v>30</v>
      </c>
      <c r="E209" s="352"/>
      <c r="F209" s="352"/>
    </row>
    <row r="210" spans="2:6" ht="20.25" x14ac:dyDescent="0.3">
      <c r="B210" s="350" t="s">
        <v>335</v>
      </c>
      <c r="C210" s="351" t="s">
        <v>384</v>
      </c>
      <c r="D210" s="352">
        <v>40</v>
      </c>
      <c r="E210" s="352"/>
      <c r="F210" s="352"/>
    </row>
    <row r="211" spans="2:6" ht="20.25" x14ac:dyDescent="0.3">
      <c r="B211" s="350" t="s">
        <v>336</v>
      </c>
      <c r="C211" s="351" t="s">
        <v>385</v>
      </c>
      <c r="D211" s="352">
        <v>28</v>
      </c>
      <c r="E211" s="352"/>
      <c r="F211" s="352"/>
    </row>
    <row r="212" spans="2:6" ht="20.25" x14ac:dyDescent="0.3">
      <c r="B212" s="350" t="s">
        <v>205</v>
      </c>
      <c r="C212" s="353" t="s">
        <v>206</v>
      </c>
      <c r="D212" s="352">
        <v>50</v>
      </c>
      <c r="E212" s="352"/>
      <c r="F212" s="352"/>
    </row>
    <row r="213" spans="2:6" ht="20.25" x14ac:dyDescent="0.3">
      <c r="B213" s="350" t="s">
        <v>337</v>
      </c>
      <c r="C213" s="353" t="s">
        <v>381</v>
      </c>
      <c r="D213" s="352">
        <v>1</v>
      </c>
      <c r="E213" s="352"/>
      <c r="F213" s="352"/>
    </row>
    <row r="214" spans="2:6" ht="20.25" x14ac:dyDescent="0.3">
      <c r="B214" s="350" t="s">
        <v>77</v>
      </c>
      <c r="C214" s="351" t="s">
        <v>254</v>
      </c>
      <c r="D214" s="352">
        <v>11</v>
      </c>
      <c r="E214" s="352"/>
      <c r="F214" s="352"/>
    </row>
    <row r="215" spans="2:6" ht="20.25" x14ac:dyDescent="0.3">
      <c r="B215" s="350" t="s">
        <v>75</v>
      </c>
      <c r="C215" s="351" t="s">
        <v>76</v>
      </c>
      <c r="D215" s="352">
        <v>7</v>
      </c>
      <c r="E215" s="352"/>
      <c r="F215" s="352"/>
    </row>
    <row r="216" spans="2:6" ht="20.25" x14ac:dyDescent="0.3">
      <c r="B216" s="350" t="s">
        <v>123</v>
      </c>
      <c r="C216" s="351" t="s">
        <v>142</v>
      </c>
      <c r="D216" s="352">
        <v>21</v>
      </c>
      <c r="E216" s="352"/>
      <c r="F216" s="352"/>
    </row>
    <row r="217" spans="2:6" ht="20.25" x14ac:dyDescent="0.3">
      <c r="B217" s="350" t="s">
        <v>467</v>
      </c>
      <c r="C217" s="351" t="s">
        <v>468</v>
      </c>
      <c r="D217" s="352">
        <v>0</v>
      </c>
      <c r="E217" s="352"/>
      <c r="F217" s="352"/>
    </row>
    <row r="218" spans="2:6" ht="20.25" x14ac:dyDescent="0.3">
      <c r="B218" s="350" t="s">
        <v>479</v>
      </c>
      <c r="C218" s="351" t="s">
        <v>502</v>
      </c>
      <c r="D218" s="352">
        <v>3</v>
      </c>
      <c r="E218" s="352"/>
      <c r="F218" s="352"/>
    </row>
    <row r="219" spans="2:6" ht="20.25" x14ac:dyDescent="0.3">
      <c r="B219" s="350" t="s">
        <v>595</v>
      </c>
      <c r="C219" s="351" t="s">
        <v>596</v>
      </c>
      <c r="D219" s="352">
        <v>5</v>
      </c>
      <c r="E219" s="352"/>
      <c r="F219" s="352"/>
    </row>
    <row r="220" spans="2:6" ht="20.25" x14ac:dyDescent="0.3">
      <c r="B220" s="350" t="s">
        <v>204</v>
      </c>
      <c r="C220" s="351" t="s">
        <v>247</v>
      </c>
      <c r="D220" s="352">
        <v>1</v>
      </c>
      <c r="E220" s="352"/>
      <c r="F220" s="352"/>
    </row>
    <row r="221" spans="2:6" ht="20.25" x14ac:dyDescent="0.3">
      <c r="B221" s="350" t="s">
        <v>333</v>
      </c>
      <c r="C221" s="353" t="s">
        <v>378</v>
      </c>
      <c r="D221" s="352">
        <v>2</v>
      </c>
      <c r="E221" s="352"/>
      <c r="F221" s="352"/>
    </row>
    <row r="222" spans="2:6" ht="20.25" x14ac:dyDescent="0.3">
      <c r="B222" s="350" t="s">
        <v>50</v>
      </c>
      <c r="C222" s="351" t="s">
        <v>51</v>
      </c>
      <c r="D222" s="352">
        <v>1</v>
      </c>
      <c r="E222" s="352"/>
      <c r="F222" s="352"/>
    </row>
    <row r="223" spans="2:6" ht="20.25" x14ac:dyDescent="0.3">
      <c r="B223" s="350" t="s">
        <v>124</v>
      </c>
      <c r="C223" s="351" t="s">
        <v>597</v>
      </c>
      <c r="D223" s="352">
        <v>0</v>
      </c>
      <c r="E223" s="352"/>
      <c r="F223" s="352"/>
    </row>
    <row r="224" spans="2:6" ht="20.25" x14ac:dyDescent="0.3">
      <c r="B224" s="350" t="s">
        <v>20</v>
      </c>
      <c r="C224" s="351" t="s">
        <v>21</v>
      </c>
      <c r="D224" s="352">
        <v>17</v>
      </c>
      <c r="E224" s="352"/>
      <c r="F224" s="352"/>
    </row>
    <row r="225" spans="2:6" ht="20.25" x14ac:dyDescent="0.3">
      <c r="B225" s="350" t="s">
        <v>613</v>
      </c>
      <c r="C225" s="353" t="s">
        <v>614</v>
      </c>
      <c r="D225" s="352">
        <v>0</v>
      </c>
      <c r="E225" s="352"/>
      <c r="F225" s="352"/>
    </row>
    <row r="226" spans="2:6" ht="20.25" x14ac:dyDescent="0.3">
      <c r="B226" s="350" t="s">
        <v>469</v>
      </c>
      <c r="C226" s="353" t="s">
        <v>495</v>
      </c>
      <c r="D226" s="352">
        <v>2</v>
      </c>
      <c r="E226" s="352"/>
      <c r="F226" s="352"/>
    </row>
    <row r="227" spans="2:6" ht="20.25" x14ac:dyDescent="0.3">
      <c r="B227" s="350" t="s">
        <v>24</v>
      </c>
      <c r="C227" s="351" t="s">
        <v>25</v>
      </c>
      <c r="D227" s="352">
        <v>126</v>
      </c>
      <c r="E227" s="352"/>
      <c r="F227" s="352"/>
    </row>
    <row r="228" spans="2:6" ht="20.25" x14ac:dyDescent="0.3">
      <c r="B228" s="350" t="s">
        <v>22</v>
      </c>
      <c r="C228" s="351" t="s">
        <v>23</v>
      </c>
      <c r="D228" s="352">
        <v>2</v>
      </c>
      <c r="E228" s="352"/>
      <c r="F228" s="352"/>
    </row>
    <row r="229" spans="2:6" ht="20.25" x14ac:dyDescent="0.3">
      <c r="B229" s="350" t="s">
        <v>535</v>
      </c>
      <c r="C229" s="353" t="s">
        <v>536</v>
      </c>
      <c r="D229" s="352">
        <v>0</v>
      </c>
      <c r="E229" s="352"/>
      <c r="F229" s="352"/>
    </row>
    <row r="230" spans="2:6" ht="20.25" x14ac:dyDescent="0.3">
      <c r="B230" s="350" t="s">
        <v>198</v>
      </c>
      <c r="C230" s="353" t="s">
        <v>199</v>
      </c>
      <c r="D230" s="352">
        <v>6</v>
      </c>
      <c r="E230" s="352"/>
      <c r="F230" s="352"/>
    </row>
    <row r="231" spans="2:6" ht="20.25" x14ac:dyDescent="0.3">
      <c r="B231" s="350" t="s">
        <v>617</v>
      </c>
      <c r="C231" s="351" t="s">
        <v>618</v>
      </c>
      <c r="D231" s="352">
        <v>18</v>
      </c>
      <c r="E231" s="352"/>
      <c r="F231" s="352"/>
    </row>
    <row r="232" spans="2:6" ht="20.25" x14ac:dyDescent="0.3">
      <c r="B232" s="350" t="s">
        <v>669</v>
      </c>
      <c r="C232" s="351" t="s">
        <v>680</v>
      </c>
      <c r="D232" s="352">
        <v>46</v>
      </c>
      <c r="E232" s="352"/>
      <c r="F232" s="352"/>
    </row>
    <row r="233" spans="2:6" ht="20.25" x14ac:dyDescent="0.3">
      <c r="B233" s="350" t="s">
        <v>125</v>
      </c>
      <c r="C233" s="351" t="s">
        <v>126</v>
      </c>
      <c r="D233" s="352">
        <v>15</v>
      </c>
      <c r="E233" s="352"/>
      <c r="F233" s="352"/>
    </row>
    <row r="234" spans="2:6" ht="20.25" x14ac:dyDescent="0.3">
      <c r="B234" s="350" t="s">
        <v>506</v>
      </c>
      <c r="C234" s="353" t="s">
        <v>507</v>
      </c>
      <c r="D234" s="352">
        <v>97</v>
      </c>
      <c r="E234" s="352"/>
      <c r="F234" s="352"/>
    </row>
    <row r="235" spans="2:6" ht="20.25" x14ac:dyDescent="0.3">
      <c r="B235" s="350" t="s">
        <v>508</v>
      </c>
      <c r="C235" s="353" t="s">
        <v>509</v>
      </c>
      <c r="D235" s="352">
        <v>90</v>
      </c>
      <c r="E235" s="352"/>
      <c r="F235" s="352"/>
    </row>
    <row r="236" spans="2:6" ht="20.25" x14ac:dyDescent="0.3">
      <c r="B236" s="350" t="s">
        <v>676</v>
      </c>
      <c r="C236" s="351" t="s">
        <v>677</v>
      </c>
      <c r="D236" s="352">
        <v>0</v>
      </c>
      <c r="E236" s="352"/>
      <c r="F236" s="352"/>
    </row>
    <row r="237" spans="2:6" ht="20.25" x14ac:dyDescent="0.3">
      <c r="B237" s="350" t="s">
        <v>26</v>
      </c>
      <c r="C237" s="351" t="s">
        <v>27</v>
      </c>
      <c r="D237" s="352">
        <v>382</v>
      </c>
      <c r="E237" s="352"/>
      <c r="F237" s="352"/>
    </row>
    <row r="238" spans="2:6" ht="20.25" x14ac:dyDescent="0.3">
      <c r="B238" s="350" t="s">
        <v>127</v>
      </c>
      <c r="C238" s="351" t="s">
        <v>153</v>
      </c>
      <c r="D238" s="352">
        <v>63</v>
      </c>
      <c r="E238" s="352"/>
      <c r="F238" s="352"/>
    </row>
    <row r="239" spans="2:6" ht="20.25" x14ac:dyDescent="0.3">
      <c r="B239" s="350" t="s">
        <v>28</v>
      </c>
      <c r="C239" s="351" t="s">
        <v>29</v>
      </c>
      <c r="D239" s="352">
        <v>47</v>
      </c>
      <c r="E239" s="352"/>
      <c r="F239" s="352"/>
    </row>
    <row r="240" spans="2:6" ht="20.25" x14ac:dyDescent="0.3">
      <c r="B240" s="350" t="s">
        <v>30</v>
      </c>
      <c r="C240" s="351" t="s">
        <v>31</v>
      </c>
      <c r="D240" s="352">
        <v>8</v>
      </c>
      <c r="E240" s="352"/>
      <c r="F240" s="352"/>
    </row>
    <row r="241" spans="2:6" ht="20.25" x14ac:dyDescent="0.3">
      <c r="B241" s="350" t="s">
        <v>583</v>
      </c>
      <c r="C241" s="353" t="s">
        <v>584</v>
      </c>
      <c r="D241" s="352">
        <v>180</v>
      </c>
      <c r="E241" s="352"/>
      <c r="F241" s="352"/>
    </row>
    <row r="242" spans="2:6" ht="20.25" x14ac:dyDescent="0.3">
      <c r="B242" s="350" t="s">
        <v>480</v>
      </c>
      <c r="C242" s="353" t="s">
        <v>481</v>
      </c>
      <c r="D242" s="352">
        <v>35</v>
      </c>
      <c r="E242" s="352"/>
      <c r="F242" s="352"/>
    </row>
    <row r="243" spans="2:6" ht="20.25" x14ac:dyDescent="0.3">
      <c r="B243" s="350" t="s">
        <v>604</v>
      </c>
      <c r="C243" s="351" t="s">
        <v>607</v>
      </c>
      <c r="D243" s="352">
        <v>80</v>
      </c>
      <c r="E243" s="352"/>
      <c r="F243" s="352"/>
    </row>
    <row r="244" spans="2:6" ht="20.25" x14ac:dyDescent="0.3">
      <c r="B244" s="350" t="s">
        <v>446</v>
      </c>
      <c r="C244" s="353" t="s">
        <v>447</v>
      </c>
      <c r="D244" s="352">
        <v>12</v>
      </c>
      <c r="E244" s="352"/>
      <c r="F244" s="352"/>
    </row>
    <row r="245" spans="2:6" ht="20.25" x14ac:dyDescent="0.3">
      <c r="B245" s="350" t="s">
        <v>637</v>
      </c>
      <c r="C245" s="353" t="s">
        <v>641</v>
      </c>
      <c r="D245" s="352">
        <v>89</v>
      </c>
      <c r="E245" s="352"/>
      <c r="F245" s="352"/>
    </row>
    <row r="246" spans="2:6" ht="20.25" x14ac:dyDescent="0.3">
      <c r="B246" s="350" t="s">
        <v>440</v>
      </c>
      <c r="C246" s="351" t="s">
        <v>441</v>
      </c>
      <c r="D246" s="352">
        <v>506</v>
      </c>
      <c r="E246" s="352"/>
      <c r="F246" s="352"/>
    </row>
    <row r="247" spans="2:6" ht="20.25" x14ac:dyDescent="0.3">
      <c r="B247" s="350" t="s">
        <v>434</v>
      </c>
      <c r="C247" s="351" t="s">
        <v>435</v>
      </c>
      <c r="D247" s="352">
        <v>264</v>
      </c>
      <c r="E247" s="352"/>
      <c r="F247" s="352"/>
    </row>
    <row r="248" spans="2:6" ht="20.25" x14ac:dyDescent="0.3">
      <c r="B248" s="350" t="s">
        <v>162</v>
      </c>
      <c r="C248" s="351" t="s">
        <v>433</v>
      </c>
      <c r="D248" s="352">
        <v>105</v>
      </c>
      <c r="E248" s="352"/>
      <c r="F248" s="352"/>
    </row>
    <row r="249" spans="2:6" ht="20.25" x14ac:dyDescent="0.3">
      <c r="B249" s="350" t="s">
        <v>98</v>
      </c>
      <c r="C249" s="351" t="s">
        <v>639</v>
      </c>
      <c r="D249" s="352">
        <v>95</v>
      </c>
      <c r="E249" s="352"/>
      <c r="F249" s="352"/>
    </row>
    <row r="250" spans="2:6" ht="20.25" x14ac:dyDescent="0.3">
      <c r="B250" s="350" t="s">
        <v>444</v>
      </c>
      <c r="C250" s="353" t="s">
        <v>445</v>
      </c>
      <c r="D250" s="352">
        <v>774</v>
      </c>
      <c r="E250" s="352"/>
      <c r="F250" s="352"/>
    </row>
    <row r="251" spans="2:6" ht="20.25" x14ac:dyDescent="0.3">
      <c r="B251" s="350" t="s">
        <v>438</v>
      </c>
      <c r="C251" s="353" t="s">
        <v>439</v>
      </c>
      <c r="D251" s="352">
        <v>486</v>
      </c>
      <c r="E251" s="352"/>
      <c r="F251" s="352"/>
    </row>
    <row r="252" spans="2:6" ht="20.25" x14ac:dyDescent="0.3">
      <c r="B252" s="350" t="s">
        <v>286</v>
      </c>
      <c r="C252" s="353" t="s">
        <v>287</v>
      </c>
      <c r="D252" s="352">
        <v>19</v>
      </c>
      <c r="E252" s="352"/>
      <c r="F252" s="352"/>
    </row>
    <row r="253" spans="2:6" ht="20.25" x14ac:dyDescent="0.3">
      <c r="B253" s="350" t="s">
        <v>442</v>
      </c>
      <c r="C253" s="354" t="s">
        <v>443</v>
      </c>
      <c r="D253" s="352">
        <v>43</v>
      </c>
      <c r="E253" s="352"/>
      <c r="F253" s="352"/>
    </row>
    <row r="254" spans="2:6" ht="20.25" x14ac:dyDescent="0.3">
      <c r="B254" s="350" t="s">
        <v>436</v>
      </c>
      <c r="C254" s="351" t="s">
        <v>437</v>
      </c>
      <c r="D254" s="352">
        <v>27</v>
      </c>
      <c r="E254" s="352"/>
      <c r="F254" s="352"/>
    </row>
    <row r="255" spans="2:6" ht="20.25" x14ac:dyDescent="0.3">
      <c r="B255" s="350" t="s">
        <v>638</v>
      </c>
      <c r="C255" s="353" t="s">
        <v>640</v>
      </c>
      <c r="D255" s="352">
        <v>52</v>
      </c>
      <c r="E255" s="352"/>
      <c r="F255" s="352"/>
    </row>
    <row r="256" spans="2:6" ht="20.25" x14ac:dyDescent="0.3">
      <c r="B256" s="350" t="s">
        <v>470</v>
      </c>
      <c r="C256" s="351" t="s">
        <v>492</v>
      </c>
      <c r="D256" s="352">
        <v>195</v>
      </c>
      <c r="E256" s="352"/>
      <c r="F256" s="352"/>
    </row>
    <row r="257" spans="2:6" ht="20.25" x14ac:dyDescent="0.3">
      <c r="B257" s="350" t="s">
        <v>32</v>
      </c>
      <c r="C257" s="351" t="s">
        <v>33</v>
      </c>
      <c r="D257" s="352">
        <v>3</v>
      </c>
      <c r="E257" s="352"/>
      <c r="F257" s="352"/>
    </row>
    <row r="258" spans="2:6" ht="20.25" x14ac:dyDescent="0.3">
      <c r="B258" s="350" t="s">
        <v>196</v>
      </c>
      <c r="C258" s="351" t="s">
        <v>197</v>
      </c>
      <c r="D258" s="352">
        <v>95</v>
      </c>
      <c r="E258" s="352"/>
      <c r="F258" s="352"/>
    </row>
    <row r="259" spans="2:6" ht="20.25" x14ac:dyDescent="0.3">
      <c r="B259" s="350" t="s">
        <v>349</v>
      </c>
      <c r="C259" s="351" t="s">
        <v>386</v>
      </c>
      <c r="D259" s="352">
        <v>10</v>
      </c>
      <c r="E259" s="352"/>
      <c r="F259" s="352"/>
    </row>
    <row r="260" spans="2:6" ht="20.25" x14ac:dyDescent="0.3">
      <c r="B260" s="350" t="s">
        <v>727</v>
      </c>
      <c r="C260" s="351" t="s">
        <v>728</v>
      </c>
      <c r="D260" s="352">
        <v>73</v>
      </c>
      <c r="E260" s="352"/>
      <c r="F260" s="352"/>
    </row>
    <row r="261" spans="2:6" ht="20.25" x14ac:dyDescent="0.3">
      <c r="B261" s="350" t="s">
        <v>448</v>
      </c>
      <c r="C261" s="353" t="s">
        <v>449</v>
      </c>
      <c r="D261" s="352">
        <v>39</v>
      </c>
      <c r="E261" s="352"/>
      <c r="F261" s="352"/>
    </row>
    <row r="262" spans="2:6" ht="20.25" x14ac:dyDescent="0.3">
      <c r="B262" s="350" t="s">
        <v>256</v>
      </c>
      <c r="C262" s="351" t="s">
        <v>257</v>
      </c>
      <c r="D262" s="352">
        <v>2</v>
      </c>
      <c r="E262" s="352"/>
      <c r="F262" s="352"/>
    </row>
    <row r="263" spans="2:6" ht="20.25" x14ac:dyDescent="0.3">
      <c r="B263" s="350" t="s">
        <v>305</v>
      </c>
      <c r="C263" s="353" t="s">
        <v>306</v>
      </c>
      <c r="D263" s="352">
        <v>124</v>
      </c>
      <c r="E263" s="352"/>
      <c r="F263" s="352"/>
    </row>
    <row r="264" spans="2:6" ht="20.25" x14ac:dyDescent="0.3">
      <c r="B264" s="350" t="s">
        <v>321</v>
      </c>
      <c r="C264" s="353" t="s">
        <v>322</v>
      </c>
      <c r="D264" s="352">
        <v>5</v>
      </c>
      <c r="E264" s="352"/>
      <c r="F264" s="352"/>
    </row>
    <row r="265" spans="2:6" ht="20.25" x14ac:dyDescent="0.3">
      <c r="B265" s="350" t="s">
        <v>102</v>
      </c>
      <c r="C265" s="351" t="s">
        <v>104</v>
      </c>
      <c r="D265" s="352">
        <v>50</v>
      </c>
      <c r="E265" s="352"/>
      <c r="F265" s="352"/>
    </row>
    <row r="266" spans="2:6" ht="20.25" x14ac:dyDescent="0.3">
      <c r="B266" s="350" t="s">
        <v>214</v>
      </c>
      <c r="C266" s="351" t="s">
        <v>382</v>
      </c>
      <c r="D266" s="352">
        <v>30</v>
      </c>
      <c r="E266" s="352"/>
      <c r="F266" s="352"/>
    </row>
    <row r="267" spans="2:6" ht="20.25" x14ac:dyDescent="0.3">
      <c r="B267" s="350" t="s">
        <v>592</v>
      </c>
      <c r="C267" s="351" t="s">
        <v>593</v>
      </c>
      <c r="D267" s="352">
        <v>0</v>
      </c>
      <c r="E267" s="352"/>
      <c r="F267" s="352"/>
    </row>
    <row r="268" spans="2:6" ht="20.25" x14ac:dyDescent="0.3">
      <c r="B268" s="350" t="s">
        <v>268</v>
      </c>
      <c r="C268" s="353" t="s">
        <v>269</v>
      </c>
      <c r="D268" s="352">
        <v>1001</v>
      </c>
      <c r="E268" s="352"/>
      <c r="F268" s="352"/>
    </row>
    <row r="269" spans="2:6" ht="20.25" x14ac:dyDescent="0.3">
      <c r="B269" s="350" t="s">
        <v>599</v>
      </c>
      <c r="C269" s="351" t="s">
        <v>725</v>
      </c>
      <c r="D269" s="352">
        <v>24</v>
      </c>
      <c r="E269" s="352"/>
      <c r="F269" s="352"/>
    </row>
    <row r="270" spans="2:6" ht="20.25" x14ac:dyDescent="0.3">
      <c r="B270" s="350" t="s">
        <v>545</v>
      </c>
      <c r="C270" s="353" t="s">
        <v>546</v>
      </c>
      <c r="D270" s="352">
        <v>5</v>
      </c>
      <c r="E270" s="352"/>
      <c r="F270" s="352"/>
    </row>
    <row r="271" spans="2:6" ht="20.25" x14ac:dyDescent="0.3">
      <c r="B271" s="350" t="s">
        <v>288</v>
      </c>
      <c r="C271" s="353" t="s">
        <v>289</v>
      </c>
      <c r="D271" s="352">
        <v>168</v>
      </c>
      <c r="E271" s="352"/>
      <c r="F271" s="352"/>
    </row>
    <row r="272" spans="2:6" ht="20.25" x14ac:dyDescent="0.3">
      <c r="B272" s="350" t="s">
        <v>670</v>
      </c>
      <c r="C272" s="351" t="s">
        <v>671</v>
      </c>
      <c r="D272" s="352">
        <v>89</v>
      </c>
      <c r="E272" s="352"/>
      <c r="F272" s="352"/>
    </row>
    <row r="273" spans="2:6" ht="20.25" x14ac:dyDescent="0.3">
      <c r="B273" s="350" t="s">
        <v>672</v>
      </c>
      <c r="C273" s="353" t="s">
        <v>673</v>
      </c>
      <c r="D273" s="352">
        <v>94</v>
      </c>
      <c r="E273" s="352"/>
      <c r="F273" s="352"/>
    </row>
    <row r="274" spans="2:6" ht="20.25" x14ac:dyDescent="0.3">
      <c r="B274" s="350" t="s">
        <v>674</v>
      </c>
      <c r="C274" s="353" t="s">
        <v>675</v>
      </c>
      <c r="D274" s="352">
        <v>100</v>
      </c>
      <c r="E274" s="352"/>
      <c r="F274" s="352"/>
    </row>
    <row r="275" spans="2:6" ht="20.25" x14ac:dyDescent="0.3">
      <c r="B275" s="350" t="s">
        <v>564</v>
      </c>
      <c r="C275" s="353" t="s">
        <v>713</v>
      </c>
      <c r="D275" s="352">
        <v>90</v>
      </c>
      <c r="E275" s="352"/>
      <c r="F275" s="352"/>
    </row>
    <row r="276" spans="2:6" ht="20.25" x14ac:dyDescent="0.3">
      <c r="B276" s="350" t="s">
        <v>34</v>
      </c>
      <c r="C276" s="351" t="s">
        <v>35</v>
      </c>
      <c r="D276" s="352">
        <v>12</v>
      </c>
      <c r="E276" s="352"/>
      <c r="F276" s="352"/>
    </row>
    <row r="277" spans="2:6" ht="20.25" x14ac:dyDescent="0.3">
      <c r="B277" s="350" t="s">
        <v>260</v>
      </c>
      <c r="C277" s="353" t="s">
        <v>261</v>
      </c>
      <c r="D277" s="352">
        <v>1</v>
      </c>
      <c r="E277" s="352"/>
      <c r="F277" s="352"/>
    </row>
    <row r="278" spans="2:6" ht="20.25" x14ac:dyDescent="0.3">
      <c r="B278" s="350" t="s">
        <v>368</v>
      </c>
      <c r="C278" s="353" t="s">
        <v>379</v>
      </c>
      <c r="D278" s="352">
        <v>4</v>
      </c>
      <c r="E278" s="352"/>
      <c r="F278" s="352"/>
    </row>
    <row r="279" spans="2:6" ht="20.25" x14ac:dyDescent="0.3">
      <c r="B279" s="350" t="s">
        <v>609</v>
      </c>
      <c r="C279" s="353" t="s">
        <v>621</v>
      </c>
      <c r="D279" s="352">
        <v>38</v>
      </c>
      <c r="E279" s="352"/>
      <c r="F279" s="352"/>
    </row>
    <row r="280" spans="2:6" ht="20.25" x14ac:dyDescent="0.3">
      <c r="B280" s="350" t="s">
        <v>710</v>
      </c>
      <c r="C280" s="351" t="s">
        <v>709</v>
      </c>
      <c r="D280" s="352">
        <v>79</v>
      </c>
      <c r="E280" s="352"/>
      <c r="F280" s="352"/>
    </row>
    <row r="281" spans="2:6" ht="20.25" x14ac:dyDescent="0.3">
      <c r="B281" s="350" t="s">
        <v>615</v>
      </c>
      <c r="C281" s="351" t="s">
        <v>619</v>
      </c>
      <c r="D281" s="352">
        <v>16</v>
      </c>
      <c r="E281" s="352"/>
      <c r="F281" s="352"/>
    </row>
    <row r="282" spans="2:6" ht="20.25" x14ac:dyDescent="0.3">
      <c r="B282" s="350" t="s">
        <v>36</v>
      </c>
      <c r="C282" s="351" t="s">
        <v>37</v>
      </c>
      <c r="D282" s="352">
        <v>14</v>
      </c>
      <c r="E282" s="352"/>
      <c r="F282" s="352"/>
    </row>
    <row r="283" spans="2:6" ht="20.25" x14ac:dyDescent="0.3">
      <c r="B283" s="350" t="s">
        <v>38</v>
      </c>
      <c r="C283" s="351" t="s">
        <v>39</v>
      </c>
      <c r="D283" s="352">
        <v>76</v>
      </c>
      <c r="E283" s="352"/>
      <c r="F283" s="352"/>
    </row>
    <row r="284" spans="2:6" ht="20.25" x14ac:dyDescent="0.3">
      <c r="B284" s="350" t="s">
        <v>616</v>
      </c>
      <c r="C284" s="353" t="s">
        <v>620</v>
      </c>
      <c r="D284" s="352">
        <v>0</v>
      </c>
      <c r="E284" s="352"/>
      <c r="F284" s="352"/>
    </row>
    <row r="285" spans="2:6" ht="20.25" x14ac:dyDescent="0.3">
      <c r="B285" s="350" t="s">
        <v>610</v>
      </c>
      <c r="C285" s="351" t="s">
        <v>622</v>
      </c>
      <c r="D285" s="352">
        <v>0</v>
      </c>
      <c r="E285" s="352"/>
      <c r="F285" s="352"/>
    </row>
    <row r="286" spans="2:6" ht="20.25" x14ac:dyDescent="0.3">
      <c r="B286" s="350" t="s">
        <v>179</v>
      </c>
      <c r="C286" s="351" t="s">
        <v>185</v>
      </c>
      <c r="D286" s="352">
        <v>100</v>
      </c>
      <c r="E286" s="352"/>
      <c r="F286" s="352"/>
    </row>
    <row r="287" spans="2:6" ht="20.25" x14ac:dyDescent="0.3">
      <c r="B287" s="350" t="s">
        <v>279</v>
      </c>
      <c r="C287" s="351" t="s">
        <v>285</v>
      </c>
      <c r="D287" s="352">
        <v>29</v>
      </c>
      <c r="E287" s="352"/>
      <c r="F287" s="352"/>
    </row>
    <row r="288" spans="2:6" ht="20.25" x14ac:dyDescent="0.3">
      <c r="B288" s="350" t="s">
        <v>217</v>
      </c>
      <c r="C288" s="351" t="s">
        <v>248</v>
      </c>
      <c r="D288" s="352">
        <v>12</v>
      </c>
      <c r="E288" s="352"/>
      <c r="F288" s="352"/>
    </row>
    <row r="289" spans="2:6" ht="20.25" x14ac:dyDescent="0.3">
      <c r="B289" s="350" t="s">
        <v>552</v>
      </c>
      <c r="C289" s="351" t="s">
        <v>553</v>
      </c>
      <c r="D289" s="352">
        <v>18</v>
      </c>
      <c r="E289" s="352"/>
      <c r="F289" s="352"/>
    </row>
    <row r="290" spans="2:6" ht="20.25" x14ac:dyDescent="0.3">
      <c r="B290" s="350" t="s">
        <v>565</v>
      </c>
      <c r="C290" s="351" t="s">
        <v>566</v>
      </c>
      <c r="D290" s="352">
        <v>74</v>
      </c>
      <c r="E290" s="352"/>
      <c r="F290" s="352"/>
    </row>
    <row r="291" spans="2:6" ht="20.25" x14ac:dyDescent="0.3">
      <c r="B291" s="350" t="s">
        <v>567</v>
      </c>
      <c r="C291" s="351" t="s">
        <v>568</v>
      </c>
      <c r="D291" s="352">
        <v>78</v>
      </c>
      <c r="E291" s="352"/>
      <c r="F291" s="352"/>
    </row>
    <row r="292" spans="2:6" ht="20.25" x14ac:dyDescent="0.3">
      <c r="B292" s="350" t="s">
        <v>40</v>
      </c>
      <c r="C292" s="351" t="s">
        <v>41</v>
      </c>
      <c r="D292" s="352">
        <v>93</v>
      </c>
      <c r="E292" s="352"/>
      <c r="F292" s="352"/>
    </row>
    <row r="293" spans="2:6" ht="20.25" x14ac:dyDescent="0.3">
      <c r="B293" s="350" t="s">
        <v>166</v>
      </c>
      <c r="C293" s="351" t="s">
        <v>167</v>
      </c>
      <c r="D293" s="352">
        <v>150</v>
      </c>
      <c r="E293" s="352"/>
      <c r="F293" s="352"/>
    </row>
    <row r="294" spans="2:6" ht="20.25" x14ac:dyDescent="0.3">
      <c r="B294" s="350" t="s">
        <v>273</v>
      </c>
      <c r="C294" s="353" t="s">
        <v>404</v>
      </c>
      <c r="D294" s="352">
        <v>148</v>
      </c>
      <c r="E294" s="352"/>
      <c r="F294" s="352"/>
    </row>
    <row r="295" spans="2:6" ht="20.25" x14ac:dyDescent="0.3">
      <c r="B295" s="350" t="s">
        <v>344</v>
      </c>
      <c r="C295" s="353" t="s">
        <v>706</v>
      </c>
      <c r="D295" s="352">
        <v>1</v>
      </c>
      <c r="E295" s="352"/>
      <c r="F295" s="352"/>
    </row>
    <row r="296" spans="2:6" ht="20.25" x14ac:dyDescent="0.3">
      <c r="B296" s="350" t="s">
        <v>78</v>
      </c>
      <c r="C296" s="351" t="s">
        <v>79</v>
      </c>
      <c r="D296" s="352">
        <v>1</v>
      </c>
      <c r="E296" s="352"/>
      <c r="F296" s="352"/>
    </row>
    <row r="297" spans="2:6" ht="20.25" x14ac:dyDescent="0.3">
      <c r="B297" s="350" t="s">
        <v>58</v>
      </c>
      <c r="C297" s="351" t="s">
        <v>59</v>
      </c>
      <c r="D297" s="352">
        <v>2</v>
      </c>
      <c r="E297" s="352"/>
      <c r="F297" s="352"/>
    </row>
    <row r="298" spans="2:6" ht="20.25" x14ac:dyDescent="0.3">
      <c r="B298" s="350" t="s">
        <v>350</v>
      </c>
      <c r="C298" s="353" t="s">
        <v>397</v>
      </c>
      <c r="D298" s="352">
        <v>25</v>
      </c>
      <c r="E298" s="352"/>
      <c r="F298" s="352"/>
    </row>
    <row r="299" spans="2:6" ht="20.25" x14ac:dyDescent="0.3">
      <c r="B299" s="350" t="s">
        <v>353</v>
      </c>
      <c r="C299" s="351" t="s">
        <v>370</v>
      </c>
      <c r="D299" s="352">
        <v>28</v>
      </c>
      <c r="E299" s="352"/>
      <c r="F299" s="352"/>
    </row>
    <row r="300" spans="2:6" ht="20.25" x14ac:dyDescent="0.3">
      <c r="B300" s="350" t="s">
        <v>243</v>
      </c>
      <c r="C300" s="351" t="s">
        <v>244</v>
      </c>
      <c r="D300" s="352">
        <v>1</v>
      </c>
      <c r="E300" s="352"/>
      <c r="F300" s="352"/>
    </row>
    <row r="301" spans="2:6" ht="20.25" x14ac:dyDescent="0.3">
      <c r="B301" s="350" t="s">
        <v>258</v>
      </c>
      <c r="C301" s="353" t="s">
        <v>259</v>
      </c>
      <c r="D301" s="352">
        <v>2</v>
      </c>
      <c r="E301" s="352"/>
      <c r="F301" s="352"/>
    </row>
    <row r="302" spans="2:6" ht="20.25" x14ac:dyDescent="0.3">
      <c r="B302" s="350" t="s">
        <v>282</v>
      </c>
      <c r="C302" s="353" t="s">
        <v>283</v>
      </c>
      <c r="D302" s="352">
        <v>8</v>
      </c>
      <c r="E302" s="352"/>
      <c r="F302" s="352"/>
    </row>
    <row r="303" spans="2:6" ht="20.25" x14ac:dyDescent="0.3">
      <c r="B303" s="350" t="s">
        <v>276</v>
      </c>
      <c r="C303" s="351" t="s">
        <v>284</v>
      </c>
      <c r="D303" s="352">
        <v>70</v>
      </c>
      <c r="E303" s="352"/>
      <c r="F303" s="352"/>
    </row>
    <row r="304" spans="2:6" ht="20.25" x14ac:dyDescent="0.3">
      <c r="B304" s="350" t="s">
        <v>482</v>
      </c>
      <c r="C304" s="353" t="s">
        <v>493</v>
      </c>
      <c r="D304" s="352">
        <v>2</v>
      </c>
      <c r="E304" s="352"/>
      <c r="F304" s="352"/>
    </row>
    <row r="305" spans="2:6" ht="20.25" x14ac:dyDescent="0.3">
      <c r="B305" s="350" t="s">
        <v>471</v>
      </c>
      <c r="C305" s="351" t="s">
        <v>472</v>
      </c>
      <c r="D305" s="352">
        <v>40</v>
      </c>
      <c r="E305" s="352"/>
      <c r="F305" s="352"/>
    </row>
    <row r="306" spans="2:6" ht="20.25" x14ac:dyDescent="0.3">
      <c r="B306" s="350" t="s">
        <v>367</v>
      </c>
      <c r="C306" s="353" t="s">
        <v>510</v>
      </c>
      <c r="D306" s="352">
        <v>164</v>
      </c>
      <c r="E306" s="352"/>
      <c r="F306" s="352"/>
    </row>
    <row r="307" spans="2:6" ht="20.25" x14ac:dyDescent="0.3">
      <c r="B307" s="350" t="s">
        <v>191</v>
      </c>
      <c r="C307" s="351" t="s">
        <v>192</v>
      </c>
      <c r="D307" s="352">
        <v>11</v>
      </c>
      <c r="E307" s="352"/>
      <c r="F307" s="352"/>
    </row>
    <row r="308" spans="2:6" ht="20.25" x14ac:dyDescent="0.3">
      <c r="B308" s="350" t="s">
        <v>52</v>
      </c>
      <c r="C308" s="351" t="s">
        <v>53</v>
      </c>
      <c r="D308" s="352">
        <v>192</v>
      </c>
      <c r="E308" s="352"/>
      <c r="F308" s="352"/>
    </row>
    <row r="309" spans="2:6" ht="20.25" x14ac:dyDescent="0.3">
      <c r="B309" s="350" t="s">
        <v>307</v>
      </c>
      <c r="C309" s="353" t="s">
        <v>308</v>
      </c>
      <c r="D309" s="352">
        <v>122</v>
      </c>
      <c r="E309" s="352"/>
      <c r="F309" s="352"/>
    </row>
    <row r="310" spans="2:6" ht="20.25" x14ac:dyDescent="0.3">
      <c r="B310" s="350" t="s">
        <v>473</v>
      </c>
      <c r="C310" s="351" t="s">
        <v>496</v>
      </c>
      <c r="D310" s="352">
        <v>23</v>
      </c>
      <c r="E310" s="352"/>
      <c r="F310" s="352"/>
    </row>
    <row r="311" spans="2:6" ht="20.25" x14ac:dyDescent="0.3">
      <c r="B311" s="350" t="s">
        <v>557</v>
      </c>
      <c r="C311" s="351" t="s">
        <v>558</v>
      </c>
      <c r="D311" s="352">
        <v>18863</v>
      </c>
      <c r="E311" s="352"/>
      <c r="F311" s="352"/>
    </row>
    <row r="312" spans="2:6" ht="20.25" x14ac:dyDescent="0.3">
      <c r="B312" s="350" t="s">
        <v>602</v>
      </c>
      <c r="C312" s="351" t="s">
        <v>608</v>
      </c>
      <c r="D312" s="352">
        <v>16500</v>
      </c>
      <c r="E312" s="352"/>
      <c r="F312" s="352"/>
    </row>
    <row r="313" spans="2:6" ht="20.25" x14ac:dyDescent="0.3">
      <c r="B313" s="350" t="s">
        <v>352</v>
      </c>
      <c r="C313" s="353" t="s">
        <v>403</v>
      </c>
      <c r="D313" s="352">
        <v>300</v>
      </c>
      <c r="E313" s="352"/>
      <c r="F313" s="352"/>
    </row>
    <row r="314" spans="2:6" ht="20.25" x14ac:dyDescent="0.3">
      <c r="B314" s="350" t="s">
        <v>576</v>
      </c>
      <c r="C314" s="353" t="s">
        <v>577</v>
      </c>
      <c r="D314" s="352">
        <v>20</v>
      </c>
      <c r="E314" s="352"/>
      <c r="F314" s="352"/>
    </row>
    <row r="315" spans="2:6" ht="20.25" x14ac:dyDescent="0.3">
      <c r="B315" s="350" t="s">
        <v>578</v>
      </c>
      <c r="C315" s="353" t="s">
        <v>579</v>
      </c>
      <c r="D315" s="352">
        <v>40</v>
      </c>
      <c r="E315" s="352"/>
      <c r="F315" s="352"/>
    </row>
    <row r="316" spans="2:6" ht="20.25" x14ac:dyDescent="0.3">
      <c r="B316" s="350" t="s">
        <v>357</v>
      </c>
      <c r="C316" s="351" t="s">
        <v>414</v>
      </c>
      <c r="D316" s="352">
        <v>80</v>
      </c>
      <c r="E316" s="352"/>
      <c r="F316" s="352"/>
    </row>
    <row r="317" spans="2:6" ht="20.25" x14ac:dyDescent="0.3">
      <c r="B317" s="350" t="s">
        <v>561</v>
      </c>
      <c r="C317" s="353" t="s">
        <v>569</v>
      </c>
      <c r="D317" s="352">
        <v>75</v>
      </c>
      <c r="E317" s="352"/>
      <c r="F317" s="352"/>
    </row>
    <row r="318" spans="2:6" ht="20.25" x14ac:dyDescent="0.3">
      <c r="B318" s="350" t="s">
        <v>56</v>
      </c>
      <c r="C318" s="351" t="s">
        <v>57</v>
      </c>
      <c r="D318" s="352">
        <v>14</v>
      </c>
      <c r="E318" s="352"/>
      <c r="F318" s="352"/>
    </row>
    <row r="319" spans="2:6" ht="20.25" x14ac:dyDescent="0.3">
      <c r="B319" s="350" t="s">
        <v>61</v>
      </c>
      <c r="C319" s="351" t="s">
        <v>62</v>
      </c>
      <c r="D319" s="352">
        <v>4</v>
      </c>
      <c r="E319" s="352"/>
      <c r="F319" s="352"/>
    </row>
    <row r="320" spans="2:6" ht="20.25" x14ac:dyDescent="0.3">
      <c r="B320" s="350" t="s">
        <v>130</v>
      </c>
      <c r="C320" s="351" t="s">
        <v>143</v>
      </c>
      <c r="D320" s="352">
        <v>4</v>
      </c>
      <c r="E320" s="352"/>
      <c r="F320" s="352"/>
    </row>
    <row r="321" spans="2:6" ht="20.25" x14ac:dyDescent="0.3">
      <c r="B321" s="350" t="s">
        <v>210</v>
      </c>
      <c r="C321" s="353" t="s">
        <v>211</v>
      </c>
      <c r="D321" s="352">
        <v>11</v>
      </c>
      <c r="E321" s="352"/>
      <c r="F321" s="352"/>
    </row>
    <row r="322" spans="2:6" ht="20.25" x14ac:dyDescent="0.3">
      <c r="B322" s="350" t="s">
        <v>129</v>
      </c>
      <c r="C322" s="351" t="s">
        <v>158</v>
      </c>
      <c r="D322" s="352">
        <v>15</v>
      </c>
      <c r="E322" s="352"/>
      <c r="F322" s="352"/>
    </row>
    <row r="323" spans="2:6" ht="20.25" x14ac:dyDescent="0.3">
      <c r="B323" s="350" t="s">
        <v>131</v>
      </c>
      <c r="C323" s="351" t="s">
        <v>144</v>
      </c>
      <c r="D323" s="352">
        <v>20</v>
      </c>
      <c r="E323" s="352"/>
      <c r="F323" s="352"/>
    </row>
    <row r="324" spans="2:6" ht="20.25" x14ac:dyDescent="0.3">
      <c r="B324" s="350" t="s">
        <v>133</v>
      </c>
      <c r="C324" s="351" t="s">
        <v>146</v>
      </c>
      <c r="D324" s="352">
        <v>5</v>
      </c>
      <c r="E324" s="352"/>
      <c r="F324" s="352"/>
    </row>
    <row r="325" spans="2:6" ht="20.25" x14ac:dyDescent="0.3">
      <c r="B325" s="350" t="s">
        <v>132</v>
      </c>
      <c r="C325" s="351" t="s">
        <v>145</v>
      </c>
      <c r="D325" s="352">
        <v>5</v>
      </c>
      <c r="E325" s="352"/>
      <c r="F325" s="352"/>
    </row>
    <row r="326" spans="2:6" ht="20.25" x14ac:dyDescent="0.3">
      <c r="B326" s="350" t="s">
        <v>483</v>
      </c>
      <c r="C326" s="351" t="s">
        <v>491</v>
      </c>
      <c r="D326" s="352">
        <v>14</v>
      </c>
      <c r="E326" s="352"/>
      <c r="F326" s="352"/>
    </row>
    <row r="327" spans="2:6" ht="20.25" x14ac:dyDescent="0.3">
      <c r="B327" s="350" t="s">
        <v>212</v>
      </c>
      <c r="C327" s="353" t="s">
        <v>213</v>
      </c>
      <c r="D327" s="352">
        <v>2</v>
      </c>
      <c r="E327" s="352"/>
      <c r="F327" s="352"/>
    </row>
    <row r="328" spans="2:6" ht="20.25" x14ac:dyDescent="0.3">
      <c r="B328" s="350" t="s">
        <v>573</v>
      </c>
      <c r="C328" s="353" t="s">
        <v>585</v>
      </c>
      <c r="D328" s="352">
        <v>90</v>
      </c>
      <c r="E328" s="352"/>
      <c r="F328" s="352"/>
    </row>
    <row r="329" spans="2:6" ht="20.25" x14ac:dyDescent="0.3">
      <c r="B329" s="350" t="s">
        <v>231</v>
      </c>
      <c r="C329" s="351" t="s">
        <v>251</v>
      </c>
      <c r="D329" s="352">
        <v>2</v>
      </c>
      <c r="E329" s="352"/>
      <c r="F329" s="352"/>
    </row>
    <row r="330" spans="2:6" ht="20.25" x14ac:dyDescent="0.3">
      <c r="B330" s="350" t="s">
        <v>135</v>
      </c>
      <c r="C330" s="351" t="s">
        <v>148</v>
      </c>
      <c r="D330" s="352">
        <v>2</v>
      </c>
      <c r="E330" s="352"/>
      <c r="F330" s="352"/>
    </row>
    <row r="331" spans="2:6" ht="20.25" x14ac:dyDescent="0.3">
      <c r="B331" s="350" t="s">
        <v>134</v>
      </c>
      <c r="C331" s="351" t="s">
        <v>147</v>
      </c>
      <c r="D331" s="352">
        <v>2</v>
      </c>
      <c r="E331" s="352"/>
      <c r="F331" s="352"/>
    </row>
    <row r="332" spans="2:6" ht="20.25" x14ac:dyDescent="0.3">
      <c r="B332" s="350" t="s">
        <v>80</v>
      </c>
      <c r="C332" s="351" t="s">
        <v>81</v>
      </c>
      <c r="D332" s="352">
        <v>5</v>
      </c>
      <c r="E332" s="352"/>
      <c r="F332" s="352"/>
    </row>
    <row r="333" spans="2:6" ht="20.25" x14ac:dyDescent="0.3">
      <c r="B333" s="350" t="s">
        <v>82</v>
      </c>
      <c r="C333" s="351" t="s">
        <v>83</v>
      </c>
      <c r="D333" s="352">
        <v>5</v>
      </c>
      <c r="E333" s="352"/>
      <c r="F333" s="352"/>
    </row>
    <row r="334" spans="2:6" ht="20.25" x14ac:dyDescent="0.3">
      <c r="B334" s="350" t="s">
        <v>84</v>
      </c>
      <c r="C334" s="351" t="s">
        <v>85</v>
      </c>
      <c r="D334" s="352">
        <v>10</v>
      </c>
      <c r="E334" s="352"/>
      <c r="F334" s="352"/>
    </row>
    <row r="335" spans="2:6" ht="20.25" x14ac:dyDescent="0.3">
      <c r="B335" s="350" t="s">
        <v>86</v>
      </c>
      <c r="C335" s="351" t="s">
        <v>504</v>
      </c>
      <c r="D335" s="352">
        <v>5</v>
      </c>
      <c r="E335" s="352"/>
      <c r="F335" s="352"/>
    </row>
    <row r="336" spans="2:6" ht="20.25" x14ac:dyDescent="0.3">
      <c r="B336" s="350" t="s">
        <v>513</v>
      </c>
      <c r="C336" s="353" t="s">
        <v>515</v>
      </c>
      <c r="D336" s="352">
        <v>18</v>
      </c>
      <c r="E336" s="352"/>
      <c r="F336" s="352"/>
    </row>
    <row r="337" spans="2:6" ht="20.25" x14ac:dyDescent="0.3">
      <c r="B337" s="350" t="s">
        <v>280</v>
      </c>
      <c r="C337" s="353" t="s">
        <v>281</v>
      </c>
      <c r="D337" s="352">
        <v>264</v>
      </c>
      <c r="E337" s="352"/>
      <c r="F337" s="352"/>
    </row>
    <row r="338" spans="2:6" ht="20.25" x14ac:dyDescent="0.3">
      <c r="B338" s="350" t="s">
        <v>300</v>
      </c>
      <c r="C338" s="351" t="s">
        <v>301</v>
      </c>
      <c r="D338" s="352">
        <v>11</v>
      </c>
      <c r="E338" s="352"/>
      <c r="F338" s="352"/>
    </row>
    <row r="339" spans="2:6" ht="18.75" customHeight="1" x14ac:dyDescent="0.3">
      <c r="B339" s="350" t="s">
        <v>245</v>
      </c>
      <c r="C339" s="353" t="s">
        <v>246</v>
      </c>
      <c r="D339" s="352">
        <v>89</v>
      </c>
      <c r="E339" s="352"/>
      <c r="F339" s="352"/>
    </row>
    <row r="340" spans="2:6" ht="18.75" customHeight="1" x14ac:dyDescent="0.35">
      <c r="B340" s="356"/>
      <c r="C340" s="356"/>
      <c r="D340" s="356"/>
      <c r="E340" s="356"/>
      <c r="F340" s="356"/>
    </row>
    <row r="341" spans="2:6" ht="18.75" customHeight="1" x14ac:dyDescent="0.35">
      <c r="B341" s="356"/>
      <c r="C341" s="356"/>
      <c r="D341" s="356"/>
      <c r="E341" s="356"/>
      <c r="F341" s="356"/>
    </row>
    <row r="342" spans="2:6" ht="18.75" customHeight="1" x14ac:dyDescent="0.35">
      <c r="B342" s="356"/>
      <c r="C342" s="356"/>
      <c r="D342" s="356"/>
      <c r="E342" s="356"/>
      <c r="F342" s="356"/>
    </row>
    <row r="343" spans="2:6" ht="18.75" customHeight="1" x14ac:dyDescent="0.35">
      <c r="B343" s="356"/>
      <c r="C343" s="356"/>
      <c r="D343" s="356"/>
      <c r="E343" s="356"/>
      <c r="F343" s="356"/>
    </row>
    <row r="344" spans="2:6" ht="18.75" customHeight="1" x14ac:dyDescent="0.35">
      <c r="B344" s="356"/>
      <c r="C344" s="356"/>
      <c r="D344" s="356"/>
      <c r="E344" s="356"/>
      <c r="F344" s="356"/>
    </row>
    <row r="345" spans="2:6" ht="18.75" customHeight="1" x14ac:dyDescent="0.35">
      <c r="B345" s="356"/>
      <c r="C345" s="356"/>
      <c r="D345" s="356"/>
      <c r="E345" s="356"/>
      <c r="F345" s="356"/>
    </row>
    <row r="346" spans="2:6" ht="18.75" customHeight="1" x14ac:dyDescent="0.35">
      <c r="B346" s="356"/>
      <c r="C346" s="356"/>
      <c r="D346" s="356"/>
      <c r="E346" s="356"/>
      <c r="F346" s="356"/>
    </row>
    <row r="347" spans="2:6" ht="18.75" customHeight="1" x14ac:dyDescent="0.35">
      <c r="B347" s="356"/>
      <c r="C347" s="356"/>
      <c r="D347" s="356"/>
      <c r="E347" s="356"/>
      <c r="F347" s="356"/>
    </row>
    <row r="348" spans="2:6" ht="18.75" customHeight="1" x14ac:dyDescent="0.35">
      <c r="B348" s="356"/>
      <c r="C348" s="356"/>
      <c r="D348" s="356"/>
      <c r="E348" s="356"/>
      <c r="F348" s="356"/>
    </row>
    <row r="349" spans="2:6" ht="18.75" customHeight="1" x14ac:dyDescent="0.35">
      <c r="B349" s="356"/>
      <c r="C349" s="356"/>
      <c r="D349" s="356"/>
      <c r="E349" s="356"/>
      <c r="F349" s="356"/>
    </row>
    <row r="350" spans="2:6" ht="18.75" customHeight="1" x14ac:dyDescent="0.35">
      <c r="B350" s="356"/>
      <c r="C350" s="356"/>
      <c r="D350" s="356"/>
      <c r="E350" s="356"/>
      <c r="F350" s="356"/>
    </row>
    <row r="351" spans="2:6" ht="18.75" customHeight="1" x14ac:dyDescent="0.35">
      <c r="B351" s="356"/>
      <c r="C351" s="356"/>
      <c r="D351" s="356"/>
      <c r="E351" s="356"/>
      <c r="F351" s="356"/>
    </row>
    <row r="352" spans="2:6" ht="18.75" customHeight="1" x14ac:dyDescent="0.35">
      <c r="B352" s="356"/>
      <c r="C352" s="356"/>
      <c r="D352" s="356"/>
      <c r="E352" s="356"/>
      <c r="F352" s="356"/>
    </row>
    <row r="353" spans="2:6" ht="18.75" customHeight="1" x14ac:dyDescent="0.35">
      <c r="B353" s="356"/>
      <c r="C353" s="356"/>
      <c r="D353" s="356"/>
      <c r="E353" s="356"/>
      <c r="F353" s="356"/>
    </row>
    <row r="354" spans="2:6" ht="18.75" customHeight="1" x14ac:dyDescent="0.35">
      <c r="B354" s="356"/>
      <c r="C354" s="356"/>
      <c r="D354" s="356"/>
      <c r="E354" s="356"/>
      <c r="F354" s="356"/>
    </row>
    <row r="355" spans="2:6" ht="18.75" customHeight="1" x14ac:dyDescent="0.35">
      <c r="B355" s="356"/>
      <c r="C355" s="356"/>
      <c r="D355" s="356"/>
      <c r="E355" s="356"/>
      <c r="F355" s="356"/>
    </row>
    <row r="356" spans="2:6" ht="18.75" customHeight="1" x14ac:dyDescent="0.35">
      <c r="B356" s="356"/>
      <c r="C356" s="356"/>
      <c r="D356" s="356"/>
      <c r="E356" s="356"/>
      <c r="F356" s="356"/>
    </row>
    <row r="357" spans="2:6" ht="18.75" customHeight="1" x14ac:dyDescent="0.35">
      <c r="B357" s="356"/>
      <c r="C357" s="356"/>
      <c r="D357" s="356"/>
      <c r="E357" s="356"/>
      <c r="F357" s="356"/>
    </row>
    <row r="358" spans="2:6" ht="18.75" customHeight="1" x14ac:dyDescent="0.35">
      <c r="B358" s="356"/>
      <c r="C358" s="356"/>
      <c r="D358" s="356"/>
      <c r="E358" s="356"/>
      <c r="F358" s="356"/>
    </row>
    <row r="359" spans="2:6" ht="18.75" customHeight="1" x14ac:dyDescent="0.35">
      <c r="B359" s="356"/>
      <c r="C359" s="356"/>
      <c r="D359" s="356"/>
      <c r="E359" s="356"/>
      <c r="F359" s="356"/>
    </row>
    <row r="360" spans="2:6" ht="18.75" customHeight="1" x14ac:dyDescent="0.35">
      <c r="B360" s="356"/>
      <c r="C360" s="356"/>
      <c r="D360" s="356"/>
      <c r="E360" s="356"/>
      <c r="F360" s="356"/>
    </row>
    <row r="361" spans="2:6" ht="18.75" customHeight="1" x14ac:dyDescent="0.35">
      <c r="B361" s="356"/>
      <c r="C361" s="356"/>
      <c r="D361" s="356"/>
      <c r="E361" s="356"/>
      <c r="F361" s="356"/>
    </row>
    <row r="362" spans="2:6" ht="18.75" customHeight="1" x14ac:dyDescent="0.35">
      <c r="B362" s="356"/>
      <c r="C362" s="356"/>
      <c r="D362" s="356"/>
      <c r="E362" s="356"/>
      <c r="F362" s="356"/>
    </row>
    <row r="363" spans="2:6" ht="18.75" customHeight="1" x14ac:dyDescent="0.35">
      <c r="B363" s="356"/>
      <c r="C363" s="356"/>
      <c r="D363" s="356"/>
      <c r="E363" s="356"/>
      <c r="F363" s="356"/>
    </row>
    <row r="364" spans="2:6" ht="18.75" customHeight="1" x14ac:dyDescent="0.35">
      <c r="B364" s="356"/>
      <c r="C364" s="356"/>
      <c r="D364" s="356"/>
      <c r="E364" s="356"/>
      <c r="F364" s="356"/>
    </row>
    <row r="365" spans="2:6" ht="18.75" customHeight="1" x14ac:dyDescent="0.35">
      <c r="B365" s="356"/>
      <c r="C365" s="356"/>
      <c r="D365" s="356"/>
      <c r="E365" s="356"/>
      <c r="F365" s="356"/>
    </row>
    <row r="366" spans="2:6" ht="18.75" customHeight="1" x14ac:dyDescent="0.35">
      <c r="B366" s="356"/>
      <c r="C366" s="356"/>
      <c r="D366" s="356"/>
      <c r="E366" s="356"/>
      <c r="F366" s="356"/>
    </row>
    <row r="367" spans="2:6" ht="18.75" customHeight="1" x14ac:dyDescent="0.35">
      <c r="B367" s="356"/>
      <c r="C367" s="356"/>
      <c r="D367" s="356"/>
      <c r="E367" s="356"/>
      <c r="F367" s="356"/>
    </row>
    <row r="368" spans="2:6" ht="18.75" customHeight="1" x14ac:dyDescent="0.35">
      <c r="B368" s="356"/>
      <c r="C368" s="356"/>
      <c r="D368" s="356"/>
      <c r="E368" s="356"/>
      <c r="F368" s="356"/>
    </row>
    <row r="369" spans="2:6" ht="18.75" customHeight="1" x14ac:dyDescent="0.35">
      <c r="B369" s="356"/>
      <c r="C369" s="356"/>
      <c r="D369" s="356"/>
      <c r="E369" s="356"/>
      <c r="F369" s="356"/>
    </row>
    <row r="370" spans="2:6" ht="18.75" customHeight="1" x14ac:dyDescent="0.35">
      <c r="B370" s="356"/>
      <c r="C370" s="356"/>
      <c r="D370" s="356"/>
      <c r="E370" s="356"/>
      <c r="F370" s="356"/>
    </row>
    <row r="371" spans="2:6" ht="18.75" customHeight="1" x14ac:dyDescent="0.35">
      <c r="B371" s="356"/>
      <c r="C371" s="356"/>
      <c r="D371" s="356"/>
      <c r="E371" s="356"/>
      <c r="F371" s="356"/>
    </row>
    <row r="372" spans="2:6" ht="18.75" customHeight="1" x14ac:dyDescent="0.35">
      <c r="B372" s="356"/>
      <c r="C372" s="356"/>
      <c r="D372" s="356"/>
      <c r="E372" s="356"/>
      <c r="F372" s="356"/>
    </row>
    <row r="373" spans="2:6" ht="18.75" customHeight="1" x14ac:dyDescent="0.35">
      <c r="B373" s="356"/>
      <c r="C373" s="356"/>
      <c r="D373" s="356"/>
      <c r="E373" s="356"/>
      <c r="F373" s="356"/>
    </row>
    <row r="374" spans="2:6" ht="18.75" customHeight="1" x14ac:dyDescent="0.35">
      <c r="B374" s="356"/>
      <c r="C374" s="356"/>
      <c r="D374" s="356"/>
      <c r="E374" s="356"/>
      <c r="F374" s="356"/>
    </row>
    <row r="375" spans="2:6" ht="18.75" customHeight="1" x14ac:dyDescent="0.35">
      <c r="B375" s="356"/>
      <c r="C375" s="356"/>
      <c r="D375" s="356"/>
      <c r="E375" s="356"/>
      <c r="F375" s="356"/>
    </row>
    <row r="376" spans="2:6" ht="18.75" customHeight="1" x14ac:dyDescent="0.35">
      <c r="B376" s="356"/>
      <c r="C376" s="356"/>
      <c r="D376" s="356"/>
      <c r="E376" s="356"/>
      <c r="F376" s="356"/>
    </row>
    <row r="377" spans="2:6" ht="18.75" customHeight="1" x14ac:dyDescent="0.35">
      <c r="B377" s="356"/>
      <c r="C377" s="356"/>
      <c r="D377" s="356"/>
      <c r="E377" s="356"/>
      <c r="F377" s="356"/>
    </row>
    <row r="378" spans="2:6" ht="18.75" customHeight="1" x14ac:dyDescent="0.35">
      <c r="B378" s="356"/>
      <c r="C378" s="356"/>
      <c r="D378" s="356"/>
      <c r="E378" s="356"/>
      <c r="F378" s="356"/>
    </row>
    <row r="379" spans="2:6" ht="18.75" customHeight="1" x14ac:dyDescent="0.35">
      <c r="B379" s="356"/>
      <c r="C379" s="356"/>
      <c r="D379" s="356"/>
      <c r="E379" s="356"/>
      <c r="F379" s="356"/>
    </row>
    <row r="380" spans="2:6" ht="18.75" customHeight="1" x14ac:dyDescent="0.35">
      <c r="B380" s="356"/>
      <c r="C380" s="356"/>
      <c r="D380" s="356"/>
      <c r="E380" s="356"/>
      <c r="F380" s="356"/>
    </row>
    <row r="381" spans="2:6" ht="18.75" customHeight="1" x14ac:dyDescent="0.35">
      <c r="B381" s="356"/>
      <c r="C381" s="356"/>
      <c r="D381" s="356"/>
      <c r="E381" s="356"/>
      <c r="F381" s="356"/>
    </row>
    <row r="382" spans="2:6" ht="18.75" customHeight="1" x14ac:dyDescent="0.35">
      <c r="B382" s="356"/>
      <c r="C382" s="356"/>
      <c r="D382" s="356"/>
      <c r="E382" s="356"/>
      <c r="F382" s="356"/>
    </row>
    <row r="383" spans="2:6" ht="18.75" customHeight="1" x14ac:dyDescent="0.35">
      <c r="B383" s="356"/>
      <c r="C383" s="356"/>
      <c r="D383" s="356"/>
      <c r="E383" s="356"/>
      <c r="F383" s="356"/>
    </row>
    <row r="384" spans="2:6" ht="18.75" customHeight="1" x14ac:dyDescent="0.35">
      <c r="B384" s="356"/>
      <c r="C384" s="356"/>
      <c r="D384" s="356"/>
      <c r="E384" s="356"/>
      <c r="F384" s="356"/>
    </row>
    <row r="385" spans="2:6" ht="18.75" customHeight="1" x14ac:dyDescent="0.35">
      <c r="B385" s="356"/>
      <c r="C385" s="356"/>
      <c r="D385" s="356"/>
      <c r="E385" s="356"/>
      <c r="F385" s="356"/>
    </row>
    <row r="386" spans="2:6" ht="18.75" customHeight="1" x14ac:dyDescent="0.35">
      <c r="B386" s="356"/>
      <c r="C386" s="356"/>
      <c r="D386" s="356"/>
      <c r="E386" s="356"/>
      <c r="F386" s="356"/>
    </row>
    <row r="387" spans="2:6" ht="18.75" customHeight="1" x14ac:dyDescent="0.35">
      <c r="B387" s="356"/>
      <c r="C387" s="356"/>
      <c r="D387" s="356"/>
      <c r="E387" s="356"/>
      <c r="F387" s="356"/>
    </row>
    <row r="388" spans="2:6" ht="18.75" customHeight="1" x14ac:dyDescent="0.35">
      <c r="B388" s="356"/>
      <c r="C388" s="356"/>
      <c r="D388" s="356"/>
      <c r="E388" s="356"/>
      <c r="F388" s="356"/>
    </row>
    <row r="389" spans="2:6" ht="18.75" customHeight="1" x14ac:dyDescent="0.35">
      <c r="B389" s="356"/>
      <c r="C389" s="356"/>
      <c r="D389" s="356"/>
      <c r="E389" s="356"/>
      <c r="F389" s="356"/>
    </row>
    <row r="390" spans="2:6" ht="18.75" customHeight="1" x14ac:dyDescent="0.35">
      <c r="B390" s="356"/>
      <c r="C390" s="356"/>
      <c r="D390" s="356"/>
      <c r="E390" s="356"/>
      <c r="F390" s="356"/>
    </row>
    <row r="391" spans="2:6" ht="18.75" customHeight="1" x14ac:dyDescent="0.35">
      <c r="B391" s="356"/>
      <c r="C391" s="356"/>
      <c r="D391" s="356"/>
      <c r="E391" s="356"/>
      <c r="F391" s="356"/>
    </row>
    <row r="392" spans="2:6" ht="18.75" customHeight="1" x14ac:dyDescent="0.35">
      <c r="B392" s="356"/>
      <c r="C392" s="356"/>
      <c r="D392" s="356"/>
      <c r="E392" s="356"/>
      <c r="F392" s="356"/>
    </row>
    <row r="393" spans="2:6" ht="18.75" customHeight="1" x14ac:dyDescent="0.35">
      <c r="B393" s="356"/>
      <c r="C393" s="356"/>
      <c r="D393" s="356"/>
      <c r="E393" s="356"/>
      <c r="F393" s="356"/>
    </row>
    <row r="394" spans="2:6" ht="18.75" customHeight="1" x14ac:dyDescent="0.35">
      <c r="B394" s="356"/>
      <c r="C394" s="356"/>
      <c r="D394" s="356"/>
      <c r="E394" s="356"/>
      <c r="F394" s="356"/>
    </row>
    <row r="395" spans="2:6" ht="18.75" customHeight="1" x14ac:dyDescent="0.35">
      <c r="B395" s="356"/>
      <c r="C395" s="356"/>
      <c r="D395" s="356"/>
      <c r="E395" s="356"/>
      <c r="F395" s="356"/>
    </row>
    <row r="396" spans="2:6" ht="18.75" customHeight="1" x14ac:dyDescent="0.35">
      <c r="B396" s="356"/>
      <c r="C396" s="356"/>
      <c r="D396" s="356"/>
      <c r="E396" s="356"/>
      <c r="F396" s="356"/>
    </row>
    <row r="397" spans="2:6" ht="18.75" customHeight="1" x14ac:dyDescent="0.35">
      <c r="B397" s="356"/>
      <c r="C397" s="356"/>
      <c r="D397" s="356"/>
      <c r="E397" s="356"/>
      <c r="F397" s="356"/>
    </row>
    <row r="398" spans="2:6" ht="18.75" customHeight="1" x14ac:dyDescent="0.35">
      <c r="B398" s="356"/>
      <c r="C398" s="356"/>
      <c r="D398" s="356"/>
      <c r="E398" s="356"/>
      <c r="F398" s="356"/>
    </row>
    <row r="399" spans="2:6" ht="18.75" customHeight="1" x14ac:dyDescent="0.35">
      <c r="B399" s="356"/>
      <c r="C399" s="356"/>
      <c r="D399" s="356"/>
      <c r="E399" s="356"/>
      <c r="F399" s="356"/>
    </row>
    <row r="400" spans="2:6" ht="18.75" customHeight="1" x14ac:dyDescent="0.35">
      <c r="B400" s="356"/>
      <c r="C400" s="356"/>
      <c r="D400" s="356"/>
      <c r="E400" s="356"/>
      <c r="F400" s="356"/>
    </row>
    <row r="401" spans="2:6" ht="18.75" customHeight="1" x14ac:dyDescent="0.35">
      <c r="B401" s="356"/>
      <c r="C401" s="356"/>
      <c r="D401" s="356"/>
      <c r="E401" s="356"/>
      <c r="F401" s="356"/>
    </row>
    <row r="402" spans="2:6" ht="18.75" customHeight="1" x14ac:dyDescent="0.35">
      <c r="B402" s="356"/>
      <c r="C402" s="356"/>
      <c r="D402" s="356"/>
      <c r="E402" s="356"/>
      <c r="F402" s="356"/>
    </row>
    <row r="403" spans="2:6" ht="18.75" customHeight="1" x14ac:dyDescent="0.35">
      <c r="B403" s="356"/>
      <c r="C403" s="356"/>
      <c r="D403" s="356"/>
      <c r="E403" s="356"/>
      <c r="F403" s="356"/>
    </row>
    <row r="404" spans="2:6" ht="18.75" customHeight="1" x14ac:dyDescent="0.35">
      <c r="B404" s="356"/>
      <c r="C404" s="356"/>
      <c r="D404" s="356"/>
      <c r="E404" s="356"/>
      <c r="F404" s="356"/>
    </row>
    <row r="405" spans="2:6" ht="18.75" customHeight="1" x14ac:dyDescent="0.35">
      <c r="B405" s="356"/>
      <c r="C405" s="356"/>
      <c r="D405" s="356"/>
      <c r="E405" s="356"/>
      <c r="F405" s="356"/>
    </row>
    <row r="406" spans="2:6" ht="18.75" customHeight="1" x14ac:dyDescent="0.35">
      <c r="B406" s="356"/>
      <c r="C406" s="356"/>
      <c r="D406" s="356"/>
      <c r="E406" s="356"/>
      <c r="F406" s="356"/>
    </row>
    <row r="407" spans="2:6" ht="18.75" customHeight="1" x14ac:dyDescent="0.35">
      <c r="B407" s="356"/>
      <c r="C407" s="356"/>
      <c r="D407" s="356"/>
      <c r="E407" s="356"/>
      <c r="F407" s="356"/>
    </row>
    <row r="408" spans="2:6" ht="18.75" customHeight="1" x14ac:dyDescent="0.35">
      <c r="B408" s="356"/>
      <c r="C408" s="356"/>
      <c r="D408" s="356"/>
      <c r="E408" s="356"/>
      <c r="F408" s="356"/>
    </row>
    <row r="409" spans="2:6" ht="18.75" customHeight="1" x14ac:dyDescent="0.35">
      <c r="B409" s="356"/>
      <c r="C409" s="356"/>
      <c r="D409" s="356"/>
      <c r="E409" s="356"/>
      <c r="F409" s="356"/>
    </row>
    <row r="410" spans="2:6" ht="18.75" customHeight="1" x14ac:dyDescent="0.35">
      <c r="B410" s="356"/>
      <c r="C410" s="356"/>
      <c r="D410" s="356"/>
      <c r="E410" s="356"/>
      <c r="F410" s="356"/>
    </row>
    <row r="411" spans="2:6" ht="18.75" customHeight="1" x14ac:dyDescent="0.35">
      <c r="B411" s="356"/>
      <c r="C411" s="356"/>
      <c r="D411" s="356"/>
      <c r="E411" s="356"/>
      <c r="F411" s="356"/>
    </row>
    <row r="412" spans="2:6" ht="18.75" customHeight="1" x14ac:dyDescent="0.35">
      <c r="B412" s="356"/>
      <c r="C412" s="356"/>
      <c r="D412" s="356"/>
      <c r="E412" s="356"/>
      <c r="F412" s="356"/>
    </row>
    <row r="413" spans="2:6" ht="18.75" customHeight="1" x14ac:dyDescent="0.35">
      <c r="B413" s="356"/>
      <c r="C413" s="356"/>
      <c r="D413" s="356"/>
      <c r="E413" s="356"/>
      <c r="F413" s="356"/>
    </row>
    <row r="414" spans="2:6" ht="18.75" customHeight="1" x14ac:dyDescent="0.35">
      <c r="B414" s="356"/>
      <c r="C414" s="356"/>
      <c r="D414" s="356"/>
      <c r="E414" s="356"/>
      <c r="F414" s="356"/>
    </row>
    <row r="415" spans="2:6" ht="18.75" customHeight="1" x14ac:dyDescent="0.35">
      <c r="B415" s="356"/>
      <c r="C415" s="356"/>
      <c r="D415" s="356"/>
      <c r="E415" s="356"/>
      <c r="F415" s="356"/>
    </row>
    <row r="416" spans="2:6" ht="18.75" customHeight="1" x14ac:dyDescent="0.35">
      <c r="B416" s="356"/>
      <c r="C416" s="356"/>
      <c r="D416" s="356"/>
      <c r="E416" s="356"/>
      <c r="F416" s="356"/>
    </row>
    <row r="417" spans="2:6" ht="18.75" customHeight="1" x14ac:dyDescent="0.35">
      <c r="B417" s="356"/>
      <c r="C417" s="356"/>
      <c r="D417" s="356"/>
      <c r="E417" s="356"/>
      <c r="F417" s="356"/>
    </row>
    <row r="418" spans="2:6" ht="18.75" customHeight="1" x14ac:dyDescent="0.35">
      <c r="B418" s="356"/>
      <c r="C418" s="356"/>
      <c r="D418" s="356"/>
      <c r="E418" s="356"/>
      <c r="F418" s="356"/>
    </row>
    <row r="419" spans="2:6" ht="18.75" customHeight="1" x14ac:dyDescent="0.35">
      <c r="B419" s="356"/>
      <c r="C419" s="356"/>
      <c r="D419" s="356"/>
      <c r="E419" s="356"/>
      <c r="F419" s="356"/>
    </row>
    <row r="420" spans="2:6" ht="18.75" customHeight="1" x14ac:dyDescent="0.35">
      <c r="B420" s="356"/>
      <c r="C420" s="356"/>
      <c r="D420" s="356"/>
      <c r="E420" s="356"/>
      <c r="F420" s="356"/>
    </row>
    <row r="421" spans="2:6" ht="18.75" customHeight="1" x14ac:dyDescent="0.35">
      <c r="B421" s="356"/>
      <c r="C421" s="356"/>
      <c r="D421" s="356"/>
      <c r="E421" s="356"/>
      <c r="F421" s="356"/>
    </row>
  </sheetData>
  <sortState ref="C9:G339">
    <sortCondition ref="C9"/>
  </sortState>
  <mergeCells count="3">
    <mergeCell ref="B3:F3"/>
    <mergeCell ref="B4:F4"/>
    <mergeCell ref="B5:F5"/>
  </mergeCells>
  <pageMargins left="0.23622047244094491" right="0.23622047244094491" top="0.39370078740157483" bottom="1.41" header="0.19685039370078741" footer="0.97"/>
  <pageSetup paperSize="9" scale="66" fitToHeight="0" orientation="portrait" horizontalDpi="4294967295" verticalDpi="4294967295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4"/>
  <sheetViews>
    <sheetView zoomScaleNormal="100" workbookViewId="0"/>
  </sheetViews>
  <sheetFormatPr baseColWidth="10" defaultRowHeight="15" x14ac:dyDescent="0.25"/>
  <cols>
    <col min="1" max="1" width="2.140625" customWidth="1"/>
    <col min="2" max="2" width="29.140625" customWidth="1"/>
    <col min="3" max="3" width="18" customWidth="1"/>
    <col min="4" max="4" width="12.7109375" customWidth="1"/>
    <col min="5" max="5" width="46.85546875" customWidth="1"/>
    <col min="6" max="6" width="13" customWidth="1"/>
    <col min="7" max="7" width="16.28515625" customWidth="1"/>
    <col min="8" max="8" width="19" customWidth="1"/>
    <col min="9" max="9" width="16.140625" customWidth="1"/>
    <col min="10" max="10" width="24" customWidth="1"/>
    <col min="11" max="11" width="15.140625" customWidth="1"/>
    <col min="12" max="12" width="17.7109375" customWidth="1"/>
    <col min="257" max="257" width="2.140625" customWidth="1"/>
    <col min="258" max="258" width="18.5703125" customWidth="1"/>
    <col min="259" max="259" width="11.7109375" customWidth="1"/>
    <col min="260" max="260" width="8.140625" customWidth="1"/>
    <col min="261" max="261" width="29.42578125" customWidth="1"/>
    <col min="262" max="262" width="5.42578125" customWidth="1"/>
    <col min="263" max="263" width="11.28515625" customWidth="1"/>
    <col min="264" max="264" width="11.7109375" customWidth="1"/>
    <col min="265" max="265" width="8" customWidth="1"/>
    <col min="266" max="266" width="10.5703125" customWidth="1"/>
    <col min="267" max="267" width="10.42578125" customWidth="1"/>
    <col min="268" max="268" width="10.7109375" customWidth="1"/>
    <col min="513" max="513" width="2.140625" customWidth="1"/>
    <col min="514" max="514" width="18.5703125" customWidth="1"/>
    <col min="515" max="515" width="11.7109375" customWidth="1"/>
    <col min="516" max="516" width="8.140625" customWidth="1"/>
    <col min="517" max="517" width="29.42578125" customWidth="1"/>
    <col min="518" max="518" width="5.42578125" customWidth="1"/>
    <col min="519" max="519" width="11.28515625" customWidth="1"/>
    <col min="520" max="520" width="11.7109375" customWidth="1"/>
    <col min="521" max="521" width="8" customWidth="1"/>
    <col min="522" max="522" width="10.5703125" customWidth="1"/>
    <col min="523" max="523" width="10.42578125" customWidth="1"/>
    <col min="524" max="524" width="10.7109375" customWidth="1"/>
    <col min="769" max="769" width="2.140625" customWidth="1"/>
    <col min="770" max="770" width="18.5703125" customWidth="1"/>
    <col min="771" max="771" width="11.7109375" customWidth="1"/>
    <col min="772" max="772" width="8.140625" customWidth="1"/>
    <col min="773" max="773" width="29.42578125" customWidth="1"/>
    <col min="774" max="774" width="5.42578125" customWidth="1"/>
    <col min="775" max="775" width="11.28515625" customWidth="1"/>
    <col min="776" max="776" width="11.7109375" customWidth="1"/>
    <col min="777" max="777" width="8" customWidth="1"/>
    <col min="778" max="778" width="10.5703125" customWidth="1"/>
    <col min="779" max="779" width="10.42578125" customWidth="1"/>
    <col min="780" max="780" width="10.7109375" customWidth="1"/>
    <col min="1025" max="1025" width="2.140625" customWidth="1"/>
    <col min="1026" max="1026" width="18.5703125" customWidth="1"/>
    <col min="1027" max="1027" width="11.7109375" customWidth="1"/>
    <col min="1028" max="1028" width="8.140625" customWidth="1"/>
    <col min="1029" max="1029" width="29.42578125" customWidth="1"/>
    <col min="1030" max="1030" width="5.42578125" customWidth="1"/>
    <col min="1031" max="1031" width="11.28515625" customWidth="1"/>
    <col min="1032" max="1032" width="11.7109375" customWidth="1"/>
    <col min="1033" max="1033" width="8" customWidth="1"/>
    <col min="1034" max="1034" width="10.5703125" customWidth="1"/>
    <col min="1035" max="1035" width="10.42578125" customWidth="1"/>
    <col min="1036" max="1036" width="10.7109375" customWidth="1"/>
    <col min="1281" max="1281" width="2.140625" customWidth="1"/>
    <col min="1282" max="1282" width="18.5703125" customWidth="1"/>
    <col min="1283" max="1283" width="11.7109375" customWidth="1"/>
    <col min="1284" max="1284" width="8.140625" customWidth="1"/>
    <col min="1285" max="1285" width="29.42578125" customWidth="1"/>
    <col min="1286" max="1286" width="5.42578125" customWidth="1"/>
    <col min="1287" max="1287" width="11.28515625" customWidth="1"/>
    <col min="1288" max="1288" width="11.7109375" customWidth="1"/>
    <col min="1289" max="1289" width="8" customWidth="1"/>
    <col min="1290" max="1290" width="10.5703125" customWidth="1"/>
    <col min="1291" max="1291" width="10.42578125" customWidth="1"/>
    <col min="1292" max="1292" width="10.7109375" customWidth="1"/>
    <col min="1537" max="1537" width="2.140625" customWidth="1"/>
    <col min="1538" max="1538" width="18.5703125" customWidth="1"/>
    <col min="1539" max="1539" width="11.7109375" customWidth="1"/>
    <col min="1540" max="1540" width="8.140625" customWidth="1"/>
    <col min="1541" max="1541" width="29.42578125" customWidth="1"/>
    <col min="1542" max="1542" width="5.42578125" customWidth="1"/>
    <col min="1543" max="1543" width="11.28515625" customWidth="1"/>
    <col min="1544" max="1544" width="11.7109375" customWidth="1"/>
    <col min="1545" max="1545" width="8" customWidth="1"/>
    <col min="1546" max="1546" width="10.5703125" customWidth="1"/>
    <col min="1547" max="1547" width="10.42578125" customWidth="1"/>
    <col min="1548" max="1548" width="10.7109375" customWidth="1"/>
    <col min="1793" max="1793" width="2.140625" customWidth="1"/>
    <col min="1794" max="1794" width="18.5703125" customWidth="1"/>
    <col min="1795" max="1795" width="11.7109375" customWidth="1"/>
    <col min="1796" max="1796" width="8.140625" customWidth="1"/>
    <col min="1797" max="1797" width="29.42578125" customWidth="1"/>
    <col min="1798" max="1798" width="5.42578125" customWidth="1"/>
    <col min="1799" max="1799" width="11.28515625" customWidth="1"/>
    <col min="1800" max="1800" width="11.7109375" customWidth="1"/>
    <col min="1801" max="1801" width="8" customWidth="1"/>
    <col min="1802" max="1802" width="10.5703125" customWidth="1"/>
    <col min="1803" max="1803" width="10.42578125" customWidth="1"/>
    <col min="1804" max="1804" width="10.7109375" customWidth="1"/>
    <col min="2049" max="2049" width="2.140625" customWidth="1"/>
    <col min="2050" max="2050" width="18.5703125" customWidth="1"/>
    <col min="2051" max="2051" width="11.7109375" customWidth="1"/>
    <col min="2052" max="2052" width="8.140625" customWidth="1"/>
    <col min="2053" max="2053" width="29.42578125" customWidth="1"/>
    <col min="2054" max="2054" width="5.42578125" customWidth="1"/>
    <col min="2055" max="2055" width="11.28515625" customWidth="1"/>
    <col min="2056" max="2056" width="11.7109375" customWidth="1"/>
    <col min="2057" max="2057" width="8" customWidth="1"/>
    <col min="2058" max="2058" width="10.5703125" customWidth="1"/>
    <col min="2059" max="2059" width="10.42578125" customWidth="1"/>
    <col min="2060" max="2060" width="10.7109375" customWidth="1"/>
    <col min="2305" max="2305" width="2.140625" customWidth="1"/>
    <col min="2306" max="2306" width="18.5703125" customWidth="1"/>
    <col min="2307" max="2307" width="11.7109375" customWidth="1"/>
    <col min="2308" max="2308" width="8.140625" customWidth="1"/>
    <col min="2309" max="2309" width="29.42578125" customWidth="1"/>
    <col min="2310" max="2310" width="5.42578125" customWidth="1"/>
    <col min="2311" max="2311" width="11.28515625" customWidth="1"/>
    <col min="2312" max="2312" width="11.7109375" customWidth="1"/>
    <col min="2313" max="2313" width="8" customWidth="1"/>
    <col min="2314" max="2314" width="10.5703125" customWidth="1"/>
    <col min="2315" max="2315" width="10.42578125" customWidth="1"/>
    <col min="2316" max="2316" width="10.7109375" customWidth="1"/>
    <col min="2561" max="2561" width="2.140625" customWidth="1"/>
    <col min="2562" max="2562" width="18.5703125" customWidth="1"/>
    <col min="2563" max="2563" width="11.7109375" customWidth="1"/>
    <col min="2564" max="2564" width="8.140625" customWidth="1"/>
    <col min="2565" max="2565" width="29.42578125" customWidth="1"/>
    <col min="2566" max="2566" width="5.42578125" customWidth="1"/>
    <col min="2567" max="2567" width="11.28515625" customWidth="1"/>
    <col min="2568" max="2568" width="11.7109375" customWidth="1"/>
    <col min="2569" max="2569" width="8" customWidth="1"/>
    <col min="2570" max="2570" width="10.5703125" customWidth="1"/>
    <col min="2571" max="2571" width="10.42578125" customWidth="1"/>
    <col min="2572" max="2572" width="10.7109375" customWidth="1"/>
    <col min="2817" max="2817" width="2.140625" customWidth="1"/>
    <col min="2818" max="2818" width="18.5703125" customWidth="1"/>
    <col min="2819" max="2819" width="11.7109375" customWidth="1"/>
    <col min="2820" max="2820" width="8.140625" customWidth="1"/>
    <col min="2821" max="2821" width="29.42578125" customWidth="1"/>
    <col min="2822" max="2822" width="5.42578125" customWidth="1"/>
    <col min="2823" max="2823" width="11.28515625" customWidth="1"/>
    <col min="2824" max="2824" width="11.7109375" customWidth="1"/>
    <col min="2825" max="2825" width="8" customWidth="1"/>
    <col min="2826" max="2826" width="10.5703125" customWidth="1"/>
    <col min="2827" max="2827" width="10.42578125" customWidth="1"/>
    <col min="2828" max="2828" width="10.7109375" customWidth="1"/>
    <col min="3073" max="3073" width="2.140625" customWidth="1"/>
    <col min="3074" max="3074" width="18.5703125" customWidth="1"/>
    <col min="3075" max="3075" width="11.7109375" customWidth="1"/>
    <col min="3076" max="3076" width="8.140625" customWidth="1"/>
    <col min="3077" max="3077" width="29.42578125" customWidth="1"/>
    <col min="3078" max="3078" width="5.42578125" customWidth="1"/>
    <col min="3079" max="3079" width="11.28515625" customWidth="1"/>
    <col min="3080" max="3080" width="11.7109375" customWidth="1"/>
    <col min="3081" max="3081" width="8" customWidth="1"/>
    <col min="3082" max="3082" width="10.5703125" customWidth="1"/>
    <col min="3083" max="3083" width="10.42578125" customWidth="1"/>
    <col min="3084" max="3084" width="10.7109375" customWidth="1"/>
    <col min="3329" max="3329" width="2.140625" customWidth="1"/>
    <col min="3330" max="3330" width="18.5703125" customWidth="1"/>
    <col min="3331" max="3331" width="11.7109375" customWidth="1"/>
    <col min="3332" max="3332" width="8.140625" customWidth="1"/>
    <col min="3333" max="3333" width="29.42578125" customWidth="1"/>
    <col min="3334" max="3334" width="5.42578125" customWidth="1"/>
    <col min="3335" max="3335" width="11.28515625" customWidth="1"/>
    <col min="3336" max="3336" width="11.7109375" customWidth="1"/>
    <col min="3337" max="3337" width="8" customWidth="1"/>
    <col min="3338" max="3338" width="10.5703125" customWidth="1"/>
    <col min="3339" max="3339" width="10.42578125" customWidth="1"/>
    <col min="3340" max="3340" width="10.7109375" customWidth="1"/>
    <col min="3585" max="3585" width="2.140625" customWidth="1"/>
    <col min="3586" max="3586" width="18.5703125" customWidth="1"/>
    <col min="3587" max="3587" width="11.7109375" customWidth="1"/>
    <col min="3588" max="3588" width="8.140625" customWidth="1"/>
    <col min="3589" max="3589" width="29.42578125" customWidth="1"/>
    <col min="3590" max="3590" width="5.42578125" customWidth="1"/>
    <col min="3591" max="3591" width="11.28515625" customWidth="1"/>
    <col min="3592" max="3592" width="11.7109375" customWidth="1"/>
    <col min="3593" max="3593" width="8" customWidth="1"/>
    <col min="3594" max="3594" width="10.5703125" customWidth="1"/>
    <col min="3595" max="3595" width="10.42578125" customWidth="1"/>
    <col min="3596" max="3596" width="10.7109375" customWidth="1"/>
    <col min="3841" max="3841" width="2.140625" customWidth="1"/>
    <col min="3842" max="3842" width="18.5703125" customWidth="1"/>
    <col min="3843" max="3843" width="11.7109375" customWidth="1"/>
    <col min="3844" max="3844" width="8.140625" customWidth="1"/>
    <col min="3845" max="3845" width="29.42578125" customWidth="1"/>
    <col min="3846" max="3846" width="5.42578125" customWidth="1"/>
    <col min="3847" max="3847" width="11.28515625" customWidth="1"/>
    <col min="3848" max="3848" width="11.7109375" customWidth="1"/>
    <col min="3849" max="3849" width="8" customWidth="1"/>
    <col min="3850" max="3850" width="10.5703125" customWidth="1"/>
    <col min="3851" max="3851" width="10.42578125" customWidth="1"/>
    <col min="3852" max="3852" width="10.7109375" customWidth="1"/>
    <col min="4097" max="4097" width="2.140625" customWidth="1"/>
    <col min="4098" max="4098" width="18.5703125" customWidth="1"/>
    <col min="4099" max="4099" width="11.7109375" customWidth="1"/>
    <col min="4100" max="4100" width="8.140625" customWidth="1"/>
    <col min="4101" max="4101" width="29.42578125" customWidth="1"/>
    <col min="4102" max="4102" width="5.42578125" customWidth="1"/>
    <col min="4103" max="4103" width="11.28515625" customWidth="1"/>
    <col min="4104" max="4104" width="11.7109375" customWidth="1"/>
    <col min="4105" max="4105" width="8" customWidth="1"/>
    <col min="4106" max="4106" width="10.5703125" customWidth="1"/>
    <col min="4107" max="4107" width="10.42578125" customWidth="1"/>
    <col min="4108" max="4108" width="10.7109375" customWidth="1"/>
    <col min="4353" max="4353" width="2.140625" customWidth="1"/>
    <col min="4354" max="4354" width="18.5703125" customWidth="1"/>
    <col min="4355" max="4355" width="11.7109375" customWidth="1"/>
    <col min="4356" max="4356" width="8.140625" customWidth="1"/>
    <col min="4357" max="4357" width="29.42578125" customWidth="1"/>
    <col min="4358" max="4358" width="5.42578125" customWidth="1"/>
    <col min="4359" max="4359" width="11.28515625" customWidth="1"/>
    <col min="4360" max="4360" width="11.7109375" customWidth="1"/>
    <col min="4361" max="4361" width="8" customWidth="1"/>
    <col min="4362" max="4362" width="10.5703125" customWidth="1"/>
    <col min="4363" max="4363" width="10.42578125" customWidth="1"/>
    <col min="4364" max="4364" width="10.7109375" customWidth="1"/>
    <col min="4609" max="4609" width="2.140625" customWidth="1"/>
    <col min="4610" max="4610" width="18.5703125" customWidth="1"/>
    <col min="4611" max="4611" width="11.7109375" customWidth="1"/>
    <col min="4612" max="4612" width="8.140625" customWidth="1"/>
    <col min="4613" max="4613" width="29.42578125" customWidth="1"/>
    <col min="4614" max="4614" width="5.42578125" customWidth="1"/>
    <col min="4615" max="4615" width="11.28515625" customWidth="1"/>
    <col min="4616" max="4616" width="11.7109375" customWidth="1"/>
    <col min="4617" max="4617" width="8" customWidth="1"/>
    <col min="4618" max="4618" width="10.5703125" customWidth="1"/>
    <col min="4619" max="4619" width="10.42578125" customWidth="1"/>
    <col min="4620" max="4620" width="10.7109375" customWidth="1"/>
    <col min="4865" max="4865" width="2.140625" customWidth="1"/>
    <col min="4866" max="4866" width="18.5703125" customWidth="1"/>
    <col min="4867" max="4867" width="11.7109375" customWidth="1"/>
    <col min="4868" max="4868" width="8.140625" customWidth="1"/>
    <col min="4869" max="4869" width="29.42578125" customWidth="1"/>
    <col min="4870" max="4870" width="5.42578125" customWidth="1"/>
    <col min="4871" max="4871" width="11.28515625" customWidth="1"/>
    <col min="4872" max="4872" width="11.7109375" customWidth="1"/>
    <col min="4873" max="4873" width="8" customWidth="1"/>
    <col min="4874" max="4874" width="10.5703125" customWidth="1"/>
    <col min="4875" max="4875" width="10.42578125" customWidth="1"/>
    <col min="4876" max="4876" width="10.7109375" customWidth="1"/>
    <col min="5121" max="5121" width="2.140625" customWidth="1"/>
    <col min="5122" max="5122" width="18.5703125" customWidth="1"/>
    <col min="5123" max="5123" width="11.7109375" customWidth="1"/>
    <col min="5124" max="5124" width="8.140625" customWidth="1"/>
    <col min="5125" max="5125" width="29.42578125" customWidth="1"/>
    <col min="5126" max="5126" width="5.42578125" customWidth="1"/>
    <col min="5127" max="5127" width="11.28515625" customWidth="1"/>
    <col min="5128" max="5128" width="11.7109375" customWidth="1"/>
    <col min="5129" max="5129" width="8" customWidth="1"/>
    <col min="5130" max="5130" width="10.5703125" customWidth="1"/>
    <col min="5131" max="5131" width="10.42578125" customWidth="1"/>
    <col min="5132" max="5132" width="10.7109375" customWidth="1"/>
    <col min="5377" max="5377" width="2.140625" customWidth="1"/>
    <col min="5378" max="5378" width="18.5703125" customWidth="1"/>
    <col min="5379" max="5379" width="11.7109375" customWidth="1"/>
    <col min="5380" max="5380" width="8.140625" customWidth="1"/>
    <col min="5381" max="5381" width="29.42578125" customWidth="1"/>
    <col min="5382" max="5382" width="5.42578125" customWidth="1"/>
    <col min="5383" max="5383" width="11.28515625" customWidth="1"/>
    <col min="5384" max="5384" width="11.7109375" customWidth="1"/>
    <col min="5385" max="5385" width="8" customWidth="1"/>
    <col min="5386" max="5386" width="10.5703125" customWidth="1"/>
    <col min="5387" max="5387" width="10.42578125" customWidth="1"/>
    <col min="5388" max="5388" width="10.7109375" customWidth="1"/>
    <col min="5633" max="5633" width="2.140625" customWidth="1"/>
    <col min="5634" max="5634" width="18.5703125" customWidth="1"/>
    <col min="5635" max="5635" width="11.7109375" customWidth="1"/>
    <col min="5636" max="5636" width="8.140625" customWidth="1"/>
    <col min="5637" max="5637" width="29.42578125" customWidth="1"/>
    <col min="5638" max="5638" width="5.42578125" customWidth="1"/>
    <col min="5639" max="5639" width="11.28515625" customWidth="1"/>
    <col min="5640" max="5640" width="11.7109375" customWidth="1"/>
    <col min="5641" max="5641" width="8" customWidth="1"/>
    <col min="5642" max="5642" width="10.5703125" customWidth="1"/>
    <col min="5643" max="5643" width="10.42578125" customWidth="1"/>
    <col min="5644" max="5644" width="10.7109375" customWidth="1"/>
    <col min="5889" max="5889" width="2.140625" customWidth="1"/>
    <col min="5890" max="5890" width="18.5703125" customWidth="1"/>
    <col min="5891" max="5891" width="11.7109375" customWidth="1"/>
    <col min="5892" max="5892" width="8.140625" customWidth="1"/>
    <col min="5893" max="5893" width="29.42578125" customWidth="1"/>
    <col min="5894" max="5894" width="5.42578125" customWidth="1"/>
    <col min="5895" max="5895" width="11.28515625" customWidth="1"/>
    <col min="5896" max="5896" width="11.7109375" customWidth="1"/>
    <col min="5897" max="5897" width="8" customWidth="1"/>
    <col min="5898" max="5898" width="10.5703125" customWidth="1"/>
    <col min="5899" max="5899" width="10.42578125" customWidth="1"/>
    <col min="5900" max="5900" width="10.7109375" customWidth="1"/>
    <col min="6145" max="6145" width="2.140625" customWidth="1"/>
    <col min="6146" max="6146" width="18.5703125" customWidth="1"/>
    <col min="6147" max="6147" width="11.7109375" customWidth="1"/>
    <col min="6148" max="6148" width="8.140625" customWidth="1"/>
    <col min="6149" max="6149" width="29.42578125" customWidth="1"/>
    <col min="6150" max="6150" width="5.42578125" customWidth="1"/>
    <col min="6151" max="6151" width="11.28515625" customWidth="1"/>
    <col min="6152" max="6152" width="11.7109375" customWidth="1"/>
    <col min="6153" max="6153" width="8" customWidth="1"/>
    <col min="6154" max="6154" width="10.5703125" customWidth="1"/>
    <col min="6155" max="6155" width="10.42578125" customWidth="1"/>
    <col min="6156" max="6156" width="10.7109375" customWidth="1"/>
    <col min="6401" max="6401" width="2.140625" customWidth="1"/>
    <col min="6402" max="6402" width="18.5703125" customWidth="1"/>
    <col min="6403" max="6403" width="11.7109375" customWidth="1"/>
    <col min="6404" max="6404" width="8.140625" customWidth="1"/>
    <col min="6405" max="6405" width="29.42578125" customWidth="1"/>
    <col min="6406" max="6406" width="5.42578125" customWidth="1"/>
    <col min="6407" max="6407" width="11.28515625" customWidth="1"/>
    <col min="6408" max="6408" width="11.7109375" customWidth="1"/>
    <col min="6409" max="6409" width="8" customWidth="1"/>
    <col min="6410" max="6410" width="10.5703125" customWidth="1"/>
    <col min="6411" max="6411" width="10.42578125" customWidth="1"/>
    <col min="6412" max="6412" width="10.7109375" customWidth="1"/>
    <col min="6657" max="6657" width="2.140625" customWidth="1"/>
    <col min="6658" max="6658" width="18.5703125" customWidth="1"/>
    <col min="6659" max="6659" width="11.7109375" customWidth="1"/>
    <col min="6660" max="6660" width="8.140625" customWidth="1"/>
    <col min="6661" max="6661" width="29.42578125" customWidth="1"/>
    <col min="6662" max="6662" width="5.42578125" customWidth="1"/>
    <col min="6663" max="6663" width="11.28515625" customWidth="1"/>
    <col min="6664" max="6664" width="11.7109375" customWidth="1"/>
    <col min="6665" max="6665" width="8" customWidth="1"/>
    <col min="6666" max="6666" width="10.5703125" customWidth="1"/>
    <col min="6667" max="6667" width="10.42578125" customWidth="1"/>
    <col min="6668" max="6668" width="10.7109375" customWidth="1"/>
    <col min="6913" max="6913" width="2.140625" customWidth="1"/>
    <col min="6914" max="6914" width="18.5703125" customWidth="1"/>
    <col min="6915" max="6915" width="11.7109375" customWidth="1"/>
    <col min="6916" max="6916" width="8.140625" customWidth="1"/>
    <col min="6917" max="6917" width="29.42578125" customWidth="1"/>
    <col min="6918" max="6918" width="5.42578125" customWidth="1"/>
    <col min="6919" max="6919" width="11.28515625" customWidth="1"/>
    <col min="6920" max="6920" width="11.7109375" customWidth="1"/>
    <col min="6921" max="6921" width="8" customWidth="1"/>
    <col min="6922" max="6922" width="10.5703125" customWidth="1"/>
    <col min="6923" max="6923" width="10.42578125" customWidth="1"/>
    <col min="6924" max="6924" width="10.7109375" customWidth="1"/>
    <col min="7169" max="7169" width="2.140625" customWidth="1"/>
    <col min="7170" max="7170" width="18.5703125" customWidth="1"/>
    <col min="7171" max="7171" width="11.7109375" customWidth="1"/>
    <col min="7172" max="7172" width="8.140625" customWidth="1"/>
    <col min="7173" max="7173" width="29.42578125" customWidth="1"/>
    <col min="7174" max="7174" width="5.42578125" customWidth="1"/>
    <col min="7175" max="7175" width="11.28515625" customWidth="1"/>
    <col min="7176" max="7176" width="11.7109375" customWidth="1"/>
    <col min="7177" max="7177" width="8" customWidth="1"/>
    <col min="7178" max="7178" width="10.5703125" customWidth="1"/>
    <col min="7179" max="7179" width="10.42578125" customWidth="1"/>
    <col min="7180" max="7180" width="10.7109375" customWidth="1"/>
    <col min="7425" max="7425" width="2.140625" customWidth="1"/>
    <col min="7426" max="7426" width="18.5703125" customWidth="1"/>
    <col min="7427" max="7427" width="11.7109375" customWidth="1"/>
    <col min="7428" max="7428" width="8.140625" customWidth="1"/>
    <col min="7429" max="7429" width="29.42578125" customWidth="1"/>
    <col min="7430" max="7430" width="5.42578125" customWidth="1"/>
    <col min="7431" max="7431" width="11.28515625" customWidth="1"/>
    <col min="7432" max="7432" width="11.7109375" customWidth="1"/>
    <col min="7433" max="7433" width="8" customWidth="1"/>
    <col min="7434" max="7434" width="10.5703125" customWidth="1"/>
    <col min="7435" max="7435" width="10.42578125" customWidth="1"/>
    <col min="7436" max="7436" width="10.7109375" customWidth="1"/>
    <col min="7681" max="7681" width="2.140625" customWidth="1"/>
    <col min="7682" max="7682" width="18.5703125" customWidth="1"/>
    <col min="7683" max="7683" width="11.7109375" customWidth="1"/>
    <col min="7684" max="7684" width="8.140625" customWidth="1"/>
    <col min="7685" max="7685" width="29.42578125" customWidth="1"/>
    <col min="7686" max="7686" width="5.42578125" customWidth="1"/>
    <col min="7687" max="7687" width="11.28515625" customWidth="1"/>
    <col min="7688" max="7688" width="11.7109375" customWidth="1"/>
    <col min="7689" max="7689" width="8" customWidth="1"/>
    <col min="7690" max="7690" width="10.5703125" customWidth="1"/>
    <col min="7691" max="7691" width="10.42578125" customWidth="1"/>
    <col min="7692" max="7692" width="10.7109375" customWidth="1"/>
    <col min="7937" max="7937" width="2.140625" customWidth="1"/>
    <col min="7938" max="7938" width="18.5703125" customWidth="1"/>
    <col min="7939" max="7939" width="11.7109375" customWidth="1"/>
    <col min="7940" max="7940" width="8.140625" customWidth="1"/>
    <col min="7941" max="7941" width="29.42578125" customWidth="1"/>
    <col min="7942" max="7942" width="5.42578125" customWidth="1"/>
    <col min="7943" max="7943" width="11.28515625" customWidth="1"/>
    <col min="7944" max="7944" width="11.7109375" customWidth="1"/>
    <col min="7945" max="7945" width="8" customWidth="1"/>
    <col min="7946" max="7946" width="10.5703125" customWidth="1"/>
    <col min="7947" max="7947" width="10.42578125" customWidth="1"/>
    <col min="7948" max="7948" width="10.7109375" customWidth="1"/>
    <col min="8193" max="8193" width="2.140625" customWidth="1"/>
    <col min="8194" max="8194" width="18.5703125" customWidth="1"/>
    <col min="8195" max="8195" width="11.7109375" customWidth="1"/>
    <col min="8196" max="8196" width="8.140625" customWidth="1"/>
    <col min="8197" max="8197" width="29.42578125" customWidth="1"/>
    <col min="8198" max="8198" width="5.42578125" customWidth="1"/>
    <col min="8199" max="8199" width="11.28515625" customWidth="1"/>
    <col min="8200" max="8200" width="11.7109375" customWidth="1"/>
    <col min="8201" max="8201" width="8" customWidth="1"/>
    <col min="8202" max="8202" width="10.5703125" customWidth="1"/>
    <col min="8203" max="8203" width="10.42578125" customWidth="1"/>
    <col min="8204" max="8204" width="10.7109375" customWidth="1"/>
    <col min="8449" max="8449" width="2.140625" customWidth="1"/>
    <col min="8450" max="8450" width="18.5703125" customWidth="1"/>
    <col min="8451" max="8451" width="11.7109375" customWidth="1"/>
    <col min="8452" max="8452" width="8.140625" customWidth="1"/>
    <col min="8453" max="8453" width="29.42578125" customWidth="1"/>
    <col min="8454" max="8454" width="5.42578125" customWidth="1"/>
    <col min="8455" max="8455" width="11.28515625" customWidth="1"/>
    <col min="8456" max="8456" width="11.7109375" customWidth="1"/>
    <col min="8457" max="8457" width="8" customWidth="1"/>
    <col min="8458" max="8458" width="10.5703125" customWidth="1"/>
    <col min="8459" max="8459" width="10.42578125" customWidth="1"/>
    <col min="8460" max="8460" width="10.7109375" customWidth="1"/>
    <col min="8705" max="8705" width="2.140625" customWidth="1"/>
    <col min="8706" max="8706" width="18.5703125" customWidth="1"/>
    <col min="8707" max="8707" width="11.7109375" customWidth="1"/>
    <col min="8708" max="8708" width="8.140625" customWidth="1"/>
    <col min="8709" max="8709" width="29.42578125" customWidth="1"/>
    <col min="8710" max="8710" width="5.42578125" customWidth="1"/>
    <col min="8711" max="8711" width="11.28515625" customWidth="1"/>
    <col min="8712" max="8712" width="11.7109375" customWidth="1"/>
    <col min="8713" max="8713" width="8" customWidth="1"/>
    <col min="8714" max="8714" width="10.5703125" customWidth="1"/>
    <col min="8715" max="8715" width="10.42578125" customWidth="1"/>
    <col min="8716" max="8716" width="10.7109375" customWidth="1"/>
    <col min="8961" max="8961" width="2.140625" customWidth="1"/>
    <col min="8962" max="8962" width="18.5703125" customWidth="1"/>
    <col min="8963" max="8963" width="11.7109375" customWidth="1"/>
    <col min="8964" max="8964" width="8.140625" customWidth="1"/>
    <col min="8965" max="8965" width="29.42578125" customWidth="1"/>
    <col min="8966" max="8966" width="5.42578125" customWidth="1"/>
    <col min="8967" max="8967" width="11.28515625" customWidth="1"/>
    <col min="8968" max="8968" width="11.7109375" customWidth="1"/>
    <col min="8969" max="8969" width="8" customWidth="1"/>
    <col min="8970" max="8970" width="10.5703125" customWidth="1"/>
    <col min="8971" max="8971" width="10.42578125" customWidth="1"/>
    <col min="8972" max="8972" width="10.7109375" customWidth="1"/>
    <col min="9217" max="9217" width="2.140625" customWidth="1"/>
    <col min="9218" max="9218" width="18.5703125" customWidth="1"/>
    <col min="9219" max="9219" width="11.7109375" customWidth="1"/>
    <col min="9220" max="9220" width="8.140625" customWidth="1"/>
    <col min="9221" max="9221" width="29.42578125" customWidth="1"/>
    <col min="9222" max="9222" width="5.42578125" customWidth="1"/>
    <col min="9223" max="9223" width="11.28515625" customWidth="1"/>
    <col min="9224" max="9224" width="11.7109375" customWidth="1"/>
    <col min="9225" max="9225" width="8" customWidth="1"/>
    <col min="9226" max="9226" width="10.5703125" customWidth="1"/>
    <col min="9227" max="9227" width="10.42578125" customWidth="1"/>
    <col min="9228" max="9228" width="10.7109375" customWidth="1"/>
    <col min="9473" max="9473" width="2.140625" customWidth="1"/>
    <col min="9474" max="9474" width="18.5703125" customWidth="1"/>
    <col min="9475" max="9475" width="11.7109375" customWidth="1"/>
    <col min="9476" max="9476" width="8.140625" customWidth="1"/>
    <col min="9477" max="9477" width="29.42578125" customWidth="1"/>
    <col min="9478" max="9478" width="5.42578125" customWidth="1"/>
    <col min="9479" max="9479" width="11.28515625" customWidth="1"/>
    <col min="9480" max="9480" width="11.7109375" customWidth="1"/>
    <col min="9481" max="9481" width="8" customWidth="1"/>
    <col min="9482" max="9482" width="10.5703125" customWidth="1"/>
    <col min="9483" max="9483" width="10.42578125" customWidth="1"/>
    <col min="9484" max="9484" width="10.7109375" customWidth="1"/>
    <col min="9729" max="9729" width="2.140625" customWidth="1"/>
    <col min="9730" max="9730" width="18.5703125" customWidth="1"/>
    <col min="9731" max="9731" width="11.7109375" customWidth="1"/>
    <col min="9732" max="9732" width="8.140625" customWidth="1"/>
    <col min="9733" max="9733" width="29.42578125" customWidth="1"/>
    <col min="9734" max="9734" width="5.42578125" customWidth="1"/>
    <col min="9735" max="9735" width="11.28515625" customWidth="1"/>
    <col min="9736" max="9736" width="11.7109375" customWidth="1"/>
    <col min="9737" max="9737" width="8" customWidth="1"/>
    <col min="9738" max="9738" width="10.5703125" customWidth="1"/>
    <col min="9739" max="9739" width="10.42578125" customWidth="1"/>
    <col min="9740" max="9740" width="10.7109375" customWidth="1"/>
    <col min="9985" max="9985" width="2.140625" customWidth="1"/>
    <col min="9986" max="9986" width="18.5703125" customWidth="1"/>
    <col min="9987" max="9987" width="11.7109375" customWidth="1"/>
    <col min="9988" max="9988" width="8.140625" customWidth="1"/>
    <col min="9989" max="9989" width="29.42578125" customWidth="1"/>
    <col min="9990" max="9990" width="5.42578125" customWidth="1"/>
    <col min="9991" max="9991" width="11.28515625" customWidth="1"/>
    <col min="9992" max="9992" width="11.7109375" customWidth="1"/>
    <col min="9993" max="9993" width="8" customWidth="1"/>
    <col min="9994" max="9994" width="10.5703125" customWidth="1"/>
    <col min="9995" max="9995" width="10.42578125" customWidth="1"/>
    <col min="9996" max="9996" width="10.7109375" customWidth="1"/>
    <col min="10241" max="10241" width="2.140625" customWidth="1"/>
    <col min="10242" max="10242" width="18.5703125" customWidth="1"/>
    <col min="10243" max="10243" width="11.7109375" customWidth="1"/>
    <col min="10244" max="10244" width="8.140625" customWidth="1"/>
    <col min="10245" max="10245" width="29.42578125" customWidth="1"/>
    <col min="10246" max="10246" width="5.42578125" customWidth="1"/>
    <col min="10247" max="10247" width="11.28515625" customWidth="1"/>
    <col min="10248" max="10248" width="11.7109375" customWidth="1"/>
    <col min="10249" max="10249" width="8" customWidth="1"/>
    <col min="10250" max="10250" width="10.5703125" customWidth="1"/>
    <col min="10251" max="10251" width="10.42578125" customWidth="1"/>
    <col min="10252" max="10252" width="10.7109375" customWidth="1"/>
    <col min="10497" max="10497" width="2.140625" customWidth="1"/>
    <col min="10498" max="10498" width="18.5703125" customWidth="1"/>
    <col min="10499" max="10499" width="11.7109375" customWidth="1"/>
    <col min="10500" max="10500" width="8.140625" customWidth="1"/>
    <col min="10501" max="10501" width="29.42578125" customWidth="1"/>
    <col min="10502" max="10502" width="5.42578125" customWidth="1"/>
    <col min="10503" max="10503" width="11.28515625" customWidth="1"/>
    <col min="10504" max="10504" width="11.7109375" customWidth="1"/>
    <col min="10505" max="10505" width="8" customWidth="1"/>
    <col min="10506" max="10506" width="10.5703125" customWidth="1"/>
    <col min="10507" max="10507" width="10.42578125" customWidth="1"/>
    <col min="10508" max="10508" width="10.7109375" customWidth="1"/>
    <col min="10753" max="10753" width="2.140625" customWidth="1"/>
    <col min="10754" max="10754" width="18.5703125" customWidth="1"/>
    <col min="10755" max="10755" width="11.7109375" customWidth="1"/>
    <col min="10756" max="10756" width="8.140625" customWidth="1"/>
    <col min="10757" max="10757" width="29.42578125" customWidth="1"/>
    <col min="10758" max="10758" width="5.42578125" customWidth="1"/>
    <col min="10759" max="10759" width="11.28515625" customWidth="1"/>
    <col min="10760" max="10760" width="11.7109375" customWidth="1"/>
    <col min="10761" max="10761" width="8" customWidth="1"/>
    <col min="10762" max="10762" width="10.5703125" customWidth="1"/>
    <col min="10763" max="10763" width="10.42578125" customWidth="1"/>
    <col min="10764" max="10764" width="10.7109375" customWidth="1"/>
    <col min="11009" max="11009" width="2.140625" customWidth="1"/>
    <col min="11010" max="11010" width="18.5703125" customWidth="1"/>
    <col min="11011" max="11011" width="11.7109375" customWidth="1"/>
    <col min="11012" max="11012" width="8.140625" customWidth="1"/>
    <col min="11013" max="11013" width="29.42578125" customWidth="1"/>
    <col min="11014" max="11014" width="5.42578125" customWidth="1"/>
    <col min="11015" max="11015" width="11.28515625" customWidth="1"/>
    <col min="11016" max="11016" width="11.7109375" customWidth="1"/>
    <col min="11017" max="11017" width="8" customWidth="1"/>
    <col min="11018" max="11018" width="10.5703125" customWidth="1"/>
    <col min="11019" max="11019" width="10.42578125" customWidth="1"/>
    <col min="11020" max="11020" width="10.7109375" customWidth="1"/>
    <col min="11265" max="11265" width="2.140625" customWidth="1"/>
    <col min="11266" max="11266" width="18.5703125" customWidth="1"/>
    <col min="11267" max="11267" width="11.7109375" customWidth="1"/>
    <col min="11268" max="11268" width="8.140625" customWidth="1"/>
    <col min="11269" max="11269" width="29.42578125" customWidth="1"/>
    <col min="11270" max="11270" width="5.42578125" customWidth="1"/>
    <col min="11271" max="11271" width="11.28515625" customWidth="1"/>
    <col min="11272" max="11272" width="11.7109375" customWidth="1"/>
    <col min="11273" max="11273" width="8" customWidth="1"/>
    <col min="11274" max="11274" width="10.5703125" customWidth="1"/>
    <col min="11275" max="11275" width="10.42578125" customWidth="1"/>
    <col min="11276" max="11276" width="10.7109375" customWidth="1"/>
    <col min="11521" max="11521" width="2.140625" customWidth="1"/>
    <col min="11522" max="11522" width="18.5703125" customWidth="1"/>
    <col min="11523" max="11523" width="11.7109375" customWidth="1"/>
    <col min="11524" max="11524" width="8.140625" customWidth="1"/>
    <col min="11525" max="11525" width="29.42578125" customWidth="1"/>
    <col min="11526" max="11526" width="5.42578125" customWidth="1"/>
    <col min="11527" max="11527" width="11.28515625" customWidth="1"/>
    <col min="11528" max="11528" width="11.7109375" customWidth="1"/>
    <col min="11529" max="11529" width="8" customWidth="1"/>
    <col min="11530" max="11530" width="10.5703125" customWidth="1"/>
    <col min="11531" max="11531" width="10.42578125" customWidth="1"/>
    <col min="11532" max="11532" width="10.7109375" customWidth="1"/>
    <col min="11777" max="11777" width="2.140625" customWidth="1"/>
    <col min="11778" max="11778" width="18.5703125" customWidth="1"/>
    <col min="11779" max="11779" width="11.7109375" customWidth="1"/>
    <col min="11780" max="11780" width="8.140625" customWidth="1"/>
    <col min="11781" max="11781" width="29.42578125" customWidth="1"/>
    <col min="11782" max="11782" width="5.42578125" customWidth="1"/>
    <col min="11783" max="11783" width="11.28515625" customWidth="1"/>
    <col min="11784" max="11784" width="11.7109375" customWidth="1"/>
    <col min="11785" max="11785" width="8" customWidth="1"/>
    <col min="11786" max="11786" width="10.5703125" customWidth="1"/>
    <col min="11787" max="11787" width="10.42578125" customWidth="1"/>
    <col min="11788" max="11788" width="10.7109375" customWidth="1"/>
    <col min="12033" max="12033" width="2.140625" customWidth="1"/>
    <col min="12034" max="12034" width="18.5703125" customWidth="1"/>
    <col min="12035" max="12035" width="11.7109375" customWidth="1"/>
    <col min="12036" max="12036" width="8.140625" customWidth="1"/>
    <col min="12037" max="12037" width="29.42578125" customWidth="1"/>
    <col min="12038" max="12038" width="5.42578125" customWidth="1"/>
    <col min="12039" max="12039" width="11.28515625" customWidth="1"/>
    <col min="12040" max="12040" width="11.7109375" customWidth="1"/>
    <col min="12041" max="12041" width="8" customWidth="1"/>
    <col min="12042" max="12042" width="10.5703125" customWidth="1"/>
    <col min="12043" max="12043" width="10.42578125" customWidth="1"/>
    <col min="12044" max="12044" width="10.7109375" customWidth="1"/>
    <col min="12289" max="12289" width="2.140625" customWidth="1"/>
    <col min="12290" max="12290" width="18.5703125" customWidth="1"/>
    <col min="12291" max="12291" width="11.7109375" customWidth="1"/>
    <col min="12292" max="12292" width="8.140625" customWidth="1"/>
    <col min="12293" max="12293" width="29.42578125" customWidth="1"/>
    <col min="12294" max="12294" width="5.42578125" customWidth="1"/>
    <col min="12295" max="12295" width="11.28515625" customWidth="1"/>
    <col min="12296" max="12296" width="11.7109375" customWidth="1"/>
    <col min="12297" max="12297" width="8" customWidth="1"/>
    <col min="12298" max="12298" width="10.5703125" customWidth="1"/>
    <col min="12299" max="12299" width="10.42578125" customWidth="1"/>
    <col min="12300" max="12300" width="10.7109375" customWidth="1"/>
    <col min="12545" max="12545" width="2.140625" customWidth="1"/>
    <col min="12546" max="12546" width="18.5703125" customWidth="1"/>
    <col min="12547" max="12547" width="11.7109375" customWidth="1"/>
    <col min="12548" max="12548" width="8.140625" customWidth="1"/>
    <col min="12549" max="12549" width="29.42578125" customWidth="1"/>
    <col min="12550" max="12550" width="5.42578125" customWidth="1"/>
    <col min="12551" max="12551" width="11.28515625" customWidth="1"/>
    <col min="12552" max="12552" width="11.7109375" customWidth="1"/>
    <col min="12553" max="12553" width="8" customWidth="1"/>
    <col min="12554" max="12554" width="10.5703125" customWidth="1"/>
    <col min="12555" max="12555" width="10.42578125" customWidth="1"/>
    <col min="12556" max="12556" width="10.7109375" customWidth="1"/>
    <col min="12801" max="12801" width="2.140625" customWidth="1"/>
    <col min="12802" max="12802" width="18.5703125" customWidth="1"/>
    <col min="12803" max="12803" width="11.7109375" customWidth="1"/>
    <col min="12804" max="12804" width="8.140625" customWidth="1"/>
    <col min="12805" max="12805" width="29.42578125" customWidth="1"/>
    <col min="12806" max="12806" width="5.42578125" customWidth="1"/>
    <col min="12807" max="12807" width="11.28515625" customWidth="1"/>
    <col min="12808" max="12808" width="11.7109375" customWidth="1"/>
    <col min="12809" max="12809" width="8" customWidth="1"/>
    <col min="12810" max="12810" width="10.5703125" customWidth="1"/>
    <col min="12811" max="12811" width="10.42578125" customWidth="1"/>
    <col min="12812" max="12812" width="10.7109375" customWidth="1"/>
    <col min="13057" max="13057" width="2.140625" customWidth="1"/>
    <col min="13058" max="13058" width="18.5703125" customWidth="1"/>
    <col min="13059" max="13059" width="11.7109375" customWidth="1"/>
    <col min="13060" max="13060" width="8.140625" customWidth="1"/>
    <col min="13061" max="13061" width="29.42578125" customWidth="1"/>
    <col min="13062" max="13062" width="5.42578125" customWidth="1"/>
    <col min="13063" max="13063" width="11.28515625" customWidth="1"/>
    <col min="13064" max="13064" width="11.7109375" customWidth="1"/>
    <col min="13065" max="13065" width="8" customWidth="1"/>
    <col min="13066" max="13066" width="10.5703125" customWidth="1"/>
    <col min="13067" max="13067" width="10.42578125" customWidth="1"/>
    <col min="13068" max="13068" width="10.7109375" customWidth="1"/>
    <col min="13313" max="13313" width="2.140625" customWidth="1"/>
    <col min="13314" max="13314" width="18.5703125" customWidth="1"/>
    <col min="13315" max="13315" width="11.7109375" customWidth="1"/>
    <col min="13316" max="13316" width="8.140625" customWidth="1"/>
    <col min="13317" max="13317" width="29.42578125" customWidth="1"/>
    <col min="13318" max="13318" width="5.42578125" customWidth="1"/>
    <col min="13319" max="13319" width="11.28515625" customWidth="1"/>
    <col min="13320" max="13320" width="11.7109375" customWidth="1"/>
    <col min="13321" max="13321" width="8" customWidth="1"/>
    <col min="13322" max="13322" width="10.5703125" customWidth="1"/>
    <col min="13323" max="13323" width="10.42578125" customWidth="1"/>
    <col min="13324" max="13324" width="10.7109375" customWidth="1"/>
    <col min="13569" max="13569" width="2.140625" customWidth="1"/>
    <col min="13570" max="13570" width="18.5703125" customWidth="1"/>
    <col min="13571" max="13571" width="11.7109375" customWidth="1"/>
    <col min="13572" max="13572" width="8.140625" customWidth="1"/>
    <col min="13573" max="13573" width="29.42578125" customWidth="1"/>
    <col min="13574" max="13574" width="5.42578125" customWidth="1"/>
    <col min="13575" max="13575" width="11.28515625" customWidth="1"/>
    <col min="13576" max="13576" width="11.7109375" customWidth="1"/>
    <col min="13577" max="13577" width="8" customWidth="1"/>
    <col min="13578" max="13578" width="10.5703125" customWidth="1"/>
    <col min="13579" max="13579" width="10.42578125" customWidth="1"/>
    <col min="13580" max="13580" width="10.7109375" customWidth="1"/>
    <col min="13825" max="13825" width="2.140625" customWidth="1"/>
    <col min="13826" max="13826" width="18.5703125" customWidth="1"/>
    <col min="13827" max="13827" width="11.7109375" customWidth="1"/>
    <col min="13828" max="13828" width="8.140625" customWidth="1"/>
    <col min="13829" max="13829" width="29.42578125" customWidth="1"/>
    <col min="13830" max="13830" width="5.42578125" customWidth="1"/>
    <col min="13831" max="13831" width="11.28515625" customWidth="1"/>
    <col min="13832" max="13832" width="11.7109375" customWidth="1"/>
    <col min="13833" max="13833" width="8" customWidth="1"/>
    <col min="13834" max="13834" width="10.5703125" customWidth="1"/>
    <col min="13835" max="13835" width="10.42578125" customWidth="1"/>
    <col min="13836" max="13836" width="10.7109375" customWidth="1"/>
    <col min="14081" max="14081" width="2.140625" customWidth="1"/>
    <col min="14082" max="14082" width="18.5703125" customWidth="1"/>
    <col min="14083" max="14083" width="11.7109375" customWidth="1"/>
    <col min="14084" max="14084" width="8.140625" customWidth="1"/>
    <col min="14085" max="14085" width="29.42578125" customWidth="1"/>
    <col min="14086" max="14086" width="5.42578125" customWidth="1"/>
    <col min="14087" max="14087" width="11.28515625" customWidth="1"/>
    <col min="14088" max="14088" width="11.7109375" customWidth="1"/>
    <col min="14089" max="14089" width="8" customWidth="1"/>
    <col min="14090" max="14090" width="10.5703125" customWidth="1"/>
    <col min="14091" max="14091" width="10.42578125" customWidth="1"/>
    <col min="14092" max="14092" width="10.7109375" customWidth="1"/>
    <col min="14337" max="14337" width="2.140625" customWidth="1"/>
    <col min="14338" max="14338" width="18.5703125" customWidth="1"/>
    <col min="14339" max="14339" width="11.7109375" customWidth="1"/>
    <col min="14340" max="14340" width="8.140625" customWidth="1"/>
    <col min="14341" max="14341" width="29.42578125" customWidth="1"/>
    <col min="14342" max="14342" width="5.42578125" customWidth="1"/>
    <col min="14343" max="14343" width="11.28515625" customWidth="1"/>
    <col min="14344" max="14344" width="11.7109375" customWidth="1"/>
    <col min="14345" max="14345" width="8" customWidth="1"/>
    <col min="14346" max="14346" width="10.5703125" customWidth="1"/>
    <col min="14347" max="14347" width="10.42578125" customWidth="1"/>
    <col min="14348" max="14348" width="10.7109375" customWidth="1"/>
    <col min="14593" max="14593" width="2.140625" customWidth="1"/>
    <col min="14594" max="14594" width="18.5703125" customWidth="1"/>
    <col min="14595" max="14595" width="11.7109375" customWidth="1"/>
    <col min="14596" max="14596" width="8.140625" customWidth="1"/>
    <col min="14597" max="14597" width="29.42578125" customWidth="1"/>
    <col min="14598" max="14598" width="5.42578125" customWidth="1"/>
    <col min="14599" max="14599" width="11.28515625" customWidth="1"/>
    <col min="14600" max="14600" width="11.7109375" customWidth="1"/>
    <col min="14601" max="14601" width="8" customWidth="1"/>
    <col min="14602" max="14602" width="10.5703125" customWidth="1"/>
    <col min="14603" max="14603" width="10.42578125" customWidth="1"/>
    <col min="14604" max="14604" width="10.7109375" customWidth="1"/>
    <col min="14849" max="14849" width="2.140625" customWidth="1"/>
    <col min="14850" max="14850" width="18.5703125" customWidth="1"/>
    <col min="14851" max="14851" width="11.7109375" customWidth="1"/>
    <col min="14852" max="14852" width="8.140625" customWidth="1"/>
    <col min="14853" max="14853" width="29.42578125" customWidth="1"/>
    <col min="14854" max="14854" width="5.42578125" customWidth="1"/>
    <col min="14855" max="14855" width="11.28515625" customWidth="1"/>
    <col min="14856" max="14856" width="11.7109375" customWidth="1"/>
    <col min="14857" max="14857" width="8" customWidth="1"/>
    <col min="14858" max="14858" width="10.5703125" customWidth="1"/>
    <col min="14859" max="14859" width="10.42578125" customWidth="1"/>
    <col min="14860" max="14860" width="10.7109375" customWidth="1"/>
    <col min="15105" max="15105" width="2.140625" customWidth="1"/>
    <col min="15106" max="15106" width="18.5703125" customWidth="1"/>
    <col min="15107" max="15107" width="11.7109375" customWidth="1"/>
    <col min="15108" max="15108" width="8.140625" customWidth="1"/>
    <col min="15109" max="15109" width="29.42578125" customWidth="1"/>
    <col min="15110" max="15110" width="5.42578125" customWidth="1"/>
    <col min="15111" max="15111" width="11.28515625" customWidth="1"/>
    <col min="15112" max="15112" width="11.7109375" customWidth="1"/>
    <col min="15113" max="15113" width="8" customWidth="1"/>
    <col min="15114" max="15114" width="10.5703125" customWidth="1"/>
    <col min="15115" max="15115" width="10.42578125" customWidth="1"/>
    <col min="15116" max="15116" width="10.7109375" customWidth="1"/>
    <col min="15361" max="15361" width="2.140625" customWidth="1"/>
    <col min="15362" max="15362" width="18.5703125" customWidth="1"/>
    <col min="15363" max="15363" width="11.7109375" customWidth="1"/>
    <col min="15364" max="15364" width="8.140625" customWidth="1"/>
    <col min="15365" max="15365" width="29.42578125" customWidth="1"/>
    <col min="15366" max="15366" width="5.42578125" customWidth="1"/>
    <col min="15367" max="15367" width="11.28515625" customWidth="1"/>
    <col min="15368" max="15368" width="11.7109375" customWidth="1"/>
    <col min="15369" max="15369" width="8" customWidth="1"/>
    <col min="15370" max="15370" width="10.5703125" customWidth="1"/>
    <col min="15371" max="15371" width="10.42578125" customWidth="1"/>
    <col min="15372" max="15372" width="10.7109375" customWidth="1"/>
    <col min="15617" max="15617" width="2.140625" customWidth="1"/>
    <col min="15618" max="15618" width="18.5703125" customWidth="1"/>
    <col min="15619" max="15619" width="11.7109375" customWidth="1"/>
    <col min="15620" max="15620" width="8.140625" customWidth="1"/>
    <col min="15621" max="15621" width="29.42578125" customWidth="1"/>
    <col min="15622" max="15622" width="5.42578125" customWidth="1"/>
    <col min="15623" max="15623" width="11.28515625" customWidth="1"/>
    <col min="15624" max="15624" width="11.7109375" customWidth="1"/>
    <col min="15625" max="15625" width="8" customWidth="1"/>
    <col min="15626" max="15626" width="10.5703125" customWidth="1"/>
    <col min="15627" max="15627" width="10.42578125" customWidth="1"/>
    <col min="15628" max="15628" width="10.7109375" customWidth="1"/>
    <col min="15873" max="15873" width="2.140625" customWidth="1"/>
    <col min="15874" max="15874" width="18.5703125" customWidth="1"/>
    <col min="15875" max="15875" width="11.7109375" customWidth="1"/>
    <col min="15876" max="15876" width="8.140625" customWidth="1"/>
    <col min="15877" max="15877" width="29.42578125" customWidth="1"/>
    <col min="15878" max="15878" width="5.42578125" customWidth="1"/>
    <col min="15879" max="15879" width="11.28515625" customWidth="1"/>
    <col min="15880" max="15880" width="11.7109375" customWidth="1"/>
    <col min="15881" max="15881" width="8" customWidth="1"/>
    <col min="15882" max="15882" width="10.5703125" customWidth="1"/>
    <col min="15883" max="15883" width="10.42578125" customWidth="1"/>
    <col min="15884" max="15884" width="10.7109375" customWidth="1"/>
    <col min="16129" max="16129" width="2.140625" customWidth="1"/>
    <col min="16130" max="16130" width="18.5703125" customWidth="1"/>
    <col min="16131" max="16131" width="11.7109375" customWidth="1"/>
    <col min="16132" max="16132" width="8.140625" customWidth="1"/>
    <col min="16133" max="16133" width="29.42578125" customWidth="1"/>
    <col min="16134" max="16134" width="5.42578125" customWidth="1"/>
    <col min="16135" max="16135" width="11.28515625" customWidth="1"/>
    <col min="16136" max="16136" width="11.7109375" customWidth="1"/>
    <col min="16137" max="16137" width="8" customWidth="1"/>
    <col min="16138" max="16138" width="10.5703125" customWidth="1"/>
    <col min="16139" max="16139" width="10.42578125" customWidth="1"/>
    <col min="16140" max="16140" width="10.7109375" customWidth="1"/>
  </cols>
  <sheetData>
    <row r="2" spans="1:12" ht="22.5" x14ac:dyDescent="0.3">
      <c r="B2" s="472" t="s">
        <v>430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</row>
    <row r="3" spans="1:12" ht="22.5" x14ac:dyDescent="0.3">
      <c r="B3" s="472" t="s">
        <v>730</v>
      </c>
      <c r="C3" s="472"/>
      <c r="D3" s="472"/>
      <c r="E3" s="472"/>
      <c r="F3" s="472"/>
      <c r="G3" s="472"/>
      <c r="H3" s="472"/>
      <c r="I3" s="472"/>
      <c r="J3" s="472"/>
      <c r="K3" s="472"/>
      <c r="L3" s="472"/>
    </row>
    <row r="4" spans="1:12" ht="9.75" customHeight="1" thickBot="1" x14ac:dyDescent="0.3"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</row>
    <row r="5" spans="1:12" ht="42" customHeight="1" thickBot="1" x14ac:dyDescent="0.3">
      <c r="B5" s="179" t="s">
        <v>527</v>
      </c>
      <c r="C5" s="179" t="s">
        <v>372</v>
      </c>
      <c r="D5" s="179" t="s">
        <v>522</v>
      </c>
      <c r="E5" s="179" t="s">
        <v>1</v>
      </c>
      <c r="F5" s="179" t="s">
        <v>523</v>
      </c>
      <c r="G5" s="179" t="s">
        <v>373</v>
      </c>
      <c r="H5" s="179" t="s">
        <v>374</v>
      </c>
      <c r="I5" s="179" t="s">
        <v>528</v>
      </c>
      <c r="J5" s="179" t="s">
        <v>375</v>
      </c>
      <c r="K5" s="179" t="s">
        <v>526</v>
      </c>
      <c r="L5" s="179" t="s">
        <v>93</v>
      </c>
    </row>
    <row r="6" spans="1:12" ht="6.75" customHeight="1" x14ac:dyDescent="0.25">
      <c r="B6" s="184"/>
      <c r="C6" s="184"/>
      <c r="D6" s="184"/>
      <c r="E6" s="185"/>
      <c r="F6" s="184"/>
      <c r="G6" s="186"/>
      <c r="H6" s="252">
        <f t="shared" ref="H6" si="0">F6*G6</f>
        <v>0</v>
      </c>
      <c r="I6" s="184"/>
      <c r="J6" s="184"/>
      <c r="K6" s="186"/>
      <c r="L6" s="184"/>
    </row>
    <row r="7" spans="1:12" ht="18" x14ac:dyDescent="0.25">
      <c r="A7" s="296"/>
      <c r="B7" s="293"/>
      <c r="C7" s="293"/>
      <c r="D7" s="293"/>
      <c r="E7" s="293"/>
      <c r="F7" s="295"/>
      <c r="G7" s="317"/>
      <c r="H7" s="297"/>
      <c r="I7" s="293"/>
      <c r="J7" s="293"/>
      <c r="K7" s="293"/>
      <c r="L7" s="298"/>
    </row>
    <row r="8" spans="1:12" ht="18" x14ac:dyDescent="0.25">
      <c r="A8" s="296"/>
      <c r="B8" s="293"/>
      <c r="C8" s="293"/>
      <c r="D8" s="293"/>
      <c r="E8" s="293"/>
      <c r="F8" s="295"/>
      <c r="G8" s="317"/>
      <c r="H8" s="297"/>
      <c r="I8" s="293"/>
      <c r="J8" s="293"/>
      <c r="K8" s="293"/>
      <c r="L8" s="298"/>
    </row>
    <row r="9" spans="1:12" ht="18" x14ac:dyDescent="0.25">
      <c r="A9" s="296"/>
      <c r="B9" s="293"/>
      <c r="C9" s="293"/>
      <c r="D9" s="293"/>
      <c r="E9" s="293"/>
      <c r="F9" s="295"/>
      <c r="G9" s="317"/>
      <c r="H9" s="297"/>
      <c r="I9" s="293"/>
      <c r="J9" s="293"/>
      <c r="K9" s="293"/>
      <c r="L9" s="298"/>
    </row>
    <row r="10" spans="1:12" ht="18" x14ac:dyDescent="0.25">
      <c r="A10" s="296"/>
      <c r="B10" s="293"/>
      <c r="C10" s="293"/>
      <c r="D10" s="293"/>
      <c r="E10" s="293"/>
      <c r="F10" s="295"/>
      <c r="G10" s="317"/>
      <c r="H10" s="297"/>
      <c r="I10" s="293"/>
      <c r="J10" s="293"/>
      <c r="K10" s="293"/>
      <c r="L10" s="298"/>
    </row>
    <row r="11" spans="1:12" ht="18" x14ac:dyDescent="0.25">
      <c r="A11" s="296"/>
      <c r="B11" s="293"/>
      <c r="C11" s="293"/>
      <c r="D11" s="293"/>
      <c r="E11" s="293"/>
      <c r="F11" s="295"/>
      <c r="G11" s="317"/>
      <c r="H11" s="297"/>
      <c r="I11" s="293"/>
      <c r="J11" s="293"/>
      <c r="K11" s="293"/>
      <c r="L11" s="298"/>
    </row>
    <row r="12" spans="1:12" ht="18" x14ac:dyDescent="0.25">
      <c r="A12" s="296"/>
      <c r="B12" s="293"/>
      <c r="C12" s="293"/>
      <c r="D12" s="293"/>
      <c r="E12" s="293"/>
      <c r="F12" s="295"/>
      <c r="G12" s="317"/>
      <c r="H12" s="297"/>
      <c r="I12" s="293"/>
      <c r="J12" s="293"/>
      <c r="K12" s="293"/>
      <c r="L12" s="298"/>
    </row>
    <row r="13" spans="1:12" ht="18" x14ac:dyDescent="0.25">
      <c r="A13" s="296"/>
      <c r="B13" s="293"/>
      <c r="C13" s="293"/>
      <c r="D13" s="293"/>
      <c r="E13" s="293"/>
      <c r="F13" s="295"/>
      <c r="G13" s="317"/>
      <c r="H13" s="297"/>
      <c r="I13" s="293"/>
      <c r="J13" s="293"/>
      <c r="K13" s="293"/>
      <c r="L13" s="298"/>
    </row>
    <row r="14" spans="1:12" ht="18" x14ac:dyDescent="0.25">
      <c r="A14" s="296"/>
      <c r="B14" s="293"/>
      <c r="C14" s="293"/>
      <c r="D14" s="293"/>
      <c r="E14" s="293"/>
      <c r="F14" s="295"/>
      <c r="G14" s="317"/>
      <c r="H14" s="297"/>
      <c r="I14" s="293"/>
      <c r="J14" s="293"/>
      <c r="K14" s="293"/>
      <c r="L14" s="298"/>
    </row>
    <row r="15" spans="1:12" ht="18" x14ac:dyDescent="0.25">
      <c r="A15" s="296"/>
      <c r="B15" s="293"/>
      <c r="C15" s="293"/>
      <c r="D15" s="293"/>
      <c r="E15" s="293"/>
      <c r="F15" s="295"/>
      <c r="G15" s="317"/>
      <c r="H15" s="297"/>
      <c r="I15" s="293"/>
      <c r="J15" s="293"/>
      <c r="K15" s="293"/>
      <c r="L15" s="298"/>
    </row>
    <row r="16" spans="1:12" ht="18" x14ac:dyDescent="0.25">
      <c r="A16" s="296"/>
      <c r="B16" s="293"/>
      <c r="C16" s="293"/>
      <c r="D16" s="293"/>
      <c r="E16" s="293"/>
      <c r="F16" s="295"/>
      <c r="G16" s="317"/>
      <c r="H16" s="297"/>
      <c r="I16" s="293"/>
      <c r="J16" s="293"/>
      <c r="K16" s="293"/>
      <c r="L16" s="298"/>
    </row>
    <row r="17" spans="1:12" ht="18" x14ac:dyDescent="0.25">
      <c r="A17" s="7"/>
      <c r="B17" s="293"/>
      <c r="C17" s="293"/>
      <c r="D17" s="293"/>
      <c r="E17" s="293"/>
      <c r="F17" s="295"/>
      <c r="G17" s="317"/>
      <c r="H17" s="297"/>
      <c r="I17" s="293"/>
      <c r="J17" s="293"/>
      <c r="K17" s="293"/>
      <c r="L17" s="298"/>
    </row>
    <row r="18" spans="1:12" ht="18" x14ac:dyDescent="0.25">
      <c r="A18" s="7"/>
      <c r="B18" s="293"/>
      <c r="C18" s="293"/>
      <c r="D18" s="293"/>
      <c r="E18" s="293"/>
      <c r="F18" s="295"/>
      <c r="G18" s="317"/>
      <c r="H18" s="297"/>
      <c r="I18" s="293"/>
      <c r="J18" s="293"/>
      <c r="K18" s="293"/>
      <c r="L18" s="298"/>
    </row>
    <row r="19" spans="1:12" ht="18" x14ac:dyDescent="0.25">
      <c r="A19" s="7"/>
      <c r="B19" s="293"/>
      <c r="C19" s="293"/>
      <c r="D19" s="293"/>
      <c r="E19" s="293"/>
      <c r="F19" s="295"/>
      <c r="G19" s="317"/>
      <c r="H19" s="297"/>
      <c r="I19" s="293"/>
      <c r="J19" s="293"/>
      <c r="K19" s="293"/>
      <c r="L19" s="298"/>
    </row>
    <row r="20" spans="1:12" ht="18" x14ac:dyDescent="0.25">
      <c r="B20" s="293"/>
      <c r="C20" s="293"/>
      <c r="D20" s="293"/>
      <c r="E20" s="293"/>
      <c r="F20" s="295"/>
      <c r="G20" s="317"/>
      <c r="H20" s="297"/>
      <c r="I20" s="293"/>
      <c r="J20" s="293"/>
      <c r="K20" s="293"/>
      <c r="L20" s="298"/>
    </row>
    <row r="21" spans="1:12" ht="18" x14ac:dyDescent="0.25">
      <c r="B21" s="293"/>
      <c r="C21" s="293"/>
      <c r="D21" s="293"/>
      <c r="E21" s="293"/>
      <c r="F21" s="295"/>
      <c r="G21" s="317"/>
      <c r="H21" s="297"/>
      <c r="I21" s="293"/>
      <c r="J21" s="293"/>
      <c r="K21" s="293"/>
      <c r="L21" s="298"/>
    </row>
    <row r="22" spans="1:12" ht="18" x14ac:dyDescent="0.25">
      <c r="B22" s="293"/>
      <c r="C22" s="293"/>
      <c r="D22" s="293"/>
      <c r="E22" s="293"/>
      <c r="F22" s="295"/>
      <c r="G22" s="317"/>
      <c r="H22" s="297"/>
      <c r="I22" s="293"/>
      <c r="J22" s="293"/>
      <c r="K22" s="293"/>
      <c r="L22" s="298"/>
    </row>
    <row r="23" spans="1:12" ht="18" x14ac:dyDescent="0.25">
      <c r="B23" s="293"/>
      <c r="C23" s="293"/>
      <c r="D23" s="293"/>
      <c r="E23" s="293"/>
      <c r="F23" s="295"/>
      <c r="G23" s="317"/>
      <c r="H23" s="297"/>
      <c r="I23" s="293"/>
      <c r="J23" s="293"/>
      <c r="K23" s="293"/>
      <c r="L23" s="298"/>
    </row>
    <row r="24" spans="1:12" ht="18" x14ac:dyDescent="0.25">
      <c r="B24" s="293"/>
      <c r="C24" s="293"/>
      <c r="D24" s="293"/>
      <c r="E24" s="293"/>
      <c r="F24" s="295"/>
      <c r="G24" s="317"/>
      <c r="H24" s="297"/>
      <c r="I24" s="293"/>
      <c r="J24" s="293"/>
      <c r="K24" s="293"/>
      <c r="L24" s="298"/>
    </row>
    <row r="25" spans="1:12" ht="18" x14ac:dyDescent="0.25">
      <c r="B25" s="293"/>
      <c r="C25" s="293"/>
      <c r="D25" s="293"/>
      <c r="E25" s="293"/>
      <c r="F25" s="295"/>
      <c r="G25" s="317"/>
      <c r="H25" s="297"/>
      <c r="I25" s="293"/>
      <c r="J25" s="293"/>
      <c r="K25" s="293"/>
      <c r="L25" s="298"/>
    </row>
    <row r="26" spans="1:12" ht="18" x14ac:dyDescent="0.25">
      <c r="B26" s="293"/>
      <c r="C26" s="293"/>
      <c r="D26" s="293"/>
      <c r="E26" s="293"/>
      <c r="F26" s="295"/>
      <c r="G26" s="317"/>
      <c r="H26" s="297"/>
      <c r="I26" s="293"/>
      <c r="J26" s="293"/>
      <c r="K26" s="293"/>
      <c r="L26" s="298"/>
    </row>
    <row r="27" spans="1:12" ht="18" x14ac:dyDescent="0.25">
      <c r="B27" s="293"/>
      <c r="C27" s="293"/>
      <c r="D27" s="293"/>
      <c r="E27" s="293"/>
      <c r="F27" s="295"/>
      <c r="G27" s="317"/>
      <c r="H27" s="297"/>
      <c r="I27" s="293"/>
      <c r="J27" s="293"/>
      <c r="K27" s="293"/>
      <c r="L27" s="298"/>
    </row>
    <row r="28" spans="1:12" ht="18" x14ac:dyDescent="0.25">
      <c r="B28" s="293"/>
      <c r="C28" s="293"/>
      <c r="D28" s="293"/>
      <c r="E28" s="293"/>
      <c r="F28" s="295"/>
      <c r="G28" s="317"/>
      <c r="H28" s="297"/>
      <c r="I28" s="293"/>
      <c r="J28" s="293"/>
      <c r="K28" s="293"/>
      <c r="L28" s="298"/>
    </row>
    <row r="29" spans="1:12" ht="18" x14ac:dyDescent="0.25">
      <c r="B29" s="293"/>
      <c r="C29" s="293"/>
      <c r="D29" s="293"/>
      <c r="E29" s="293"/>
      <c r="F29" s="295"/>
      <c r="G29" s="317"/>
      <c r="H29" s="297"/>
      <c r="I29" s="293"/>
      <c r="J29" s="293"/>
      <c r="K29" s="293"/>
      <c r="L29" s="298"/>
    </row>
    <row r="30" spans="1:12" ht="18" x14ac:dyDescent="0.25">
      <c r="B30" s="293"/>
      <c r="C30" s="293"/>
      <c r="D30" s="293"/>
      <c r="E30" s="293"/>
      <c r="F30" s="295"/>
      <c r="G30" s="317"/>
      <c r="H30" s="297"/>
      <c r="I30" s="293"/>
      <c r="J30" s="293"/>
      <c r="K30" s="293"/>
      <c r="L30" s="298"/>
    </row>
    <row r="31" spans="1:12" ht="18" x14ac:dyDescent="0.25">
      <c r="B31" s="293"/>
      <c r="C31" s="293"/>
      <c r="D31" s="293"/>
      <c r="E31" s="293"/>
      <c r="F31" s="295"/>
      <c r="G31" s="317"/>
      <c r="H31" s="297"/>
      <c r="I31" s="293"/>
      <c r="J31" s="293"/>
      <c r="K31" s="293"/>
      <c r="L31" s="298"/>
    </row>
    <row r="32" spans="1:12" ht="18" x14ac:dyDescent="0.25">
      <c r="B32" s="293"/>
      <c r="C32" s="293"/>
      <c r="D32" s="293"/>
      <c r="E32" s="293"/>
      <c r="F32" s="295"/>
      <c r="G32" s="317"/>
      <c r="H32" s="297"/>
      <c r="I32" s="293"/>
      <c r="J32" s="293"/>
      <c r="K32" s="293"/>
      <c r="L32" s="298"/>
    </row>
    <row r="33" spans="2:12" ht="18" x14ac:dyDescent="0.25">
      <c r="B33" s="293"/>
      <c r="C33" s="293"/>
      <c r="D33" s="293"/>
      <c r="E33" s="293"/>
      <c r="F33" s="295"/>
      <c r="G33" s="317"/>
      <c r="H33" s="297"/>
      <c r="I33" s="293"/>
      <c r="J33" s="293"/>
      <c r="K33" s="293"/>
      <c r="L33" s="298"/>
    </row>
    <row r="34" spans="2:12" ht="18" x14ac:dyDescent="0.25">
      <c r="B34" s="293"/>
      <c r="C34" s="293"/>
      <c r="D34" s="293"/>
      <c r="E34" s="293"/>
      <c r="F34" s="295"/>
      <c r="G34" s="297"/>
      <c r="H34" s="297"/>
      <c r="I34" s="293"/>
      <c r="J34" s="293"/>
      <c r="K34" s="293"/>
      <c r="L34" s="298"/>
    </row>
  </sheetData>
  <sortState ref="A7:M35">
    <sortCondition ref="B7"/>
  </sortState>
  <mergeCells count="2">
    <mergeCell ref="B2:L2"/>
    <mergeCell ref="B3:L3"/>
  </mergeCells>
  <pageMargins left="0.35433070866141736" right="0.39370078740157483" top="0.56999999999999995" bottom="0.38" header="0.31496062992125984" footer="0.31496062992125984"/>
  <pageSetup paperSize="9" scale="65" fitToHeight="0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9"/>
  <sheetViews>
    <sheetView zoomScaleNormal="100" workbookViewId="0"/>
  </sheetViews>
  <sheetFormatPr baseColWidth="10" defaultRowHeight="15" x14ac:dyDescent="0.25"/>
  <cols>
    <col min="1" max="1" width="2.7109375" customWidth="1"/>
    <col min="2" max="2" width="14.42578125" customWidth="1"/>
    <col min="3" max="3" width="29.28515625" customWidth="1"/>
    <col min="4" max="4" width="17.85546875" customWidth="1"/>
    <col min="5" max="5" width="49" customWidth="1"/>
    <col min="6" max="6" width="13.7109375" customWidth="1"/>
    <col min="7" max="7" width="16.28515625" customWidth="1"/>
    <col min="8" max="8" width="17.85546875" customWidth="1"/>
    <col min="9" max="10" width="15.140625" customWidth="1"/>
    <col min="11" max="11" width="15.7109375" customWidth="1"/>
    <col min="12" max="12" width="16.7109375" customWidth="1"/>
    <col min="257" max="257" width="2" customWidth="1"/>
    <col min="258" max="258" width="8.85546875" customWidth="1"/>
    <col min="259" max="259" width="19.140625" customWidth="1"/>
    <col min="260" max="260" width="11.5703125" customWidth="1"/>
    <col min="261" max="261" width="29.28515625" customWidth="1"/>
    <col min="262" max="262" width="6.28515625" customWidth="1"/>
    <col min="263" max="263" width="10.28515625" customWidth="1"/>
    <col min="264" max="264" width="11.42578125" customWidth="1"/>
    <col min="265" max="265" width="7.85546875" customWidth="1"/>
    <col min="266" max="266" width="10.5703125" customWidth="1"/>
    <col min="267" max="267" width="9.7109375" customWidth="1"/>
    <col min="268" max="268" width="10.7109375" customWidth="1"/>
    <col min="513" max="513" width="2" customWidth="1"/>
    <col min="514" max="514" width="8.85546875" customWidth="1"/>
    <col min="515" max="515" width="19.140625" customWidth="1"/>
    <col min="516" max="516" width="11.5703125" customWidth="1"/>
    <col min="517" max="517" width="29.28515625" customWidth="1"/>
    <col min="518" max="518" width="6.28515625" customWidth="1"/>
    <col min="519" max="519" width="10.28515625" customWidth="1"/>
    <col min="520" max="520" width="11.42578125" customWidth="1"/>
    <col min="521" max="521" width="7.85546875" customWidth="1"/>
    <col min="522" max="522" width="10.5703125" customWidth="1"/>
    <col min="523" max="523" width="9.7109375" customWidth="1"/>
    <col min="524" max="524" width="10.7109375" customWidth="1"/>
    <col min="769" max="769" width="2" customWidth="1"/>
    <col min="770" max="770" width="8.85546875" customWidth="1"/>
    <col min="771" max="771" width="19.140625" customWidth="1"/>
    <col min="772" max="772" width="11.5703125" customWidth="1"/>
    <col min="773" max="773" width="29.28515625" customWidth="1"/>
    <col min="774" max="774" width="6.28515625" customWidth="1"/>
    <col min="775" max="775" width="10.28515625" customWidth="1"/>
    <col min="776" max="776" width="11.42578125" customWidth="1"/>
    <col min="777" max="777" width="7.85546875" customWidth="1"/>
    <col min="778" max="778" width="10.5703125" customWidth="1"/>
    <col min="779" max="779" width="9.7109375" customWidth="1"/>
    <col min="780" max="780" width="10.7109375" customWidth="1"/>
    <col min="1025" max="1025" width="2" customWidth="1"/>
    <col min="1026" max="1026" width="8.85546875" customWidth="1"/>
    <col min="1027" max="1027" width="19.140625" customWidth="1"/>
    <col min="1028" max="1028" width="11.5703125" customWidth="1"/>
    <col min="1029" max="1029" width="29.28515625" customWidth="1"/>
    <col min="1030" max="1030" width="6.28515625" customWidth="1"/>
    <col min="1031" max="1031" width="10.28515625" customWidth="1"/>
    <col min="1032" max="1032" width="11.42578125" customWidth="1"/>
    <col min="1033" max="1033" width="7.85546875" customWidth="1"/>
    <col min="1034" max="1034" width="10.5703125" customWidth="1"/>
    <col min="1035" max="1035" width="9.7109375" customWidth="1"/>
    <col min="1036" max="1036" width="10.7109375" customWidth="1"/>
    <col min="1281" max="1281" width="2" customWidth="1"/>
    <col min="1282" max="1282" width="8.85546875" customWidth="1"/>
    <col min="1283" max="1283" width="19.140625" customWidth="1"/>
    <col min="1284" max="1284" width="11.5703125" customWidth="1"/>
    <col min="1285" max="1285" width="29.28515625" customWidth="1"/>
    <col min="1286" max="1286" width="6.28515625" customWidth="1"/>
    <col min="1287" max="1287" width="10.28515625" customWidth="1"/>
    <col min="1288" max="1288" width="11.42578125" customWidth="1"/>
    <col min="1289" max="1289" width="7.85546875" customWidth="1"/>
    <col min="1290" max="1290" width="10.5703125" customWidth="1"/>
    <col min="1291" max="1291" width="9.7109375" customWidth="1"/>
    <col min="1292" max="1292" width="10.7109375" customWidth="1"/>
    <col min="1537" max="1537" width="2" customWidth="1"/>
    <col min="1538" max="1538" width="8.85546875" customWidth="1"/>
    <col min="1539" max="1539" width="19.140625" customWidth="1"/>
    <col min="1540" max="1540" width="11.5703125" customWidth="1"/>
    <col min="1541" max="1541" width="29.28515625" customWidth="1"/>
    <col min="1542" max="1542" width="6.28515625" customWidth="1"/>
    <col min="1543" max="1543" width="10.28515625" customWidth="1"/>
    <col min="1544" max="1544" width="11.42578125" customWidth="1"/>
    <col min="1545" max="1545" width="7.85546875" customWidth="1"/>
    <col min="1546" max="1546" width="10.5703125" customWidth="1"/>
    <col min="1547" max="1547" width="9.7109375" customWidth="1"/>
    <col min="1548" max="1548" width="10.7109375" customWidth="1"/>
    <col min="1793" max="1793" width="2" customWidth="1"/>
    <col min="1794" max="1794" width="8.85546875" customWidth="1"/>
    <col min="1795" max="1795" width="19.140625" customWidth="1"/>
    <col min="1796" max="1796" width="11.5703125" customWidth="1"/>
    <col min="1797" max="1797" width="29.28515625" customWidth="1"/>
    <col min="1798" max="1798" width="6.28515625" customWidth="1"/>
    <col min="1799" max="1799" width="10.28515625" customWidth="1"/>
    <col min="1800" max="1800" width="11.42578125" customWidth="1"/>
    <col min="1801" max="1801" width="7.85546875" customWidth="1"/>
    <col min="1802" max="1802" width="10.5703125" customWidth="1"/>
    <col min="1803" max="1803" width="9.7109375" customWidth="1"/>
    <col min="1804" max="1804" width="10.7109375" customWidth="1"/>
    <col min="2049" max="2049" width="2" customWidth="1"/>
    <col min="2050" max="2050" width="8.85546875" customWidth="1"/>
    <col min="2051" max="2051" width="19.140625" customWidth="1"/>
    <col min="2052" max="2052" width="11.5703125" customWidth="1"/>
    <col min="2053" max="2053" width="29.28515625" customWidth="1"/>
    <col min="2054" max="2054" width="6.28515625" customWidth="1"/>
    <col min="2055" max="2055" width="10.28515625" customWidth="1"/>
    <col min="2056" max="2056" width="11.42578125" customWidth="1"/>
    <col min="2057" max="2057" width="7.85546875" customWidth="1"/>
    <col min="2058" max="2058" width="10.5703125" customWidth="1"/>
    <col min="2059" max="2059" width="9.7109375" customWidth="1"/>
    <col min="2060" max="2060" width="10.7109375" customWidth="1"/>
    <col min="2305" max="2305" width="2" customWidth="1"/>
    <col min="2306" max="2306" width="8.85546875" customWidth="1"/>
    <col min="2307" max="2307" width="19.140625" customWidth="1"/>
    <col min="2308" max="2308" width="11.5703125" customWidth="1"/>
    <col min="2309" max="2309" width="29.28515625" customWidth="1"/>
    <col min="2310" max="2310" width="6.28515625" customWidth="1"/>
    <col min="2311" max="2311" width="10.28515625" customWidth="1"/>
    <col min="2312" max="2312" width="11.42578125" customWidth="1"/>
    <col min="2313" max="2313" width="7.85546875" customWidth="1"/>
    <col min="2314" max="2314" width="10.5703125" customWidth="1"/>
    <col min="2315" max="2315" width="9.7109375" customWidth="1"/>
    <col min="2316" max="2316" width="10.7109375" customWidth="1"/>
    <col min="2561" max="2561" width="2" customWidth="1"/>
    <col min="2562" max="2562" width="8.85546875" customWidth="1"/>
    <col min="2563" max="2563" width="19.140625" customWidth="1"/>
    <col min="2564" max="2564" width="11.5703125" customWidth="1"/>
    <col min="2565" max="2565" width="29.28515625" customWidth="1"/>
    <col min="2566" max="2566" width="6.28515625" customWidth="1"/>
    <col min="2567" max="2567" width="10.28515625" customWidth="1"/>
    <col min="2568" max="2568" width="11.42578125" customWidth="1"/>
    <col min="2569" max="2569" width="7.85546875" customWidth="1"/>
    <col min="2570" max="2570" width="10.5703125" customWidth="1"/>
    <col min="2571" max="2571" width="9.7109375" customWidth="1"/>
    <col min="2572" max="2572" width="10.7109375" customWidth="1"/>
    <col min="2817" max="2817" width="2" customWidth="1"/>
    <col min="2818" max="2818" width="8.85546875" customWidth="1"/>
    <col min="2819" max="2819" width="19.140625" customWidth="1"/>
    <col min="2820" max="2820" width="11.5703125" customWidth="1"/>
    <col min="2821" max="2821" width="29.28515625" customWidth="1"/>
    <col min="2822" max="2822" width="6.28515625" customWidth="1"/>
    <col min="2823" max="2823" width="10.28515625" customWidth="1"/>
    <col min="2824" max="2824" width="11.42578125" customWidth="1"/>
    <col min="2825" max="2825" width="7.85546875" customWidth="1"/>
    <col min="2826" max="2826" width="10.5703125" customWidth="1"/>
    <col min="2827" max="2827" width="9.7109375" customWidth="1"/>
    <col min="2828" max="2828" width="10.7109375" customWidth="1"/>
    <col min="3073" max="3073" width="2" customWidth="1"/>
    <col min="3074" max="3074" width="8.85546875" customWidth="1"/>
    <col min="3075" max="3075" width="19.140625" customWidth="1"/>
    <col min="3076" max="3076" width="11.5703125" customWidth="1"/>
    <col min="3077" max="3077" width="29.28515625" customWidth="1"/>
    <col min="3078" max="3078" width="6.28515625" customWidth="1"/>
    <col min="3079" max="3079" width="10.28515625" customWidth="1"/>
    <col min="3080" max="3080" width="11.42578125" customWidth="1"/>
    <col min="3081" max="3081" width="7.85546875" customWidth="1"/>
    <col min="3082" max="3082" width="10.5703125" customWidth="1"/>
    <col min="3083" max="3083" width="9.7109375" customWidth="1"/>
    <col min="3084" max="3084" width="10.7109375" customWidth="1"/>
    <col min="3329" max="3329" width="2" customWidth="1"/>
    <col min="3330" max="3330" width="8.85546875" customWidth="1"/>
    <col min="3331" max="3331" width="19.140625" customWidth="1"/>
    <col min="3332" max="3332" width="11.5703125" customWidth="1"/>
    <col min="3333" max="3333" width="29.28515625" customWidth="1"/>
    <col min="3334" max="3334" width="6.28515625" customWidth="1"/>
    <col min="3335" max="3335" width="10.28515625" customWidth="1"/>
    <col min="3336" max="3336" width="11.42578125" customWidth="1"/>
    <col min="3337" max="3337" width="7.85546875" customWidth="1"/>
    <col min="3338" max="3338" width="10.5703125" customWidth="1"/>
    <col min="3339" max="3339" width="9.7109375" customWidth="1"/>
    <col min="3340" max="3340" width="10.7109375" customWidth="1"/>
    <col min="3585" max="3585" width="2" customWidth="1"/>
    <col min="3586" max="3586" width="8.85546875" customWidth="1"/>
    <col min="3587" max="3587" width="19.140625" customWidth="1"/>
    <col min="3588" max="3588" width="11.5703125" customWidth="1"/>
    <col min="3589" max="3589" width="29.28515625" customWidth="1"/>
    <col min="3590" max="3590" width="6.28515625" customWidth="1"/>
    <col min="3591" max="3591" width="10.28515625" customWidth="1"/>
    <col min="3592" max="3592" width="11.42578125" customWidth="1"/>
    <col min="3593" max="3593" width="7.85546875" customWidth="1"/>
    <col min="3594" max="3594" width="10.5703125" customWidth="1"/>
    <col min="3595" max="3595" width="9.7109375" customWidth="1"/>
    <col min="3596" max="3596" width="10.7109375" customWidth="1"/>
    <col min="3841" max="3841" width="2" customWidth="1"/>
    <col min="3842" max="3842" width="8.85546875" customWidth="1"/>
    <col min="3843" max="3843" width="19.140625" customWidth="1"/>
    <col min="3844" max="3844" width="11.5703125" customWidth="1"/>
    <col min="3845" max="3845" width="29.28515625" customWidth="1"/>
    <col min="3846" max="3846" width="6.28515625" customWidth="1"/>
    <col min="3847" max="3847" width="10.28515625" customWidth="1"/>
    <col min="3848" max="3848" width="11.42578125" customWidth="1"/>
    <col min="3849" max="3849" width="7.85546875" customWidth="1"/>
    <col min="3850" max="3850" width="10.5703125" customWidth="1"/>
    <col min="3851" max="3851" width="9.7109375" customWidth="1"/>
    <col min="3852" max="3852" width="10.7109375" customWidth="1"/>
    <col min="4097" max="4097" width="2" customWidth="1"/>
    <col min="4098" max="4098" width="8.85546875" customWidth="1"/>
    <col min="4099" max="4099" width="19.140625" customWidth="1"/>
    <col min="4100" max="4100" width="11.5703125" customWidth="1"/>
    <col min="4101" max="4101" width="29.28515625" customWidth="1"/>
    <col min="4102" max="4102" width="6.28515625" customWidth="1"/>
    <col min="4103" max="4103" width="10.28515625" customWidth="1"/>
    <col min="4104" max="4104" width="11.42578125" customWidth="1"/>
    <col min="4105" max="4105" width="7.85546875" customWidth="1"/>
    <col min="4106" max="4106" width="10.5703125" customWidth="1"/>
    <col min="4107" max="4107" width="9.7109375" customWidth="1"/>
    <col min="4108" max="4108" width="10.7109375" customWidth="1"/>
    <col min="4353" max="4353" width="2" customWidth="1"/>
    <col min="4354" max="4354" width="8.85546875" customWidth="1"/>
    <col min="4355" max="4355" width="19.140625" customWidth="1"/>
    <col min="4356" max="4356" width="11.5703125" customWidth="1"/>
    <col min="4357" max="4357" width="29.28515625" customWidth="1"/>
    <col min="4358" max="4358" width="6.28515625" customWidth="1"/>
    <col min="4359" max="4359" width="10.28515625" customWidth="1"/>
    <col min="4360" max="4360" width="11.42578125" customWidth="1"/>
    <col min="4361" max="4361" width="7.85546875" customWidth="1"/>
    <col min="4362" max="4362" width="10.5703125" customWidth="1"/>
    <col min="4363" max="4363" width="9.7109375" customWidth="1"/>
    <col min="4364" max="4364" width="10.7109375" customWidth="1"/>
    <col min="4609" max="4609" width="2" customWidth="1"/>
    <col min="4610" max="4610" width="8.85546875" customWidth="1"/>
    <col min="4611" max="4611" width="19.140625" customWidth="1"/>
    <col min="4612" max="4612" width="11.5703125" customWidth="1"/>
    <col min="4613" max="4613" width="29.28515625" customWidth="1"/>
    <col min="4614" max="4614" width="6.28515625" customWidth="1"/>
    <col min="4615" max="4615" width="10.28515625" customWidth="1"/>
    <col min="4616" max="4616" width="11.42578125" customWidth="1"/>
    <col min="4617" max="4617" width="7.85546875" customWidth="1"/>
    <col min="4618" max="4618" width="10.5703125" customWidth="1"/>
    <col min="4619" max="4619" width="9.7109375" customWidth="1"/>
    <col min="4620" max="4620" width="10.7109375" customWidth="1"/>
    <col min="4865" max="4865" width="2" customWidth="1"/>
    <col min="4866" max="4866" width="8.85546875" customWidth="1"/>
    <col min="4867" max="4867" width="19.140625" customWidth="1"/>
    <col min="4868" max="4868" width="11.5703125" customWidth="1"/>
    <col min="4869" max="4869" width="29.28515625" customWidth="1"/>
    <col min="4870" max="4870" width="6.28515625" customWidth="1"/>
    <col min="4871" max="4871" width="10.28515625" customWidth="1"/>
    <col min="4872" max="4872" width="11.42578125" customWidth="1"/>
    <col min="4873" max="4873" width="7.85546875" customWidth="1"/>
    <col min="4874" max="4874" width="10.5703125" customWidth="1"/>
    <col min="4875" max="4875" width="9.7109375" customWidth="1"/>
    <col min="4876" max="4876" width="10.7109375" customWidth="1"/>
    <col min="5121" max="5121" width="2" customWidth="1"/>
    <col min="5122" max="5122" width="8.85546875" customWidth="1"/>
    <col min="5123" max="5123" width="19.140625" customWidth="1"/>
    <col min="5124" max="5124" width="11.5703125" customWidth="1"/>
    <col min="5125" max="5125" width="29.28515625" customWidth="1"/>
    <col min="5126" max="5126" width="6.28515625" customWidth="1"/>
    <col min="5127" max="5127" width="10.28515625" customWidth="1"/>
    <col min="5128" max="5128" width="11.42578125" customWidth="1"/>
    <col min="5129" max="5129" width="7.85546875" customWidth="1"/>
    <col min="5130" max="5130" width="10.5703125" customWidth="1"/>
    <col min="5131" max="5131" width="9.7109375" customWidth="1"/>
    <col min="5132" max="5132" width="10.7109375" customWidth="1"/>
    <col min="5377" max="5377" width="2" customWidth="1"/>
    <col min="5378" max="5378" width="8.85546875" customWidth="1"/>
    <col min="5379" max="5379" width="19.140625" customWidth="1"/>
    <col min="5380" max="5380" width="11.5703125" customWidth="1"/>
    <col min="5381" max="5381" width="29.28515625" customWidth="1"/>
    <col min="5382" max="5382" width="6.28515625" customWidth="1"/>
    <col min="5383" max="5383" width="10.28515625" customWidth="1"/>
    <col min="5384" max="5384" width="11.42578125" customWidth="1"/>
    <col min="5385" max="5385" width="7.85546875" customWidth="1"/>
    <col min="5386" max="5386" width="10.5703125" customWidth="1"/>
    <col min="5387" max="5387" width="9.7109375" customWidth="1"/>
    <col min="5388" max="5388" width="10.7109375" customWidth="1"/>
    <col min="5633" max="5633" width="2" customWidth="1"/>
    <col min="5634" max="5634" width="8.85546875" customWidth="1"/>
    <col min="5635" max="5635" width="19.140625" customWidth="1"/>
    <col min="5636" max="5636" width="11.5703125" customWidth="1"/>
    <col min="5637" max="5637" width="29.28515625" customWidth="1"/>
    <col min="5638" max="5638" width="6.28515625" customWidth="1"/>
    <col min="5639" max="5639" width="10.28515625" customWidth="1"/>
    <col min="5640" max="5640" width="11.42578125" customWidth="1"/>
    <col min="5641" max="5641" width="7.85546875" customWidth="1"/>
    <col min="5642" max="5642" width="10.5703125" customWidth="1"/>
    <col min="5643" max="5643" width="9.7109375" customWidth="1"/>
    <col min="5644" max="5644" width="10.7109375" customWidth="1"/>
    <col min="5889" max="5889" width="2" customWidth="1"/>
    <col min="5890" max="5890" width="8.85546875" customWidth="1"/>
    <col min="5891" max="5891" width="19.140625" customWidth="1"/>
    <col min="5892" max="5892" width="11.5703125" customWidth="1"/>
    <col min="5893" max="5893" width="29.28515625" customWidth="1"/>
    <col min="5894" max="5894" width="6.28515625" customWidth="1"/>
    <col min="5895" max="5895" width="10.28515625" customWidth="1"/>
    <col min="5896" max="5896" width="11.42578125" customWidth="1"/>
    <col min="5897" max="5897" width="7.85546875" customWidth="1"/>
    <col min="5898" max="5898" width="10.5703125" customWidth="1"/>
    <col min="5899" max="5899" width="9.7109375" customWidth="1"/>
    <col min="5900" max="5900" width="10.7109375" customWidth="1"/>
    <col min="6145" max="6145" width="2" customWidth="1"/>
    <col min="6146" max="6146" width="8.85546875" customWidth="1"/>
    <col min="6147" max="6147" width="19.140625" customWidth="1"/>
    <col min="6148" max="6148" width="11.5703125" customWidth="1"/>
    <col min="6149" max="6149" width="29.28515625" customWidth="1"/>
    <col min="6150" max="6150" width="6.28515625" customWidth="1"/>
    <col min="6151" max="6151" width="10.28515625" customWidth="1"/>
    <col min="6152" max="6152" width="11.42578125" customWidth="1"/>
    <col min="6153" max="6153" width="7.85546875" customWidth="1"/>
    <col min="6154" max="6154" width="10.5703125" customWidth="1"/>
    <col min="6155" max="6155" width="9.7109375" customWidth="1"/>
    <col min="6156" max="6156" width="10.7109375" customWidth="1"/>
    <col min="6401" max="6401" width="2" customWidth="1"/>
    <col min="6402" max="6402" width="8.85546875" customWidth="1"/>
    <col min="6403" max="6403" width="19.140625" customWidth="1"/>
    <col min="6404" max="6404" width="11.5703125" customWidth="1"/>
    <col min="6405" max="6405" width="29.28515625" customWidth="1"/>
    <col min="6406" max="6406" width="6.28515625" customWidth="1"/>
    <col min="6407" max="6407" width="10.28515625" customWidth="1"/>
    <col min="6408" max="6408" width="11.42578125" customWidth="1"/>
    <col min="6409" max="6409" width="7.85546875" customWidth="1"/>
    <col min="6410" max="6410" width="10.5703125" customWidth="1"/>
    <col min="6411" max="6411" width="9.7109375" customWidth="1"/>
    <col min="6412" max="6412" width="10.7109375" customWidth="1"/>
    <col min="6657" max="6657" width="2" customWidth="1"/>
    <col min="6658" max="6658" width="8.85546875" customWidth="1"/>
    <col min="6659" max="6659" width="19.140625" customWidth="1"/>
    <col min="6660" max="6660" width="11.5703125" customWidth="1"/>
    <col min="6661" max="6661" width="29.28515625" customWidth="1"/>
    <col min="6662" max="6662" width="6.28515625" customWidth="1"/>
    <col min="6663" max="6663" width="10.28515625" customWidth="1"/>
    <col min="6664" max="6664" width="11.42578125" customWidth="1"/>
    <col min="6665" max="6665" width="7.85546875" customWidth="1"/>
    <col min="6666" max="6666" width="10.5703125" customWidth="1"/>
    <col min="6667" max="6667" width="9.7109375" customWidth="1"/>
    <col min="6668" max="6668" width="10.7109375" customWidth="1"/>
    <col min="6913" max="6913" width="2" customWidth="1"/>
    <col min="6914" max="6914" width="8.85546875" customWidth="1"/>
    <col min="6915" max="6915" width="19.140625" customWidth="1"/>
    <col min="6916" max="6916" width="11.5703125" customWidth="1"/>
    <col min="6917" max="6917" width="29.28515625" customWidth="1"/>
    <col min="6918" max="6918" width="6.28515625" customWidth="1"/>
    <col min="6919" max="6919" width="10.28515625" customWidth="1"/>
    <col min="6920" max="6920" width="11.42578125" customWidth="1"/>
    <col min="6921" max="6921" width="7.85546875" customWidth="1"/>
    <col min="6922" max="6922" width="10.5703125" customWidth="1"/>
    <col min="6923" max="6923" width="9.7109375" customWidth="1"/>
    <col min="6924" max="6924" width="10.7109375" customWidth="1"/>
    <col min="7169" max="7169" width="2" customWidth="1"/>
    <col min="7170" max="7170" width="8.85546875" customWidth="1"/>
    <col min="7171" max="7171" width="19.140625" customWidth="1"/>
    <col min="7172" max="7172" width="11.5703125" customWidth="1"/>
    <col min="7173" max="7173" width="29.28515625" customWidth="1"/>
    <col min="7174" max="7174" width="6.28515625" customWidth="1"/>
    <col min="7175" max="7175" width="10.28515625" customWidth="1"/>
    <col min="7176" max="7176" width="11.42578125" customWidth="1"/>
    <col min="7177" max="7177" width="7.85546875" customWidth="1"/>
    <col min="7178" max="7178" width="10.5703125" customWidth="1"/>
    <col min="7179" max="7179" width="9.7109375" customWidth="1"/>
    <col min="7180" max="7180" width="10.7109375" customWidth="1"/>
    <col min="7425" max="7425" width="2" customWidth="1"/>
    <col min="7426" max="7426" width="8.85546875" customWidth="1"/>
    <col min="7427" max="7427" width="19.140625" customWidth="1"/>
    <col min="7428" max="7428" width="11.5703125" customWidth="1"/>
    <col min="7429" max="7429" width="29.28515625" customWidth="1"/>
    <col min="7430" max="7430" width="6.28515625" customWidth="1"/>
    <col min="7431" max="7431" width="10.28515625" customWidth="1"/>
    <col min="7432" max="7432" width="11.42578125" customWidth="1"/>
    <col min="7433" max="7433" width="7.85546875" customWidth="1"/>
    <col min="7434" max="7434" width="10.5703125" customWidth="1"/>
    <col min="7435" max="7435" width="9.7109375" customWidth="1"/>
    <col min="7436" max="7436" width="10.7109375" customWidth="1"/>
    <col min="7681" max="7681" width="2" customWidth="1"/>
    <col min="7682" max="7682" width="8.85546875" customWidth="1"/>
    <col min="7683" max="7683" width="19.140625" customWidth="1"/>
    <col min="7684" max="7684" width="11.5703125" customWidth="1"/>
    <col min="7685" max="7685" width="29.28515625" customWidth="1"/>
    <col min="7686" max="7686" width="6.28515625" customWidth="1"/>
    <col min="7687" max="7687" width="10.28515625" customWidth="1"/>
    <col min="7688" max="7688" width="11.42578125" customWidth="1"/>
    <col min="7689" max="7689" width="7.85546875" customWidth="1"/>
    <col min="7690" max="7690" width="10.5703125" customWidth="1"/>
    <col min="7691" max="7691" width="9.7109375" customWidth="1"/>
    <col min="7692" max="7692" width="10.7109375" customWidth="1"/>
    <col min="7937" max="7937" width="2" customWidth="1"/>
    <col min="7938" max="7938" width="8.85546875" customWidth="1"/>
    <col min="7939" max="7939" width="19.140625" customWidth="1"/>
    <col min="7940" max="7940" width="11.5703125" customWidth="1"/>
    <col min="7941" max="7941" width="29.28515625" customWidth="1"/>
    <col min="7942" max="7942" width="6.28515625" customWidth="1"/>
    <col min="7943" max="7943" width="10.28515625" customWidth="1"/>
    <col min="7944" max="7944" width="11.42578125" customWidth="1"/>
    <col min="7945" max="7945" width="7.85546875" customWidth="1"/>
    <col min="7946" max="7946" width="10.5703125" customWidth="1"/>
    <col min="7947" max="7947" width="9.7109375" customWidth="1"/>
    <col min="7948" max="7948" width="10.7109375" customWidth="1"/>
    <col min="8193" max="8193" width="2" customWidth="1"/>
    <col min="8194" max="8194" width="8.85546875" customWidth="1"/>
    <col min="8195" max="8195" width="19.140625" customWidth="1"/>
    <col min="8196" max="8196" width="11.5703125" customWidth="1"/>
    <col min="8197" max="8197" width="29.28515625" customWidth="1"/>
    <col min="8198" max="8198" width="6.28515625" customWidth="1"/>
    <col min="8199" max="8199" width="10.28515625" customWidth="1"/>
    <col min="8200" max="8200" width="11.42578125" customWidth="1"/>
    <col min="8201" max="8201" width="7.85546875" customWidth="1"/>
    <col min="8202" max="8202" width="10.5703125" customWidth="1"/>
    <col min="8203" max="8203" width="9.7109375" customWidth="1"/>
    <col min="8204" max="8204" width="10.7109375" customWidth="1"/>
    <col min="8449" max="8449" width="2" customWidth="1"/>
    <col min="8450" max="8450" width="8.85546875" customWidth="1"/>
    <col min="8451" max="8451" width="19.140625" customWidth="1"/>
    <col min="8452" max="8452" width="11.5703125" customWidth="1"/>
    <col min="8453" max="8453" width="29.28515625" customWidth="1"/>
    <col min="8454" max="8454" width="6.28515625" customWidth="1"/>
    <col min="8455" max="8455" width="10.28515625" customWidth="1"/>
    <col min="8456" max="8456" width="11.42578125" customWidth="1"/>
    <col min="8457" max="8457" width="7.85546875" customWidth="1"/>
    <col min="8458" max="8458" width="10.5703125" customWidth="1"/>
    <col min="8459" max="8459" width="9.7109375" customWidth="1"/>
    <col min="8460" max="8460" width="10.7109375" customWidth="1"/>
    <col min="8705" max="8705" width="2" customWidth="1"/>
    <col min="8706" max="8706" width="8.85546875" customWidth="1"/>
    <col min="8707" max="8707" width="19.140625" customWidth="1"/>
    <col min="8708" max="8708" width="11.5703125" customWidth="1"/>
    <col min="8709" max="8709" width="29.28515625" customWidth="1"/>
    <col min="8710" max="8710" width="6.28515625" customWidth="1"/>
    <col min="8711" max="8711" width="10.28515625" customWidth="1"/>
    <col min="8712" max="8712" width="11.42578125" customWidth="1"/>
    <col min="8713" max="8713" width="7.85546875" customWidth="1"/>
    <col min="8714" max="8714" width="10.5703125" customWidth="1"/>
    <col min="8715" max="8715" width="9.7109375" customWidth="1"/>
    <col min="8716" max="8716" width="10.7109375" customWidth="1"/>
    <col min="8961" max="8961" width="2" customWidth="1"/>
    <col min="8962" max="8962" width="8.85546875" customWidth="1"/>
    <col min="8963" max="8963" width="19.140625" customWidth="1"/>
    <col min="8964" max="8964" width="11.5703125" customWidth="1"/>
    <col min="8965" max="8965" width="29.28515625" customWidth="1"/>
    <col min="8966" max="8966" width="6.28515625" customWidth="1"/>
    <col min="8967" max="8967" width="10.28515625" customWidth="1"/>
    <col min="8968" max="8968" width="11.42578125" customWidth="1"/>
    <col min="8969" max="8969" width="7.85546875" customWidth="1"/>
    <col min="8970" max="8970" width="10.5703125" customWidth="1"/>
    <col min="8971" max="8971" width="9.7109375" customWidth="1"/>
    <col min="8972" max="8972" width="10.7109375" customWidth="1"/>
    <col min="9217" max="9217" width="2" customWidth="1"/>
    <col min="9218" max="9218" width="8.85546875" customWidth="1"/>
    <col min="9219" max="9219" width="19.140625" customWidth="1"/>
    <col min="9220" max="9220" width="11.5703125" customWidth="1"/>
    <col min="9221" max="9221" width="29.28515625" customWidth="1"/>
    <col min="9222" max="9222" width="6.28515625" customWidth="1"/>
    <col min="9223" max="9223" width="10.28515625" customWidth="1"/>
    <col min="9224" max="9224" width="11.42578125" customWidth="1"/>
    <col min="9225" max="9225" width="7.85546875" customWidth="1"/>
    <col min="9226" max="9226" width="10.5703125" customWidth="1"/>
    <col min="9227" max="9227" width="9.7109375" customWidth="1"/>
    <col min="9228" max="9228" width="10.7109375" customWidth="1"/>
    <col min="9473" max="9473" width="2" customWidth="1"/>
    <col min="9474" max="9474" width="8.85546875" customWidth="1"/>
    <col min="9475" max="9475" width="19.140625" customWidth="1"/>
    <col min="9476" max="9476" width="11.5703125" customWidth="1"/>
    <col min="9477" max="9477" width="29.28515625" customWidth="1"/>
    <col min="9478" max="9478" width="6.28515625" customWidth="1"/>
    <col min="9479" max="9479" width="10.28515625" customWidth="1"/>
    <col min="9480" max="9480" width="11.42578125" customWidth="1"/>
    <col min="9481" max="9481" width="7.85546875" customWidth="1"/>
    <col min="9482" max="9482" width="10.5703125" customWidth="1"/>
    <col min="9483" max="9483" width="9.7109375" customWidth="1"/>
    <col min="9484" max="9484" width="10.7109375" customWidth="1"/>
    <col min="9729" max="9729" width="2" customWidth="1"/>
    <col min="9730" max="9730" width="8.85546875" customWidth="1"/>
    <col min="9731" max="9731" width="19.140625" customWidth="1"/>
    <col min="9732" max="9732" width="11.5703125" customWidth="1"/>
    <col min="9733" max="9733" width="29.28515625" customWidth="1"/>
    <col min="9734" max="9734" width="6.28515625" customWidth="1"/>
    <col min="9735" max="9735" width="10.28515625" customWidth="1"/>
    <col min="9736" max="9736" width="11.42578125" customWidth="1"/>
    <col min="9737" max="9737" width="7.85546875" customWidth="1"/>
    <col min="9738" max="9738" width="10.5703125" customWidth="1"/>
    <col min="9739" max="9739" width="9.7109375" customWidth="1"/>
    <col min="9740" max="9740" width="10.7109375" customWidth="1"/>
    <col min="9985" max="9985" width="2" customWidth="1"/>
    <col min="9986" max="9986" width="8.85546875" customWidth="1"/>
    <col min="9987" max="9987" width="19.140625" customWidth="1"/>
    <col min="9988" max="9988" width="11.5703125" customWidth="1"/>
    <col min="9989" max="9989" width="29.28515625" customWidth="1"/>
    <col min="9990" max="9990" width="6.28515625" customWidth="1"/>
    <col min="9991" max="9991" width="10.28515625" customWidth="1"/>
    <col min="9992" max="9992" width="11.42578125" customWidth="1"/>
    <col min="9993" max="9993" width="7.85546875" customWidth="1"/>
    <col min="9994" max="9994" width="10.5703125" customWidth="1"/>
    <col min="9995" max="9995" width="9.7109375" customWidth="1"/>
    <col min="9996" max="9996" width="10.7109375" customWidth="1"/>
    <col min="10241" max="10241" width="2" customWidth="1"/>
    <col min="10242" max="10242" width="8.85546875" customWidth="1"/>
    <col min="10243" max="10243" width="19.140625" customWidth="1"/>
    <col min="10244" max="10244" width="11.5703125" customWidth="1"/>
    <col min="10245" max="10245" width="29.28515625" customWidth="1"/>
    <col min="10246" max="10246" width="6.28515625" customWidth="1"/>
    <col min="10247" max="10247" width="10.28515625" customWidth="1"/>
    <col min="10248" max="10248" width="11.42578125" customWidth="1"/>
    <col min="10249" max="10249" width="7.85546875" customWidth="1"/>
    <col min="10250" max="10250" width="10.5703125" customWidth="1"/>
    <col min="10251" max="10251" width="9.7109375" customWidth="1"/>
    <col min="10252" max="10252" width="10.7109375" customWidth="1"/>
    <col min="10497" max="10497" width="2" customWidth="1"/>
    <col min="10498" max="10498" width="8.85546875" customWidth="1"/>
    <col min="10499" max="10499" width="19.140625" customWidth="1"/>
    <col min="10500" max="10500" width="11.5703125" customWidth="1"/>
    <col min="10501" max="10501" width="29.28515625" customWidth="1"/>
    <col min="10502" max="10502" width="6.28515625" customWidth="1"/>
    <col min="10503" max="10503" width="10.28515625" customWidth="1"/>
    <col min="10504" max="10504" width="11.42578125" customWidth="1"/>
    <col min="10505" max="10505" width="7.85546875" customWidth="1"/>
    <col min="10506" max="10506" width="10.5703125" customWidth="1"/>
    <col min="10507" max="10507" width="9.7109375" customWidth="1"/>
    <col min="10508" max="10508" width="10.7109375" customWidth="1"/>
    <col min="10753" max="10753" width="2" customWidth="1"/>
    <col min="10754" max="10754" width="8.85546875" customWidth="1"/>
    <col min="10755" max="10755" width="19.140625" customWidth="1"/>
    <col min="10756" max="10756" width="11.5703125" customWidth="1"/>
    <col min="10757" max="10757" width="29.28515625" customWidth="1"/>
    <col min="10758" max="10758" width="6.28515625" customWidth="1"/>
    <col min="10759" max="10759" width="10.28515625" customWidth="1"/>
    <col min="10760" max="10760" width="11.42578125" customWidth="1"/>
    <col min="10761" max="10761" width="7.85546875" customWidth="1"/>
    <col min="10762" max="10762" width="10.5703125" customWidth="1"/>
    <col min="10763" max="10763" width="9.7109375" customWidth="1"/>
    <col min="10764" max="10764" width="10.7109375" customWidth="1"/>
    <col min="11009" max="11009" width="2" customWidth="1"/>
    <col min="11010" max="11010" width="8.85546875" customWidth="1"/>
    <col min="11011" max="11011" width="19.140625" customWidth="1"/>
    <col min="11012" max="11012" width="11.5703125" customWidth="1"/>
    <col min="11013" max="11013" width="29.28515625" customWidth="1"/>
    <col min="11014" max="11014" width="6.28515625" customWidth="1"/>
    <col min="11015" max="11015" width="10.28515625" customWidth="1"/>
    <col min="11016" max="11016" width="11.42578125" customWidth="1"/>
    <col min="11017" max="11017" width="7.85546875" customWidth="1"/>
    <col min="11018" max="11018" width="10.5703125" customWidth="1"/>
    <col min="11019" max="11019" width="9.7109375" customWidth="1"/>
    <col min="11020" max="11020" width="10.7109375" customWidth="1"/>
    <col min="11265" max="11265" width="2" customWidth="1"/>
    <col min="11266" max="11266" width="8.85546875" customWidth="1"/>
    <col min="11267" max="11267" width="19.140625" customWidth="1"/>
    <col min="11268" max="11268" width="11.5703125" customWidth="1"/>
    <col min="11269" max="11269" width="29.28515625" customWidth="1"/>
    <col min="11270" max="11270" width="6.28515625" customWidth="1"/>
    <col min="11271" max="11271" width="10.28515625" customWidth="1"/>
    <col min="11272" max="11272" width="11.42578125" customWidth="1"/>
    <col min="11273" max="11273" width="7.85546875" customWidth="1"/>
    <col min="11274" max="11274" width="10.5703125" customWidth="1"/>
    <col min="11275" max="11275" width="9.7109375" customWidth="1"/>
    <col min="11276" max="11276" width="10.7109375" customWidth="1"/>
    <col min="11521" max="11521" width="2" customWidth="1"/>
    <col min="11522" max="11522" width="8.85546875" customWidth="1"/>
    <col min="11523" max="11523" width="19.140625" customWidth="1"/>
    <col min="11524" max="11524" width="11.5703125" customWidth="1"/>
    <col min="11525" max="11525" width="29.28515625" customWidth="1"/>
    <col min="11526" max="11526" width="6.28515625" customWidth="1"/>
    <col min="11527" max="11527" width="10.28515625" customWidth="1"/>
    <col min="11528" max="11528" width="11.42578125" customWidth="1"/>
    <col min="11529" max="11529" width="7.85546875" customWidth="1"/>
    <col min="11530" max="11530" width="10.5703125" customWidth="1"/>
    <col min="11531" max="11531" width="9.7109375" customWidth="1"/>
    <col min="11532" max="11532" width="10.7109375" customWidth="1"/>
    <col min="11777" max="11777" width="2" customWidth="1"/>
    <col min="11778" max="11778" width="8.85546875" customWidth="1"/>
    <col min="11779" max="11779" width="19.140625" customWidth="1"/>
    <col min="11780" max="11780" width="11.5703125" customWidth="1"/>
    <col min="11781" max="11781" width="29.28515625" customWidth="1"/>
    <col min="11782" max="11782" width="6.28515625" customWidth="1"/>
    <col min="11783" max="11783" width="10.28515625" customWidth="1"/>
    <col min="11784" max="11784" width="11.42578125" customWidth="1"/>
    <col min="11785" max="11785" width="7.85546875" customWidth="1"/>
    <col min="11786" max="11786" width="10.5703125" customWidth="1"/>
    <col min="11787" max="11787" width="9.7109375" customWidth="1"/>
    <col min="11788" max="11788" width="10.7109375" customWidth="1"/>
    <col min="12033" max="12033" width="2" customWidth="1"/>
    <col min="12034" max="12034" width="8.85546875" customWidth="1"/>
    <col min="12035" max="12035" width="19.140625" customWidth="1"/>
    <col min="12036" max="12036" width="11.5703125" customWidth="1"/>
    <col min="12037" max="12037" width="29.28515625" customWidth="1"/>
    <col min="12038" max="12038" width="6.28515625" customWidth="1"/>
    <col min="12039" max="12039" width="10.28515625" customWidth="1"/>
    <col min="12040" max="12040" width="11.42578125" customWidth="1"/>
    <col min="12041" max="12041" width="7.85546875" customWidth="1"/>
    <col min="12042" max="12042" width="10.5703125" customWidth="1"/>
    <col min="12043" max="12043" width="9.7109375" customWidth="1"/>
    <col min="12044" max="12044" width="10.7109375" customWidth="1"/>
    <col min="12289" max="12289" width="2" customWidth="1"/>
    <col min="12290" max="12290" width="8.85546875" customWidth="1"/>
    <col min="12291" max="12291" width="19.140625" customWidth="1"/>
    <col min="12292" max="12292" width="11.5703125" customWidth="1"/>
    <col min="12293" max="12293" width="29.28515625" customWidth="1"/>
    <col min="12294" max="12294" width="6.28515625" customWidth="1"/>
    <col min="12295" max="12295" width="10.28515625" customWidth="1"/>
    <col min="12296" max="12296" width="11.42578125" customWidth="1"/>
    <col min="12297" max="12297" width="7.85546875" customWidth="1"/>
    <col min="12298" max="12298" width="10.5703125" customWidth="1"/>
    <col min="12299" max="12299" width="9.7109375" customWidth="1"/>
    <col min="12300" max="12300" width="10.7109375" customWidth="1"/>
    <col min="12545" max="12545" width="2" customWidth="1"/>
    <col min="12546" max="12546" width="8.85546875" customWidth="1"/>
    <col min="12547" max="12547" width="19.140625" customWidth="1"/>
    <col min="12548" max="12548" width="11.5703125" customWidth="1"/>
    <col min="12549" max="12549" width="29.28515625" customWidth="1"/>
    <col min="12550" max="12550" width="6.28515625" customWidth="1"/>
    <col min="12551" max="12551" width="10.28515625" customWidth="1"/>
    <col min="12552" max="12552" width="11.42578125" customWidth="1"/>
    <col min="12553" max="12553" width="7.85546875" customWidth="1"/>
    <col min="12554" max="12554" width="10.5703125" customWidth="1"/>
    <col min="12555" max="12555" width="9.7109375" customWidth="1"/>
    <col min="12556" max="12556" width="10.7109375" customWidth="1"/>
    <col min="12801" max="12801" width="2" customWidth="1"/>
    <col min="12802" max="12802" width="8.85546875" customWidth="1"/>
    <col min="12803" max="12803" width="19.140625" customWidth="1"/>
    <col min="12804" max="12804" width="11.5703125" customWidth="1"/>
    <col min="12805" max="12805" width="29.28515625" customWidth="1"/>
    <col min="12806" max="12806" width="6.28515625" customWidth="1"/>
    <col min="12807" max="12807" width="10.28515625" customWidth="1"/>
    <col min="12808" max="12808" width="11.42578125" customWidth="1"/>
    <col min="12809" max="12809" width="7.85546875" customWidth="1"/>
    <col min="12810" max="12810" width="10.5703125" customWidth="1"/>
    <col min="12811" max="12811" width="9.7109375" customWidth="1"/>
    <col min="12812" max="12812" width="10.7109375" customWidth="1"/>
    <col min="13057" max="13057" width="2" customWidth="1"/>
    <col min="13058" max="13058" width="8.85546875" customWidth="1"/>
    <col min="13059" max="13059" width="19.140625" customWidth="1"/>
    <col min="13060" max="13060" width="11.5703125" customWidth="1"/>
    <col min="13061" max="13061" width="29.28515625" customWidth="1"/>
    <col min="13062" max="13062" width="6.28515625" customWidth="1"/>
    <col min="13063" max="13063" width="10.28515625" customWidth="1"/>
    <col min="13064" max="13064" width="11.42578125" customWidth="1"/>
    <col min="13065" max="13065" width="7.85546875" customWidth="1"/>
    <col min="13066" max="13066" width="10.5703125" customWidth="1"/>
    <col min="13067" max="13067" width="9.7109375" customWidth="1"/>
    <col min="13068" max="13068" width="10.7109375" customWidth="1"/>
    <col min="13313" max="13313" width="2" customWidth="1"/>
    <col min="13314" max="13314" width="8.85546875" customWidth="1"/>
    <col min="13315" max="13315" width="19.140625" customWidth="1"/>
    <col min="13316" max="13316" width="11.5703125" customWidth="1"/>
    <col min="13317" max="13317" width="29.28515625" customWidth="1"/>
    <col min="13318" max="13318" width="6.28515625" customWidth="1"/>
    <col min="13319" max="13319" width="10.28515625" customWidth="1"/>
    <col min="13320" max="13320" width="11.42578125" customWidth="1"/>
    <col min="13321" max="13321" width="7.85546875" customWidth="1"/>
    <col min="13322" max="13322" width="10.5703125" customWidth="1"/>
    <col min="13323" max="13323" width="9.7109375" customWidth="1"/>
    <col min="13324" max="13324" width="10.7109375" customWidth="1"/>
    <col min="13569" max="13569" width="2" customWidth="1"/>
    <col min="13570" max="13570" width="8.85546875" customWidth="1"/>
    <col min="13571" max="13571" width="19.140625" customWidth="1"/>
    <col min="13572" max="13572" width="11.5703125" customWidth="1"/>
    <col min="13573" max="13573" width="29.28515625" customWidth="1"/>
    <col min="13574" max="13574" width="6.28515625" customWidth="1"/>
    <col min="13575" max="13575" width="10.28515625" customWidth="1"/>
    <col min="13576" max="13576" width="11.42578125" customWidth="1"/>
    <col min="13577" max="13577" width="7.85546875" customWidth="1"/>
    <col min="13578" max="13578" width="10.5703125" customWidth="1"/>
    <col min="13579" max="13579" width="9.7109375" customWidth="1"/>
    <col min="13580" max="13580" width="10.7109375" customWidth="1"/>
    <col min="13825" max="13825" width="2" customWidth="1"/>
    <col min="13826" max="13826" width="8.85546875" customWidth="1"/>
    <col min="13827" max="13827" width="19.140625" customWidth="1"/>
    <col min="13828" max="13828" width="11.5703125" customWidth="1"/>
    <col min="13829" max="13829" width="29.28515625" customWidth="1"/>
    <col min="13830" max="13830" width="6.28515625" customWidth="1"/>
    <col min="13831" max="13831" width="10.28515625" customWidth="1"/>
    <col min="13832" max="13832" width="11.42578125" customWidth="1"/>
    <col min="13833" max="13833" width="7.85546875" customWidth="1"/>
    <col min="13834" max="13834" width="10.5703125" customWidth="1"/>
    <col min="13835" max="13835" width="9.7109375" customWidth="1"/>
    <col min="13836" max="13836" width="10.7109375" customWidth="1"/>
    <col min="14081" max="14081" width="2" customWidth="1"/>
    <col min="14082" max="14082" width="8.85546875" customWidth="1"/>
    <col min="14083" max="14083" width="19.140625" customWidth="1"/>
    <col min="14084" max="14084" width="11.5703125" customWidth="1"/>
    <col min="14085" max="14085" width="29.28515625" customWidth="1"/>
    <col min="14086" max="14086" width="6.28515625" customWidth="1"/>
    <col min="14087" max="14087" width="10.28515625" customWidth="1"/>
    <col min="14088" max="14088" width="11.42578125" customWidth="1"/>
    <col min="14089" max="14089" width="7.85546875" customWidth="1"/>
    <col min="14090" max="14090" width="10.5703125" customWidth="1"/>
    <col min="14091" max="14091" width="9.7109375" customWidth="1"/>
    <col min="14092" max="14092" width="10.7109375" customWidth="1"/>
    <col min="14337" max="14337" width="2" customWidth="1"/>
    <col min="14338" max="14338" width="8.85546875" customWidth="1"/>
    <col min="14339" max="14339" width="19.140625" customWidth="1"/>
    <col min="14340" max="14340" width="11.5703125" customWidth="1"/>
    <col min="14341" max="14341" width="29.28515625" customWidth="1"/>
    <col min="14342" max="14342" width="6.28515625" customWidth="1"/>
    <col min="14343" max="14343" width="10.28515625" customWidth="1"/>
    <col min="14344" max="14344" width="11.42578125" customWidth="1"/>
    <col min="14345" max="14345" width="7.85546875" customWidth="1"/>
    <col min="14346" max="14346" width="10.5703125" customWidth="1"/>
    <col min="14347" max="14347" width="9.7109375" customWidth="1"/>
    <col min="14348" max="14348" width="10.7109375" customWidth="1"/>
    <col min="14593" max="14593" width="2" customWidth="1"/>
    <col min="14594" max="14594" width="8.85546875" customWidth="1"/>
    <col min="14595" max="14595" width="19.140625" customWidth="1"/>
    <col min="14596" max="14596" width="11.5703125" customWidth="1"/>
    <col min="14597" max="14597" width="29.28515625" customWidth="1"/>
    <col min="14598" max="14598" width="6.28515625" customWidth="1"/>
    <col min="14599" max="14599" width="10.28515625" customWidth="1"/>
    <col min="14600" max="14600" width="11.42578125" customWidth="1"/>
    <col min="14601" max="14601" width="7.85546875" customWidth="1"/>
    <col min="14602" max="14602" width="10.5703125" customWidth="1"/>
    <col min="14603" max="14603" width="9.7109375" customWidth="1"/>
    <col min="14604" max="14604" width="10.7109375" customWidth="1"/>
    <col min="14849" max="14849" width="2" customWidth="1"/>
    <col min="14850" max="14850" width="8.85546875" customWidth="1"/>
    <col min="14851" max="14851" width="19.140625" customWidth="1"/>
    <col min="14852" max="14852" width="11.5703125" customWidth="1"/>
    <col min="14853" max="14853" width="29.28515625" customWidth="1"/>
    <col min="14854" max="14854" width="6.28515625" customWidth="1"/>
    <col min="14855" max="14855" width="10.28515625" customWidth="1"/>
    <col min="14856" max="14856" width="11.42578125" customWidth="1"/>
    <col min="14857" max="14857" width="7.85546875" customWidth="1"/>
    <col min="14858" max="14858" width="10.5703125" customWidth="1"/>
    <col min="14859" max="14859" width="9.7109375" customWidth="1"/>
    <col min="14860" max="14860" width="10.7109375" customWidth="1"/>
    <col min="15105" max="15105" width="2" customWidth="1"/>
    <col min="15106" max="15106" width="8.85546875" customWidth="1"/>
    <col min="15107" max="15107" width="19.140625" customWidth="1"/>
    <col min="15108" max="15108" width="11.5703125" customWidth="1"/>
    <col min="15109" max="15109" width="29.28515625" customWidth="1"/>
    <col min="15110" max="15110" width="6.28515625" customWidth="1"/>
    <col min="15111" max="15111" width="10.28515625" customWidth="1"/>
    <col min="15112" max="15112" width="11.42578125" customWidth="1"/>
    <col min="15113" max="15113" width="7.85546875" customWidth="1"/>
    <col min="15114" max="15114" width="10.5703125" customWidth="1"/>
    <col min="15115" max="15115" width="9.7109375" customWidth="1"/>
    <col min="15116" max="15116" width="10.7109375" customWidth="1"/>
    <col min="15361" max="15361" width="2" customWidth="1"/>
    <col min="15362" max="15362" width="8.85546875" customWidth="1"/>
    <col min="15363" max="15363" width="19.140625" customWidth="1"/>
    <col min="15364" max="15364" width="11.5703125" customWidth="1"/>
    <col min="15365" max="15365" width="29.28515625" customWidth="1"/>
    <col min="15366" max="15366" width="6.28515625" customWidth="1"/>
    <col min="15367" max="15367" width="10.28515625" customWidth="1"/>
    <col min="15368" max="15368" width="11.42578125" customWidth="1"/>
    <col min="15369" max="15369" width="7.85546875" customWidth="1"/>
    <col min="15370" max="15370" width="10.5703125" customWidth="1"/>
    <col min="15371" max="15371" width="9.7109375" customWidth="1"/>
    <col min="15372" max="15372" width="10.7109375" customWidth="1"/>
    <col min="15617" max="15617" width="2" customWidth="1"/>
    <col min="15618" max="15618" width="8.85546875" customWidth="1"/>
    <col min="15619" max="15619" width="19.140625" customWidth="1"/>
    <col min="15620" max="15620" width="11.5703125" customWidth="1"/>
    <col min="15621" max="15621" width="29.28515625" customWidth="1"/>
    <col min="15622" max="15622" width="6.28515625" customWidth="1"/>
    <col min="15623" max="15623" width="10.28515625" customWidth="1"/>
    <col min="15624" max="15624" width="11.42578125" customWidth="1"/>
    <col min="15625" max="15625" width="7.85546875" customWidth="1"/>
    <col min="15626" max="15626" width="10.5703125" customWidth="1"/>
    <col min="15627" max="15627" width="9.7109375" customWidth="1"/>
    <col min="15628" max="15628" width="10.7109375" customWidth="1"/>
    <col min="15873" max="15873" width="2" customWidth="1"/>
    <col min="15874" max="15874" width="8.85546875" customWidth="1"/>
    <col min="15875" max="15875" width="19.140625" customWidth="1"/>
    <col min="15876" max="15876" width="11.5703125" customWidth="1"/>
    <col min="15877" max="15877" width="29.28515625" customWidth="1"/>
    <col min="15878" max="15878" width="6.28515625" customWidth="1"/>
    <col min="15879" max="15879" width="10.28515625" customWidth="1"/>
    <col min="15880" max="15880" width="11.42578125" customWidth="1"/>
    <col min="15881" max="15881" width="7.85546875" customWidth="1"/>
    <col min="15882" max="15882" width="10.5703125" customWidth="1"/>
    <col min="15883" max="15883" width="9.7109375" customWidth="1"/>
    <col min="15884" max="15884" width="10.7109375" customWidth="1"/>
    <col min="16129" max="16129" width="2" customWidth="1"/>
    <col min="16130" max="16130" width="8.85546875" customWidth="1"/>
    <col min="16131" max="16131" width="19.140625" customWidth="1"/>
    <col min="16132" max="16132" width="11.5703125" customWidth="1"/>
    <col min="16133" max="16133" width="29.28515625" customWidth="1"/>
    <col min="16134" max="16134" width="6.28515625" customWidth="1"/>
    <col min="16135" max="16135" width="10.28515625" customWidth="1"/>
    <col min="16136" max="16136" width="11.42578125" customWidth="1"/>
    <col min="16137" max="16137" width="7.85546875" customWidth="1"/>
    <col min="16138" max="16138" width="10.5703125" customWidth="1"/>
    <col min="16139" max="16139" width="9.7109375" customWidth="1"/>
    <col min="16140" max="16140" width="10.7109375" customWidth="1"/>
  </cols>
  <sheetData>
    <row r="1" spans="1:13" ht="15" customHeight="1" x14ac:dyDescent="0.3">
      <c r="A1" t="s">
        <v>547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3" ht="25.5" x14ac:dyDescent="0.25">
      <c r="B2" s="474" t="s">
        <v>531</v>
      </c>
      <c r="C2" s="474"/>
      <c r="D2" s="474"/>
      <c r="E2" s="474"/>
      <c r="F2" s="474"/>
      <c r="G2" s="474"/>
      <c r="H2" s="474"/>
      <c r="I2" s="474"/>
      <c r="J2" s="474"/>
      <c r="K2" s="474"/>
      <c r="L2" s="474"/>
    </row>
    <row r="3" spans="1:13" ht="25.5" x14ac:dyDescent="0.25">
      <c r="B3" s="474" t="s">
        <v>730</v>
      </c>
      <c r="C3" s="474"/>
      <c r="D3" s="474"/>
      <c r="E3" s="474"/>
      <c r="F3" s="474"/>
      <c r="G3" s="474"/>
      <c r="H3" s="474"/>
      <c r="I3" s="474"/>
      <c r="J3" s="474"/>
      <c r="K3" s="474"/>
      <c r="L3" s="474"/>
    </row>
    <row r="4" spans="1:13" ht="6.75" customHeight="1" thickBot="1" x14ac:dyDescent="0.3"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</row>
    <row r="5" spans="1:13" ht="40.5" customHeight="1" thickBot="1" x14ac:dyDescent="0.3">
      <c r="B5" s="210" t="s">
        <v>522</v>
      </c>
      <c r="C5" s="210" t="s">
        <v>527</v>
      </c>
      <c r="D5" s="210" t="s">
        <v>372</v>
      </c>
      <c r="E5" s="210" t="s">
        <v>1</v>
      </c>
      <c r="F5" s="210" t="s">
        <v>529</v>
      </c>
      <c r="G5" s="210" t="s">
        <v>373</v>
      </c>
      <c r="H5" s="210" t="s">
        <v>374</v>
      </c>
      <c r="I5" s="210" t="s">
        <v>530</v>
      </c>
      <c r="J5" s="210" t="s">
        <v>375</v>
      </c>
      <c r="K5" s="210" t="s">
        <v>376</v>
      </c>
      <c r="L5" s="210" t="s">
        <v>93</v>
      </c>
    </row>
    <row r="6" spans="1:13" ht="6" customHeight="1" x14ac:dyDescent="0.25">
      <c r="B6" s="175"/>
      <c r="C6" s="175"/>
      <c r="D6" s="175"/>
      <c r="E6" s="175"/>
      <c r="F6" s="176"/>
      <c r="G6" s="177"/>
      <c r="H6" s="206"/>
      <c r="I6" s="175"/>
      <c r="J6" s="175"/>
      <c r="K6" s="175"/>
      <c r="L6" s="178"/>
    </row>
    <row r="7" spans="1:13" ht="18" x14ac:dyDescent="0.25">
      <c r="A7" s="7"/>
      <c r="B7" s="293"/>
      <c r="C7" s="293"/>
      <c r="D7" s="293"/>
      <c r="E7" s="293"/>
      <c r="F7" s="319"/>
      <c r="G7" s="317"/>
      <c r="H7" s="297"/>
      <c r="I7" s="293"/>
      <c r="J7" s="293"/>
      <c r="K7" s="293"/>
      <c r="L7" s="298"/>
      <c r="M7" s="7"/>
    </row>
    <row r="8" spans="1:13" ht="18" x14ac:dyDescent="0.25">
      <c r="A8" s="7"/>
      <c r="B8" s="293"/>
      <c r="C8" s="293"/>
      <c r="D8" s="293"/>
      <c r="E8" s="293"/>
      <c r="F8" s="319"/>
      <c r="G8" s="317"/>
      <c r="H8" s="297"/>
      <c r="I8" s="293"/>
      <c r="J8" s="293"/>
      <c r="K8" s="293"/>
      <c r="L8" s="298"/>
      <c r="M8" s="7"/>
    </row>
    <row r="9" spans="1:13" s="315" customFormat="1" ht="18" x14ac:dyDescent="0.25">
      <c r="A9" s="7"/>
      <c r="B9" s="293"/>
      <c r="C9" s="293"/>
      <c r="D9" s="293"/>
      <c r="E9" s="293"/>
      <c r="F9" s="319"/>
      <c r="G9" s="317"/>
      <c r="H9" s="297"/>
      <c r="I9" s="293"/>
      <c r="J9" s="293"/>
      <c r="K9" s="293"/>
      <c r="L9" s="298"/>
      <c r="M9" s="7"/>
    </row>
    <row r="10" spans="1:13" s="291" customFormat="1" ht="18" x14ac:dyDescent="0.25">
      <c r="A10" s="7"/>
      <c r="B10" s="293"/>
      <c r="C10" s="293"/>
      <c r="D10" s="293"/>
      <c r="E10" s="293"/>
      <c r="F10" s="319"/>
      <c r="G10" s="317"/>
      <c r="H10" s="297"/>
      <c r="I10" s="293"/>
      <c r="J10" s="293"/>
      <c r="K10" s="293"/>
      <c r="L10" s="298"/>
      <c r="M10" s="7"/>
    </row>
    <row r="11" spans="1:13" s="234" customFormat="1" ht="18" x14ac:dyDescent="0.25">
      <c r="A11" s="7"/>
      <c r="B11" s="293"/>
      <c r="C11" s="293"/>
      <c r="D11" s="293"/>
      <c r="E11" s="293"/>
      <c r="F11" s="319"/>
      <c r="G11" s="317"/>
      <c r="H11" s="297"/>
      <c r="I11" s="293"/>
      <c r="J11" s="293"/>
      <c r="K11" s="293"/>
      <c r="L11" s="298"/>
      <c r="M11" s="7"/>
    </row>
    <row r="12" spans="1:13" s="209" customFormat="1" ht="18" x14ac:dyDescent="0.25">
      <c r="A12" s="7"/>
      <c r="B12" s="293"/>
      <c r="C12" s="293"/>
      <c r="D12" s="293"/>
      <c r="E12" s="293"/>
      <c r="F12" s="319"/>
      <c r="G12" s="317"/>
      <c r="H12" s="297"/>
      <c r="I12" s="293"/>
      <c r="J12" s="293"/>
      <c r="K12" s="293"/>
      <c r="L12" s="298"/>
      <c r="M12" s="7"/>
    </row>
    <row r="13" spans="1:13" s="234" customFormat="1" ht="18" x14ac:dyDescent="0.25">
      <c r="A13" s="7"/>
      <c r="B13" s="293"/>
      <c r="C13" s="293"/>
      <c r="D13" s="293"/>
      <c r="E13" s="293"/>
      <c r="F13" s="319"/>
      <c r="G13" s="317"/>
      <c r="H13" s="297"/>
      <c r="I13" s="293"/>
      <c r="J13" s="293"/>
      <c r="K13" s="293"/>
      <c r="L13" s="298"/>
      <c r="M13" s="7"/>
    </row>
    <row r="14" spans="1:13" ht="18" x14ac:dyDescent="0.25">
      <c r="A14" s="7"/>
      <c r="B14" s="293"/>
      <c r="C14" s="293"/>
      <c r="D14" s="293"/>
      <c r="E14" s="293"/>
      <c r="F14" s="319"/>
      <c r="G14" s="317"/>
      <c r="H14" s="297"/>
      <c r="I14" s="293"/>
      <c r="J14" s="293"/>
      <c r="K14" s="293"/>
      <c r="L14" s="298"/>
      <c r="M14" s="7"/>
    </row>
    <row r="15" spans="1:13" ht="18" x14ac:dyDescent="0.25">
      <c r="A15" s="7"/>
      <c r="B15" s="293"/>
      <c r="C15" s="293"/>
      <c r="D15" s="293"/>
      <c r="E15" s="293"/>
      <c r="F15" s="319"/>
      <c r="G15" s="317"/>
      <c r="H15" s="297"/>
      <c r="I15" s="293"/>
      <c r="J15" s="293"/>
      <c r="K15" s="293"/>
      <c r="L15" s="298"/>
      <c r="M15" s="7"/>
    </row>
    <row r="16" spans="1:13" s="234" customFormat="1" ht="18" x14ac:dyDescent="0.25">
      <c r="A16" s="7"/>
      <c r="B16" s="293"/>
      <c r="C16" s="293"/>
      <c r="D16" s="293"/>
      <c r="E16" s="293"/>
      <c r="F16" s="319"/>
      <c r="G16" s="317"/>
      <c r="H16" s="297"/>
      <c r="I16" s="293"/>
      <c r="J16" s="293"/>
      <c r="K16" s="293"/>
      <c r="L16" s="298"/>
      <c r="M16" s="7"/>
    </row>
    <row r="17" spans="1:13" ht="18" x14ac:dyDescent="0.25">
      <c r="A17" s="7"/>
      <c r="B17" s="293"/>
      <c r="C17" s="293"/>
      <c r="D17" s="293"/>
      <c r="E17" s="293"/>
      <c r="F17" s="319"/>
      <c r="G17" s="317"/>
      <c r="H17" s="297"/>
      <c r="I17" s="293"/>
      <c r="J17" s="293"/>
      <c r="K17" s="293"/>
      <c r="L17" s="298"/>
      <c r="M17" s="7"/>
    </row>
    <row r="18" spans="1:13" s="234" customFormat="1" ht="18" x14ac:dyDescent="0.25">
      <c r="A18" s="7"/>
      <c r="B18" s="293"/>
      <c r="C18" s="293"/>
      <c r="D18" s="293"/>
      <c r="E18" s="293"/>
      <c r="F18" s="319"/>
      <c r="G18" s="317"/>
      <c r="H18" s="297"/>
      <c r="I18" s="293"/>
      <c r="J18" s="293"/>
      <c r="K18" s="293"/>
      <c r="L18" s="298"/>
      <c r="M18" s="7"/>
    </row>
    <row r="19" spans="1:13" ht="18" x14ac:dyDescent="0.25">
      <c r="A19" s="7"/>
      <c r="B19" s="293"/>
      <c r="C19" s="293"/>
      <c r="D19" s="293"/>
      <c r="E19" s="293"/>
      <c r="F19" s="319"/>
      <c r="G19" s="317"/>
      <c r="H19" s="297"/>
      <c r="I19" s="293"/>
      <c r="J19" s="293"/>
      <c r="K19" s="293"/>
      <c r="L19" s="298"/>
      <c r="M19" s="7"/>
    </row>
    <row r="20" spans="1:13" s="234" customFormat="1" ht="18" x14ac:dyDescent="0.25">
      <c r="A20" s="7"/>
      <c r="B20" s="293"/>
      <c r="C20" s="293"/>
      <c r="D20" s="293"/>
      <c r="E20" s="293"/>
      <c r="F20" s="319"/>
      <c r="G20" s="317"/>
      <c r="H20" s="297"/>
      <c r="I20" s="293"/>
      <c r="J20" s="293"/>
      <c r="K20" s="293"/>
      <c r="L20" s="298"/>
      <c r="M20" s="7"/>
    </row>
    <row r="21" spans="1:13" ht="18" x14ac:dyDescent="0.25">
      <c r="A21" s="7"/>
      <c r="B21" s="293"/>
      <c r="C21" s="293"/>
      <c r="D21" s="293"/>
      <c r="E21" s="293"/>
      <c r="F21" s="295"/>
      <c r="G21" s="317"/>
      <c r="H21" s="297"/>
      <c r="I21" s="293"/>
      <c r="J21" s="293"/>
      <c r="K21" s="293"/>
      <c r="L21" s="298"/>
      <c r="M21" s="7"/>
    </row>
    <row r="22" spans="1:13" s="7" customFormat="1" ht="18" x14ac:dyDescent="0.25">
      <c r="B22" s="293"/>
      <c r="C22" s="293"/>
      <c r="D22" s="293"/>
      <c r="E22" s="293"/>
      <c r="F22" s="295"/>
      <c r="G22" s="317"/>
      <c r="H22" s="297"/>
      <c r="I22" s="293"/>
      <c r="J22" s="293"/>
      <c r="K22" s="293"/>
      <c r="L22" s="298"/>
    </row>
    <row r="23" spans="1:13" s="7" customFormat="1" ht="18" x14ac:dyDescent="0.25">
      <c r="B23" s="293"/>
      <c r="C23" s="293"/>
      <c r="D23" s="293"/>
      <c r="E23" s="320"/>
      <c r="F23" s="318"/>
      <c r="G23" s="317"/>
      <c r="H23" s="297"/>
      <c r="I23" s="293"/>
      <c r="J23" s="293"/>
      <c r="K23" s="293"/>
      <c r="L23" s="298"/>
    </row>
    <row r="24" spans="1:13" ht="18" x14ac:dyDescent="0.25">
      <c r="A24" s="7"/>
      <c r="B24" s="293"/>
      <c r="C24" s="293"/>
      <c r="D24" s="293"/>
      <c r="E24" s="293"/>
      <c r="F24" s="319"/>
      <c r="G24" s="297"/>
      <c r="H24" s="297"/>
      <c r="I24" s="293"/>
      <c r="J24" s="293"/>
      <c r="K24" s="293"/>
      <c r="L24" s="298"/>
      <c r="M24" s="7"/>
    </row>
    <row r="25" spans="1:13" s="234" customFormat="1" ht="18" x14ac:dyDescent="0.25">
      <c r="A25" s="7"/>
      <c r="B25" s="293"/>
      <c r="C25" s="293"/>
      <c r="D25" s="293"/>
      <c r="E25" s="293"/>
      <c r="F25" s="319"/>
      <c r="G25" s="317"/>
      <c r="H25" s="297"/>
      <c r="I25" s="293"/>
      <c r="J25" s="293"/>
      <c r="K25" s="293"/>
      <c r="L25" s="298"/>
      <c r="M25" s="7"/>
    </row>
    <row r="26" spans="1:13" ht="18" x14ac:dyDescent="0.25">
      <c r="A26" s="7"/>
      <c r="B26" s="293"/>
      <c r="C26" s="293"/>
      <c r="D26" s="293"/>
      <c r="E26" s="293"/>
      <c r="F26" s="319"/>
      <c r="G26" s="317"/>
      <c r="H26" s="297"/>
      <c r="I26" s="293"/>
      <c r="J26" s="293"/>
      <c r="K26" s="293"/>
      <c r="L26" s="298"/>
      <c r="M26" s="7"/>
    </row>
    <row r="27" spans="1:13" ht="18" x14ac:dyDescent="0.25">
      <c r="A27" s="7"/>
      <c r="B27" s="293"/>
      <c r="C27" s="293"/>
      <c r="D27" s="293"/>
      <c r="E27" s="293"/>
      <c r="F27" s="319"/>
      <c r="G27" s="317"/>
      <c r="H27" s="297"/>
      <c r="I27" s="293"/>
      <c r="J27" s="293"/>
      <c r="K27" s="293"/>
      <c r="L27" s="298"/>
      <c r="M27" s="7"/>
    </row>
    <row r="28" spans="1:13" ht="18" x14ac:dyDescent="0.25">
      <c r="A28" s="7"/>
      <c r="B28" s="293"/>
      <c r="C28" s="293"/>
      <c r="D28" s="293"/>
      <c r="E28" s="293"/>
      <c r="F28" s="319"/>
      <c r="G28" s="317"/>
      <c r="H28" s="297"/>
      <c r="I28" s="293"/>
      <c r="J28" s="293"/>
      <c r="K28" s="293"/>
      <c r="L28" s="298"/>
      <c r="M28" s="7"/>
    </row>
    <row r="29" spans="1:13" ht="18" x14ac:dyDescent="0.25">
      <c r="A29" s="7"/>
      <c r="B29" s="293"/>
      <c r="C29" s="293"/>
      <c r="D29" s="293"/>
      <c r="E29" s="293"/>
      <c r="F29" s="319"/>
      <c r="G29" s="317"/>
      <c r="H29" s="297"/>
      <c r="I29" s="293"/>
      <c r="J29" s="293"/>
      <c r="K29" s="293"/>
      <c r="L29" s="298"/>
      <c r="M29" s="7"/>
    </row>
    <row r="30" spans="1:13" ht="18" x14ac:dyDescent="0.25">
      <c r="A30" s="7"/>
      <c r="B30" s="293"/>
      <c r="C30" s="293"/>
      <c r="D30" s="293"/>
      <c r="E30" s="293"/>
      <c r="F30" s="319"/>
      <c r="G30" s="317"/>
      <c r="H30" s="297"/>
      <c r="I30" s="293"/>
      <c r="J30" s="293"/>
      <c r="K30" s="293"/>
      <c r="L30" s="298"/>
      <c r="M30" s="7"/>
    </row>
    <row r="31" spans="1:13" ht="18" x14ac:dyDescent="0.25">
      <c r="A31" s="7"/>
      <c r="B31" s="293"/>
      <c r="C31" s="293"/>
      <c r="D31" s="293"/>
      <c r="E31" s="293"/>
      <c r="F31" s="319"/>
      <c r="G31" s="317"/>
      <c r="H31" s="297"/>
      <c r="I31" s="293"/>
      <c r="J31" s="293"/>
      <c r="K31" s="293"/>
      <c r="L31" s="298"/>
      <c r="M31" s="7"/>
    </row>
    <row r="32" spans="1:13" s="234" customFormat="1" ht="18" x14ac:dyDescent="0.25">
      <c r="A32" s="7"/>
      <c r="B32" s="293"/>
      <c r="C32" s="293"/>
      <c r="D32" s="293"/>
      <c r="E32" s="293"/>
      <c r="F32" s="319"/>
      <c r="G32" s="317"/>
      <c r="H32" s="297"/>
      <c r="I32" s="293"/>
      <c r="J32" s="293"/>
      <c r="K32" s="293"/>
      <c r="L32" s="298"/>
      <c r="M32" s="7"/>
    </row>
    <row r="33" spans="1:13" ht="18" x14ac:dyDescent="0.25">
      <c r="A33" s="7"/>
      <c r="B33" s="293"/>
      <c r="C33" s="293"/>
      <c r="D33" s="293"/>
      <c r="E33" s="293"/>
      <c r="F33" s="319"/>
      <c r="G33" s="317"/>
      <c r="H33" s="297"/>
      <c r="I33" s="293"/>
      <c r="J33" s="293"/>
      <c r="K33" s="293"/>
      <c r="L33" s="298"/>
      <c r="M33" s="7"/>
    </row>
    <row r="34" spans="1:13" ht="18" x14ac:dyDescent="0.25">
      <c r="A34" s="7"/>
      <c r="B34" s="293"/>
      <c r="C34" s="293"/>
      <c r="D34" s="293"/>
      <c r="E34" s="293"/>
      <c r="F34" s="319"/>
      <c r="G34" s="317"/>
      <c r="H34" s="297"/>
      <c r="I34" s="293"/>
      <c r="J34" s="293"/>
      <c r="K34" s="293"/>
      <c r="L34" s="298"/>
      <c r="M34" s="7"/>
    </row>
    <row r="35" spans="1:13" ht="18" x14ac:dyDescent="0.25">
      <c r="A35" s="7"/>
      <c r="B35" s="293"/>
      <c r="C35" s="293"/>
      <c r="D35" s="293"/>
      <c r="E35" s="293"/>
      <c r="F35" s="319"/>
      <c r="G35" s="317"/>
      <c r="H35" s="297"/>
      <c r="I35" s="293"/>
      <c r="J35" s="293"/>
      <c r="K35" s="293"/>
      <c r="L35" s="298"/>
      <c r="M35" s="7"/>
    </row>
    <row r="36" spans="1:13" ht="16.5" x14ac:dyDescent="0.25">
      <c r="A36" s="7"/>
      <c r="B36" s="216"/>
      <c r="C36" s="216"/>
      <c r="D36" s="216"/>
      <c r="E36" s="216"/>
      <c r="F36" s="226"/>
      <c r="G36" s="235"/>
      <c r="H36" s="215"/>
      <c r="I36" s="216"/>
      <c r="J36" s="216"/>
      <c r="K36" s="216"/>
      <c r="L36" s="217"/>
      <c r="M36" s="7"/>
    </row>
    <row r="37" spans="1:13" ht="16.5" x14ac:dyDescent="0.25">
      <c r="A37" s="7"/>
      <c r="B37" s="216"/>
      <c r="C37" s="216"/>
      <c r="D37" s="216"/>
      <c r="E37" s="216"/>
      <c r="F37" s="226"/>
      <c r="G37" s="235"/>
      <c r="H37" s="215"/>
      <c r="I37" s="216"/>
      <c r="J37" s="216"/>
      <c r="K37" s="216"/>
      <c r="L37" s="217"/>
      <c r="M37" s="7"/>
    </row>
    <row r="38" spans="1:13" s="234" customFormat="1" ht="16.5" x14ac:dyDescent="0.25">
      <c r="A38" s="7"/>
      <c r="B38" s="216"/>
      <c r="C38" s="216"/>
      <c r="D38" s="216"/>
      <c r="E38" s="279"/>
      <c r="F38" s="278"/>
      <c r="G38" s="235"/>
      <c r="H38" s="215"/>
      <c r="I38" s="216"/>
      <c r="J38" s="216"/>
      <c r="K38" s="216"/>
      <c r="L38" s="217"/>
      <c r="M38" s="7"/>
    </row>
    <row r="39" spans="1:13" s="234" customFormat="1" ht="16.5" x14ac:dyDescent="0.25">
      <c r="A39" s="7"/>
      <c r="B39" s="216"/>
      <c r="C39" s="216"/>
      <c r="D39" s="216"/>
      <c r="E39" s="216"/>
      <c r="F39" s="278"/>
      <c r="G39" s="235"/>
      <c r="H39" s="215"/>
      <c r="I39" s="216"/>
      <c r="J39" s="216"/>
      <c r="K39" s="216"/>
      <c r="L39" s="217"/>
      <c r="M39" s="7"/>
    </row>
    <row r="40" spans="1:13" ht="16.5" x14ac:dyDescent="0.25">
      <c r="A40" s="7"/>
      <c r="B40" s="216"/>
      <c r="C40" s="216"/>
      <c r="D40" s="216"/>
      <c r="E40" s="216"/>
      <c r="F40" s="278"/>
      <c r="G40" s="235"/>
      <c r="H40" s="215"/>
      <c r="I40" s="216"/>
      <c r="J40" s="216"/>
      <c r="K40" s="216"/>
      <c r="L40" s="217"/>
      <c r="M40" s="7"/>
    </row>
    <row r="41" spans="1:13" ht="16.5" x14ac:dyDescent="0.25">
      <c r="A41" s="7"/>
      <c r="B41" s="216"/>
      <c r="C41" s="216"/>
      <c r="D41" s="216"/>
      <c r="E41" s="216"/>
      <c r="F41" s="278"/>
      <c r="G41" s="235"/>
      <c r="H41" s="215"/>
      <c r="I41" s="216"/>
      <c r="J41" s="216"/>
      <c r="K41" s="216"/>
      <c r="L41" s="217"/>
      <c r="M41" s="7"/>
    </row>
    <row r="42" spans="1:13" ht="16.5" x14ac:dyDescent="0.25">
      <c r="A42" s="7"/>
      <c r="B42" s="216"/>
      <c r="C42" s="216"/>
      <c r="D42" s="216"/>
      <c r="E42" s="216"/>
      <c r="F42" s="278"/>
      <c r="G42" s="235"/>
      <c r="H42" s="215"/>
      <c r="I42" s="216"/>
      <c r="J42" s="216"/>
      <c r="K42" s="216"/>
      <c r="L42" s="217"/>
      <c r="M42" s="7"/>
    </row>
    <row r="43" spans="1:13" ht="16.5" x14ac:dyDescent="0.25">
      <c r="A43" s="7"/>
      <c r="B43" s="195"/>
      <c r="C43" s="195"/>
      <c r="D43" s="195"/>
      <c r="E43" s="195"/>
      <c r="F43" s="250"/>
      <c r="G43" s="251"/>
      <c r="H43" s="196"/>
      <c r="I43" s="195"/>
      <c r="J43" s="195"/>
      <c r="K43" s="195"/>
      <c r="L43" s="197"/>
      <c r="M43" s="7"/>
    </row>
    <row r="44" spans="1:13" ht="16.5" x14ac:dyDescent="0.25">
      <c r="A44" s="7"/>
      <c r="B44" s="195"/>
      <c r="C44" s="195"/>
      <c r="D44" s="195"/>
      <c r="E44" s="195"/>
      <c r="F44" s="250"/>
      <c r="G44" s="251"/>
      <c r="H44" s="196"/>
      <c r="I44" s="195"/>
      <c r="J44" s="195"/>
      <c r="K44" s="195"/>
      <c r="L44" s="197"/>
      <c r="M44" s="7"/>
    </row>
    <row r="45" spans="1:13" s="20" customFormat="1" ht="16.5" x14ac:dyDescent="0.25">
      <c r="A45" s="11"/>
      <c r="B45" s="195"/>
      <c r="C45" s="195"/>
      <c r="D45" s="195"/>
      <c r="E45" s="195"/>
      <c r="F45" s="250"/>
      <c r="G45" s="251"/>
      <c r="H45" s="196"/>
      <c r="I45" s="195"/>
      <c r="J45" s="195"/>
      <c r="K45" s="195"/>
      <c r="L45" s="197"/>
      <c r="M45" s="11"/>
    </row>
    <row r="46" spans="1:13" ht="16.5" x14ac:dyDescent="0.25">
      <c r="A46" s="7"/>
      <c r="B46" s="195"/>
      <c r="C46" s="195"/>
      <c r="D46" s="195"/>
      <c r="E46" s="195"/>
      <c r="F46" s="250"/>
      <c r="G46" s="251"/>
      <c r="H46" s="196"/>
      <c r="I46" s="195"/>
      <c r="J46" s="195"/>
      <c r="K46" s="195"/>
      <c r="L46" s="197"/>
      <c r="M46" s="7"/>
    </row>
    <row r="47" spans="1:13" x14ac:dyDescent="0.25">
      <c r="A47" s="7"/>
      <c r="B47" s="6"/>
      <c r="C47" s="6"/>
      <c r="D47" s="6"/>
      <c r="E47" s="6"/>
      <c r="F47" s="71"/>
      <c r="G47" s="124"/>
      <c r="H47" s="61"/>
      <c r="I47" s="6"/>
      <c r="J47" s="6"/>
      <c r="K47" s="6"/>
      <c r="L47" s="125"/>
      <c r="M47" s="7"/>
    </row>
    <row r="48" spans="1:13" x14ac:dyDescent="0.25">
      <c r="A48" s="7"/>
      <c r="B48" s="6"/>
      <c r="C48" s="6"/>
      <c r="D48" s="6"/>
      <c r="E48" s="6"/>
      <c r="F48" s="71"/>
      <c r="G48" s="124"/>
      <c r="H48" s="61"/>
      <c r="I48" s="6"/>
      <c r="J48" s="6"/>
      <c r="K48" s="6"/>
      <c r="L48" s="125"/>
      <c r="M48" s="7"/>
    </row>
    <row r="49" spans="1:13" x14ac:dyDescent="0.25">
      <c r="A49" s="7"/>
      <c r="B49" s="6"/>
      <c r="C49" s="6"/>
      <c r="D49" s="6"/>
      <c r="E49" s="6"/>
      <c r="F49" s="71"/>
      <c r="G49" s="124"/>
      <c r="H49" s="61"/>
      <c r="I49" s="6"/>
      <c r="J49" s="6"/>
      <c r="K49" s="6"/>
      <c r="L49" s="125"/>
      <c r="M49" s="7"/>
    </row>
    <row r="50" spans="1:13" x14ac:dyDescent="0.25">
      <c r="A50" s="7"/>
      <c r="B50" s="6"/>
      <c r="C50" s="6"/>
      <c r="D50" s="6"/>
      <c r="E50" s="6"/>
      <c r="F50" s="71"/>
      <c r="G50" s="124"/>
      <c r="H50" s="61"/>
      <c r="I50" s="6"/>
      <c r="J50" s="6"/>
      <c r="K50" s="6"/>
      <c r="L50" s="125"/>
      <c r="M50" s="7"/>
    </row>
    <row r="51" spans="1:13" x14ac:dyDescent="0.25">
      <c r="A51" s="7"/>
      <c r="B51" s="6"/>
      <c r="C51" s="6"/>
      <c r="D51" s="6"/>
      <c r="E51" s="6"/>
      <c r="F51" s="71"/>
      <c r="G51" s="124"/>
      <c r="H51" s="61"/>
      <c r="I51" s="6"/>
      <c r="J51" s="6"/>
      <c r="K51" s="6"/>
      <c r="L51" s="125"/>
      <c r="M51" s="7"/>
    </row>
    <row r="52" spans="1:13" x14ac:dyDescent="0.25">
      <c r="A52" s="7"/>
      <c r="B52" s="6"/>
      <c r="C52" s="6"/>
      <c r="D52" s="6"/>
      <c r="E52" s="6"/>
      <c r="F52" s="71"/>
      <c r="G52" s="124"/>
      <c r="H52" s="61"/>
      <c r="I52" s="6"/>
      <c r="J52" s="6"/>
      <c r="K52" s="6"/>
      <c r="L52" s="125"/>
      <c r="M52" s="7"/>
    </row>
    <row r="53" spans="1:13" x14ac:dyDescent="0.25">
      <c r="A53" s="7"/>
      <c r="B53" s="6"/>
      <c r="C53" s="6"/>
      <c r="D53" s="6"/>
      <c r="E53" s="6"/>
      <c r="F53" s="71"/>
      <c r="G53" s="124"/>
      <c r="H53" s="61"/>
      <c r="I53" s="6"/>
      <c r="J53" s="6"/>
      <c r="K53" s="6"/>
      <c r="L53" s="125"/>
      <c r="M53" s="7"/>
    </row>
    <row r="54" spans="1:13" x14ac:dyDescent="0.25">
      <c r="A54" s="7"/>
      <c r="B54" s="6"/>
      <c r="C54" s="6"/>
      <c r="D54" s="6"/>
      <c r="E54" s="6"/>
      <c r="F54" s="71"/>
      <c r="G54" s="124"/>
      <c r="H54" s="61"/>
      <c r="I54" s="6"/>
      <c r="J54" s="6"/>
      <c r="K54" s="6"/>
      <c r="L54" s="125"/>
      <c r="M54" s="7"/>
    </row>
    <row r="55" spans="1:13" x14ac:dyDescent="0.25">
      <c r="A55" s="7"/>
      <c r="B55" s="6"/>
      <c r="C55" s="6"/>
      <c r="D55" s="6"/>
      <c r="E55" s="6"/>
      <c r="F55" s="71"/>
      <c r="G55" s="124"/>
      <c r="H55" s="61"/>
      <c r="I55" s="6"/>
      <c r="J55" s="6"/>
      <c r="K55" s="6"/>
      <c r="L55" s="125"/>
      <c r="M55" s="7"/>
    </row>
    <row r="56" spans="1:13" x14ac:dyDescent="0.25">
      <c r="A56" s="7"/>
      <c r="B56" s="6"/>
      <c r="C56" s="6"/>
      <c r="D56" s="6"/>
      <c r="E56" s="6"/>
      <c r="F56" s="71"/>
      <c r="G56" s="124"/>
      <c r="H56" s="61"/>
      <c r="I56" s="6"/>
      <c r="J56" s="6"/>
      <c r="K56" s="6"/>
      <c r="L56" s="125"/>
      <c r="M56" s="7"/>
    </row>
    <row r="57" spans="1:13" x14ac:dyDescent="0.25">
      <c r="A57" s="7"/>
      <c r="B57" s="6"/>
      <c r="C57" s="6"/>
      <c r="D57" s="6"/>
      <c r="E57" s="6"/>
      <c r="F57" s="71"/>
      <c r="G57" s="124"/>
      <c r="H57" s="61"/>
      <c r="I57" s="6"/>
      <c r="J57" s="6"/>
      <c r="K57" s="6"/>
      <c r="L57" s="125"/>
      <c r="M57" s="7"/>
    </row>
    <row r="58" spans="1:13" x14ac:dyDescent="0.25">
      <c r="A58" s="7"/>
      <c r="B58" s="6"/>
      <c r="C58" s="6"/>
      <c r="D58" s="6"/>
      <c r="E58" s="6"/>
      <c r="F58" s="71"/>
      <c r="G58" s="124"/>
      <c r="H58" s="61"/>
      <c r="I58" s="6"/>
      <c r="J58" s="6"/>
      <c r="K58" s="6"/>
      <c r="L58" s="125"/>
      <c r="M58" s="7"/>
    </row>
    <row r="59" spans="1:13" x14ac:dyDescent="0.25">
      <c r="A59" s="7"/>
      <c r="B59" s="6"/>
      <c r="C59" s="6"/>
      <c r="D59" s="6"/>
      <c r="E59" s="6"/>
      <c r="F59" s="71"/>
      <c r="G59" s="124"/>
      <c r="H59" s="61"/>
      <c r="I59" s="6"/>
      <c r="J59" s="6"/>
      <c r="K59" s="6"/>
      <c r="L59" s="125"/>
      <c r="M59" s="7"/>
    </row>
    <row r="60" spans="1:13" x14ac:dyDescent="0.25">
      <c r="A60" s="7"/>
      <c r="B60" s="6"/>
      <c r="C60" s="6"/>
      <c r="D60" s="6"/>
      <c r="E60" s="6"/>
      <c r="F60" s="71"/>
      <c r="G60" s="124"/>
      <c r="H60" s="61"/>
      <c r="I60" s="6"/>
      <c r="J60" s="6"/>
      <c r="K60" s="6"/>
      <c r="L60" s="125"/>
      <c r="M60" s="7"/>
    </row>
    <row r="61" spans="1:13" x14ac:dyDescent="0.25">
      <c r="A61" s="7"/>
      <c r="B61" s="6"/>
      <c r="C61" s="6"/>
      <c r="D61" s="6"/>
      <c r="E61" s="6"/>
      <c r="F61" s="71"/>
      <c r="G61" s="124"/>
      <c r="H61" s="61"/>
      <c r="I61" s="6"/>
      <c r="J61" s="6"/>
      <c r="K61" s="6"/>
      <c r="L61" s="125"/>
      <c r="M61" s="7"/>
    </row>
    <row r="62" spans="1:13" x14ac:dyDescent="0.25">
      <c r="A62" s="7"/>
      <c r="B62" s="6"/>
      <c r="C62" s="6"/>
      <c r="D62" s="6"/>
      <c r="E62" s="6"/>
      <c r="F62" s="71"/>
      <c r="G62" s="124"/>
      <c r="H62" s="61"/>
      <c r="I62" s="6"/>
      <c r="J62" s="6"/>
      <c r="K62" s="6"/>
      <c r="L62" s="125"/>
      <c r="M62" s="7"/>
    </row>
    <row r="63" spans="1:13" x14ac:dyDescent="0.25">
      <c r="A63" s="7"/>
      <c r="B63" s="6"/>
      <c r="C63" s="6"/>
      <c r="D63" s="6"/>
      <c r="E63" s="6"/>
      <c r="F63" s="71"/>
      <c r="G63" s="124"/>
      <c r="H63" s="61"/>
      <c r="I63" s="6"/>
      <c r="J63" s="6"/>
      <c r="K63" s="6"/>
      <c r="L63" s="125"/>
      <c r="M63" s="7"/>
    </row>
    <row r="64" spans="1:13" x14ac:dyDescent="0.25">
      <c r="A64" s="7"/>
      <c r="B64" s="6"/>
      <c r="C64" s="6"/>
      <c r="D64" s="6"/>
      <c r="E64" s="6"/>
      <c r="F64" s="71"/>
      <c r="G64" s="124"/>
      <c r="H64" s="61"/>
      <c r="I64" s="6"/>
      <c r="J64" s="6"/>
      <c r="K64" s="6"/>
      <c r="L64" s="125"/>
      <c r="M64" s="7"/>
    </row>
    <row r="65" spans="1:13" x14ac:dyDescent="0.25">
      <c r="A65" s="7"/>
      <c r="B65" s="6"/>
      <c r="C65" s="6"/>
      <c r="D65" s="6"/>
      <c r="E65" s="6"/>
      <c r="F65" s="71"/>
      <c r="G65" s="124"/>
      <c r="H65" s="61"/>
      <c r="I65" s="6"/>
      <c r="J65" s="6"/>
      <c r="K65" s="6"/>
      <c r="L65" s="125"/>
      <c r="M65" s="7"/>
    </row>
    <row r="66" spans="1:13" x14ac:dyDescent="0.25">
      <c r="A66" s="7"/>
      <c r="B66" s="6"/>
      <c r="C66" s="6"/>
      <c r="D66" s="6"/>
      <c r="E66" s="6"/>
      <c r="F66" s="71"/>
      <c r="G66" s="124"/>
      <c r="H66" s="61"/>
      <c r="I66" s="6"/>
      <c r="J66" s="6"/>
      <c r="K66" s="6"/>
      <c r="L66" s="125"/>
      <c r="M66" s="7"/>
    </row>
    <row r="67" spans="1:13" x14ac:dyDescent="0.25">
      <c r="A67" s="7"/>
      <c r="B67" s="6"/>
      <c r="C67" s="6"/>
      <c r="D67" s="6"/>
      <c r="E67" s="6"/>
      <c r="F67" s="71"/>
      <c r="G67" s="124"/>
      <c r="H67" s="61"/>
      <c r="I67" s="6"/>
      <c r="J67" s="6"/>
      <c r="K67" s="6"/>
      <c r="L67" s="125"/>
      <c r="M67" s="7"/>
    </row>
    <row r="68" spans="1:13" x14ac:dyDescent="0.25">
      <c r="A68" s="7"/>
      <c r="B68" s="6"/>
      <c r="C68" s="6"/>
      <c r="D68" s="6"/>
      <c r="E68" s="6"/>
      <c r="F68" s="71"/>
      <c r="G68" s="124"/>
      <c r="H68" s="61"/>
      <c r="I68" s="6"/>
      <c r="J68" s="6"/>
      <c r="K68" s="6"/>
      <c r="L68" s="125"/>
      <c r="M68" s="7"/>
    </row>
    <row r="69" spans="1:13" x14ac:dyDescent="0.25">
      <c r="A69" s="7"/>
      <c r="B69" s="6"/>
      <c r="C69" s="6"/>
      <c r="D69" s="6"/>
      <c r="E69" s="6"/>
      <c r="F69" s="71"/>
      <c r="G69" s="124"/>
      <c r="H69" s="61"/>
      <c r="I69" s="6"/>
      <c r="J69" s="6"/>
      <c r="K69" s="6"/>
      <c r="L69" s="125"/>
      <c r="M69" s="7"/>
    </row>
    <row r="70" spans="1:13" x14ac:dyDescent="0.25">
      <c r="A70" s="7"/>
      <c r="B70" s="6"/>
      <c r="C70" s="6"/>
      <c r="D70" s="6"/>
      <c r="E70" s="6"/>
      <c r="F70" s="71"/>
      <c r="G70" s="61"/>
      <c r="H70" s="61"/>
      <c r="I70" s="6"/>
      <c r="J70" s="6"/>
      <c r="K70" s="6"/>
      <c r="L70" s="125"/>
      <c r="M70" s="7"/>
    </row>
    <row r="71" spans="1:13" x14ac:dyDescent="0.25">
      <c r="A71" s="7"/>
      <c r="B71" s="6"/>
      <c r="C71" s="6"/>
      <c r="D71" s="6"/>
      <c r="E71" s="6"/>
      <c r="F71" s="71"/>
      <c r="G71" s="124"/>
      <c r="H71" s="61"/>
      <c r="I71" s="6"/>
      <c r="J71" s="6"/>
      <c r="K71" s="6"/>
      <c r="L71" s="125"/>
      <c r="M71" s="7"/>
    </row>
    <row r="72" spans="1:13" x14ac:dyDescent="0.25">
      <c r="A72" s="7"/>
      <c r="B72" s="6"/>
      <c r="C72" s="6"/>
      <c r="D72" s="6"/>
      <c r="E72" s="6"/>
      <c r="F72" s="71"/>
      <c r="G72" s="124"/>
      <c r="H72" s="61"/>
      <c r="I72" s="6"/>
      <c r="J72" s="6"/>
      <c r="K72" s="6"/>
      <c r="L72" s="125"/>
      <c r="M72" s="7"/>
    </row>
    <row r="73" spans="1:13" x14ac:dyDescent="0.25">
      <c r="A73" s="7"/>
      <c r="B73" s="6"/>
      <c r="C73" s="6"/>
      <c r="D73" s="6"/>
      <c r="E73" s="6"/>
      <c r="F73" s="71"/>
      <c r="G73" s="124"/>
      <c r="H73" s="61"/>
      <c r="I73" s="6"/>
      <c r="J73" s="6"/>
      <c r="K73" s="6"/>
      <c r="L73" s="125"/>
      <c r="M73" s="7"/>
    </row>
    <row r="74" spans="1:13" x14ac:dyDescent="0.25">
      <c r="A74" s="7"/>
      <c r="B74" s="6"/>
      <c r="C74" s="6"/>
      <c r="D74" s="6"/>
      <c r="E74" s="6"/>
      <c r="F74" s="71"/>
      <c r="G74" s="124"/>
      <c r="H74" s="61"/>
      <c r="I74" s="6"/>
      <c r="J74" s="6"/>
      <c r="K74" s="6"/>
      <c r="L74" s="125"/>
      <c r="M74" s="7"/>
    </row>
    <row r="75" spans="1:13" x14ac:dyDescent="0.25">
      <c r="A75" s="7"/>
      <c r="B75" s="6"/>
      <c r="C75" s="6"/>
      <c r="D75" s="6"/>
      <c r="E75" s="6"/>
      <c r="F75" s="71"/>
      <c r="G75" s="124"/>
      <c r="H75" s="61"/>
      <c r="I75" s="6"/>
      <c r="J75" s="6"/>
      <c r="K75" s="6"/>
      <c r="L75" s="125"/>
      <c r="M75" s="7"/>
    </row>
    <row r="76" spans="1:13" x14ac:dyDescent="0.25">
      <c r="A76" s="7"/>
      <c r="B76" s="6"/>
      <c r="C76" s="6"/>
      <c r="D76" s="6"/>
      <c r="E76" s="6"/>
      <c r="F76" s="71"/>
      <c r="G76" s="124"/>
      <c r="H76" s="61"/>
      <c r="I76" s="6"/>
      <c r="J76" s="6"/>
      <c r="K76" s="6"/>
      <c r="L76" s="125"/>
      <c r="M76" s="7"/>
    </row>
    <row r="77" spans="1:13" x14ac:dyDescent="0.25">
      <c r="A77" s="7"/>
      <c r="B77" s="6"/>
      <c r="C77" s="6"/>
      <c r="D77" s="6"/>
      <c r="E77" s="6"/>
      <c r="F77" s="71"/>
      <c r="G77" s="124"/>
      <c r="H77" s="61"/>
      <c r="I77" s="6"/>
      <c r="J77" s="6"/>
      <c r="K77" s="6"/>
      <c r="L77" s="125"/>
      <c r="M77" s="7"/>
    </row>
    <row r="78" spans="1:13" x14ac:dyDescent="0.25">
      <c r="A78" s="7"/>
      <c r="B78" s="6"/>
      <c r="C78" s="6"/>
      <c r="D78" s="6"/>
      <c r="E78" s="6"/>
      <c r="F78" s="71"/>
      <c r="G78" s="124"/>
      <c r="H78" s="61"/>
      <c r="I78" s="6"/>
      <c r="J78" s="6"/>
      <c r="K78" s="6"/>
      <c r="L78" s="125"/>
      <c r="M78" s="7"/>
    </row>
    <row r="79" spans="1:13" x14ac:dyDescent="0.25">
      <c r="A79" s="7"/>
      <c r="B79" s="6"/>
      <c r="C79" s="6"/>
      <c r="D79" s="6"/>
      <c r="E79" s="6"/>
      <c r="F79" s="71"/>
      <c r="G79" s="124"/>
      <c r="H79" s="61"/>
      <c r="I79" s="6"/>
      <c r="J79" s="6"/>
      <c r="K79" s="6"/>
      <c r="L79" s="125"/>
      <c r="M79" s="7"/>
    </row>
    <row r="80" spans="1:13" x14ac:dyDescent="0.25">
      <c r="A80" s="7"/>
      <c r="B80" s="6"/>
      <c r="C80" s="6"/>
      <c r="D80" s="6"/>
      <c r="E80" s="6"/>
      <c r="F80" s="71"/>
      <c r="G80" s="124"/>
      <c r="H80" s="61"/>
      <c r="I80" s="6"/>
      <c r="J80" s="6"/>
      <c r="K80" s="6"/>
      <c r="L80" s="125"/>
      <c r="M80" s="7"/>
    </row>
    <row r="81" spans="1:13" x14ac:dyDescent="0.25">
      <c r="A81" s="7"/>
      <c r="B81" s="6"/>
      <c r="C81" s="6"/>
      <c r="D81" s="6"/>
      <c r="E81" s="6"/>
      <c r="F81" s="71"/>
      <c r="G81" s="124"/>
      <c r="H81" s="61"/>
      <c r="I81" s="6"/>
      <c r="J81" s="6"/>
      <c r="K81" s="6"/>
      <c r="L81" s="125"/>
      <c r="M81" s="7"/>
    </row>
    <row r="82" spans="1:13" x14ac:dyDescent="0.25">
      <c r="A82" s="7"/>
      <c r="B82" s="6"/>
      <c r="C82" s="6"/>
      <c r="D82" s="6"/>
      <c r="E82" s="6"/>
      <c r="F82" s="71"/>
      <c r="G82" s="124"/>
      <c r="H82" s="61"/>
      <c r="I82" s="6"/>
      <c r="J82" s="6"/>
      <c r="K82" s="6"/>
      <c r="L82" s="125"/>
      <c r="M82" s="7"/>
    </row>
    <row r="83" spans="1:13" x14ac:dyDescent="0.25">
      <c r="A83" s="7"/>
      <c r="B83" s="6"/>
      <c r="C83" s="6"/>
      <c r="D83" s="6"/>
      <c r="E83" s="6"/>
      <c r="F83" s="71"/>
      <c r="G83" s="124"/>
      <c r="H83" s="61"/>
      <c r="I83" s="6"/>
      <c r="J83" s="6"/>
      <c r="K83" s="6"/>
      <c r="L83" s="125"/>
      <c r="M83" s="7"/>
    </row>
    <row r="84" spans="1:13" x14ac:dyDescent="0.25">
      <c r="A84" s="7"/>
      <c r="B84" s="6"/>
      <c r="C84" s="6"/>
      <c r="D84" s="6"/>
      <c r="E84" s="6"/>
      <c r="F84" s="7"/>
      <c r="G84" s="124"/>
      <c r="H84" s="61"/>
      <c r="I84" s="6"/>
      <c r="J84" s="6"/>
      <c r="K84" s="6"/>
      <c r="L84" s="125"/>
      <c r="M84" s="7"/>
    </row>
    <row r="85" spans="1:13" x14ac:dyDescent="0.25">
      <c r="A85" s="7"/>
      <c r="B85" s="6"/>
      <c r="C85" s="6"/>
      <c r="D85" s="6"/>
      <c r="E85" s="6"/>
      <c r="F85" s="7"/>
      <c r="G85" s="124"/>
      <c r="H85" s="61"/>
      <c r="I85" s="6"/>
      <c r="J85" s="6"/>
      <c r="K85" s="6"/>
      <c r="L85" s="125"/>
      <c r="M85" s="7"/>
    </row>
    <row r="86" spans="1:13" x14ac:dyDescent="0.25">
      <c r="A86" s="7"/>
      <c r="B86" s="6"/>
      <c r="C86" s="6"/>
      <c r="D86" s="6"/>
      <c r="E86" s="126"/>
      <c r="F86" s="71"/>
      <c r="G86" s="127"/>
      <c r="H86" s="128"/>
      <c r="I86" s="473"/>
      <c r="J86" s="473"/>
      <c r="K86" s="473"/>
      <c r="L86" s="473"/>
      <c r="M86" s="7"/>
    </row>
    <row r="87" spans="1:13" x14ac:dyDescent="0.25">
      <c r="A87" s="7"/>
      <c r="B87" s="6"/>
      <c r="C87" s="6"/>
      <c r="D87" s="6"/>
      <c r="E87" s="6"/>
      <c r="F87" s="71"/>
      <c r="G87" s="124"/>
      <c r="H87" s="61"/>
      <c r="I87" s="6"/>
      <c r="J87" s="6"/>
      <c r="K87" s="6"/>
      <c r="L87" s="125"/>
      <c r="M87" s="7"/>
    </row>
    <row r="88" spans="1:13" x14ac:dyDescent="0.25">
      <c r="A88" s="7"/>
      <c r="B88" s="6"/>
      <c r="C88" s="6"/>
      <c r="D88" s="6"/>
      <c r="E88" s="6"/>
      <c r="F88" s="71"/>
      <c r="G88" s="124"/>
      <c r="H88" s="61"/>
      <c r="I88" s="6"/>
      <c r="J88" s="6"/>
      <c r="K88" s="6"/>
      <c r="L88" s="125"/>
      <c r="M88" s="7"/>
    </row>
    <row r="89" spans="1:13" x14ac:dyDescent="0.25">
      <c r="A89" s="7"/>
      <c r="B89" s="6"/>
      <c r="C89" s="6"/>
      <c r="D89" s="6"/>
      <c r="E89" s="6"/>
      <c r="F89" s="71"/>
      <c r="G89" s="124"/>
      <c r="H89" s="61"/>
      <c r="I89" s="6"/>
      <c r="J89" s="6"/>
      <c r="K89" s="6"/>
      <c r="L89" s="125"/>
      <c r="M89" s="7"/>
    </row>
    <row r="90" spans="1:13" x14ac:dyDescent="0.25">
      <c r="A90" s="7"/>
      <c r="B90" s="6"/>
      <c r="C90" s="6"/>
      <c r="D90" s="6"/>
      <c r="E90" s="6"/>
      <c r="F90" s="71"/>
      <c r="G90" s="124"/>
      <c r="H90" s="61"/>
      <c r="I90" s="6"/>
      <c r="J90" s="6"/>
      <c r="K90" s="6"/>
      <c r="L90" s="125"/>
      <c r="M90" s="7"/>
    </row>
    <row r="91" spans="1:13" x14ac:dyDescent="0.25">
      <c r="A91" s="7"/>
      <c r="B91" s="6"/>
      <c r="C91" s="6"/>
      <c r="D91" s="6"/>
      <c r="E91" s="6"/>
      <c r="F91" s="71"/>
      <c r="G91" s="124"/>
      <c r="H91" s="61"/>
      <c r="I91" s="6"/>
      <c r="J91" s="6"/>
      <c r="K91" s="6"/>
      <c r="L91" s="125"/>
      <c r="M91" s="7"/>
    </row>
    <row r="92" spans="1:13" x14ac:dyDescent="0.25">
      <c r="A92" s="7"/>
      <c r="B92" s="6"/>
      <c r="C92" s="6"/>
      <c r="D92" s="6"/>
      <c r="E92" s="6"/>
      <c r="F92" s="71"/>
      <c r="G92" s="124"/>
      <c r="H92" s="61"/>
      <c r="I92" s="6"/>
      <c r="J92" s="6"/>
      <c r="K92" s="6"/>
      <c r="L92" s="125"/>
      <c r="M92" s="7"/>
    </row>
    <row r="93" spans="1:13" x14ac:dyDescent="0.25">
      <c r="A93" s="7"/>
      <c r="B93" s="6"/>
      <c r="C93" s="6"/>
      <c r="D93" s="6"/>
      <c r="E93" s="6"/>
      <c r="F93" s="71"/>
      <c r="G93" s="124"/>
      <c r="H93" s="61"/>
      <c r="I93" s="6"/>
      <c r="J93" s="6"/>
      <c r="K93" s="6"/>
      <c r="L93" s="125"/>
      <c r="M93" s="7"/>
    </row>
    <row r="94" spans="1:13" x14ac:dyDescent="0.25">
      <c r="A94" s="7"/>
      <c r="B94" s="6"/>
      <c r="C94" s="6"/>
      <c r="D94" s="6"/>
      <c r="E94" s="6"/>
      <c r="F94" s="71"/>
      <c r="G94" s="124"/>
      <c r="H94" s="61"/>
      <c r="I94" s="6"/>
      <c r="J94" s="6"/>
      <c r="K94" s="6"/>
      <c r="L94" s="125"/>
      <c r="M94" s="7"/>
    </row>
    <row r="95" spans="1:13" x14ac:dyDescent="0.25">
      <c r="A95" s="7"/>
      <c r="B95" s="6"/>
      <c r="C95" s="6"/>
      <c r="D95" s="6"/>
      <c r="E95" s="6"/>
      <c r="F95" s="71"/>
      <c r="G95" s="124"/>
      <c r="H95" s="61"/>
      <c r="I95" s="6"/>
      <c r="J95" s="6"/>
      <c r="K95" s="6"/>
      <c r="L95" s="125"/>
      <c r="M95" s="7"/>
    </row>
    <row r="96" spans="1:13" x14ac:dyDescent="0.25">
      <c r="A96" s="7"/>
      <c r="B96" s="6"/>
      <c r="C96" s="6"/>
      <c r="D96" s="6"/>
      <c r="E96" s="6"/>
      <c r="F96" s="71"/>
      <c r="G96" s="124"/>
      <c r="H96" s="61"/>
      <c r="I96" s="6"/>
      <c r="J96" s="6"/>
      <c r="K96" s="6"/>
      <c r="L96" s="125"/>
      <c r="M96" s="7"/>
    </row>
    <row r="97" spans="1:13" x14ac:dyDescent="0.25">
      <c r="A97" s="7"/>
      <c r="B97" s="6"/>
      <c r="C97" s="6"/>
      <c r="D97" s="6"/>
      <c r="E97" s="6"/>
      <c r="F97" s="71"/>
      <c r="G97" s="124"/>
      <c r="H97" s="61"/>
      <c r="I97" s="6"/>
      <c r="J97" s="6"/>
      <c r="K97" s="6"/>
      <c r="L97" s="125"/>
      <c r="M97" s="7"/>
    </row>
    <row r="98" spans="1:13" x14ac:dyDescent="0.25">
      <c r="A98" s="7"/>
      <c r="B98" s="6"/>
      <c r="C98" s="6"/>
      <c r="D98" s="6"/>
      <c r="E98" s="6"/>
      <c r="F98" s="71"/>
      <c r="G98" s="124"/>
      <c r="H98" s="61"/>
      <c r="I98" s="6"/>
      <c r="J98" s="6"/>
      <c r="K98" s="6"/>
      <c r="L98" s="125"/>
      <c r="M98" s="7"/>
    </row>
    <row r="99" spans="1:13" x14ac:dyDescent="0.25">
      <c r="A99" s="7"/>
      <c r="B99" s="6"/>
      <c r="C99" s="6"/>
      <c r="D99" s="6"/>
      <c r="E99" s="6"/>
      <c r="F99" s="71"/>
      <c r="G99" s="124"/>
      <c r="H99" s="61"/>
      <c r="I99" s="6"/>
      <c r="J99" s="6"/>
      <c r="K99" s="6"/>
      <c r="L99" s="125"/>
      <c r="M99" s="7"/>
    </row>
    <row r="100" spans="1:13" x14ac:dyDescent="0.25">
      <c r="A100" s="7"/>
      <c r="B100" s="6"/>
      <c r="C100" s="6"/>
      <c r="D100" s="6"/>
      <c r="E100" s="6"/>
      <c r="F100" s="71"/>
      <c r="G100" s="124"/>
      <c r="H100" s="61"/>
      <c r="I100" s="6"/>
      <c r="J100" s="6"/>
      <c r="K100" s="6"/>
      <c r="L100" s="125"/>
      <c r="M100" s="7"/>
    </row>
    <row r="101" spans="1:13" x14ac:dyDescent="0.25">
      <c r="A101" s="7"/>
      <c r="B101" s="6"/>
      <c r="C101" s="6"/>
      <c r="D101" s="6"/>
      <c r="E101" s="6"/>
      <c r="F101" s="71"/>
      <c r="G101" s="124"/>
      <c r="H101" s="61"/>
      <c r="I101" s="6"/>
      <c r="J101" s="6"/>
      <c r="K101" s="6"/>
      <c r="L101" s="125"/>
      <c r="M101" s="7"/>
    </row>
    <row r="102" spans="1:13" x14ac:dyDescent="0.25">
      <c r="A102" s="7"/>
      <c r="B102" s="6"/>
      <c r="C102" s="6"/>
      <c r="D102" s="6"/>
      <c r="E102" s="6"/>
      <c r="F102" s="71"/>
      <c r="G102" s="124"/>
      <c r="H102" s="61"/>
      <c r="I102" s="6"/>
      <c r="J102" s="6"/>
      <c r="K102" s="6"/>
      <c r="L102" s="125"/>
      <c r="M102" s="7"/>
    </row>
    <row r="103" spans="1:13" x14ac:dyDescent="0.25">
      <c r="A103" s="7"/>
      <c r="B103" s="6"/>
      <c r="C103" s="6"/>
      <c r="D103" s="6"/>
      <c r="E103" s="6"/>
      <c r="F103" s="71"/>
      <c r="G103" s="124"/>
      <c r="H103" s="61"/>
      <c r="I103" s="6"/>
      <c r="J103" s="6"/>
      <c r="K103" s="6"/>
      <c r="L103" s="125"/>
      <c r="M103" s="7"/>
    </row>
    <row r="104" spans="1:13" x14ac:dyDescent="0.25">
      <c r="A104" s="7"/>
      <c r="B104" s="6"/>
      <c r="C104" s="6"/>
      <c r="D104" s="6"/>
      <c r="E104" s="6"/>
      <c r="F104" s="71"/>
      <c r="G104" s="124"/>
      <c r="H104" s="61"/>
      <c r="I104" s="6"/>
      <c r="J104" s="6"/>
      <c r="K104" s="6"/>
      <c r="L104" s="125"/>
      <c r="M104" s="7"/>
    </row>
    <row r="105" spans="1:13" x14ac:dyDescent="0.25">
      <c r="A105" s="7"/>
      <c r="B105" s="6"/>
      <c r="C105" s="6"/>
      <c r="D105" s="6"/>
      <c r="E105" s="6"/>
      <c r="F105" s="129"/>
      <c r="G105" s="124"/>
      <c r="H105" s="61"/>
      <c r="I105" s="6"/>
      <c r="J105" s="6"/>
      <c r="K105" s="6"/>
      <c r="L105" s="125"/>
      <c r="M105" s="7"/>
    </row>
    <row r="106" spans="1:13" x14ac:dyDescent="0.25">
      <c r="A106" s="7"/>
      <c r="B106" s="6"/>
      <c r="C106" s="6"/>
      <c r="D106" s="6"/>
      <c r="E106" s="6"/>
      <c r="F106" s="129"/>
      <c r="G106" s="124"/>
      <c r="H106" s="61"/>
      <c r="I106" s="6"/>
      <c r="J106" s="6"/>
      <c r="K106" s="6"/>
      <c r="L106" s="125"/>
      <c r="M106" s="7"/>
    </row>
    <row r="107" spans="1:13" x14ac:dyDescent="0.25">
      <c r="A107" s="7"/>
      <c r="B107" s="6"/>
      <c r="C107" s="6"/>
      <c r="D107" s="6"/>
      <c r="E107" s="6"/>
      <c r="F107" s="129"/>
      <c r="G107" s="124"/>
      <c r="H107" s="61"/>
      <c r="I107" s="6"/>
      <c r="J107" s="6"/>
      <c r="K107" s="6"/>
      <c r="L107" s="125"/>
      <c r="M107" s="7"/>
    </row>
    <row r="108" spans="1:13" x14ac:dyDescent="0.25">
      <c r="A108" s="7"/>
      <c r="B108" s="6"/>
      <c r="C108" s="6"/>
      <c r="D108" s="6"/>
      <c r="E108" s="6"/>
      <c r="F108" s="129"/>
      <c r="G108" s="124"/>
      <c r="H108" s="61"/>
      <c r="I108" s="6"/>
      <c r="J108" s="6"/>
      <c r="K108" s="6"/>
      <c r="L108" s="125"/>
      <c r="M108" s="7"/>
    </row>
    <row r="109" spans="1:13" x14ac:dyDescent="0.25">
      <c r="A109" s="7"/>
      <c r="B109" s="6"/>
      <c r="C109" s="6"/>
      <c r="D109" s="6"/>
      <c r="E109" s="6"/>
      <c r="F109" s="71"/>
      <c r="G109" s="124"/>
      <c r="H109" s="61"/>
      <c r="I109" s="6"/>
      <c r="J109" s="6"/>
      <c r="K109" s="6"/>
      <c r="L109" s="125"/>
      <c r="M109" s="7"/>
    </row>
    <row r="110" spans="1:13" x14ac:dyDescent="0.25">
      <c r="A110" s="7"/>
      <c r="B110" s="6"/>
      <c r="C110" s="6"/>
      <c r="D110" s="6"/>
      <c r="E110" s="6"/>
      <c r="F110" s="71"/>
      <c r="G110" s="124"/>
      <c r="H110" s="61"/>
      <c r="I110" s="6"/>
      <c r="J110" s="6"/>
      <c r="K110" s="6"/>
      <c r="L110" s="125"/>
      <c r="M110" s="7"/>
    </row>
    <row r="111" spans="1:13" x14ac:dyDescent="0.25">
      <c r="A111" s="7"/>
      <c r="B111" s="6"/>
      <c r="C111" s="6"/>
      <c r="D111" s="6"/>
      <c r="E111" s="6"/>
      <c r="F111" s="71"/>
      <c r="G111" s="124"/>
      <c r="H111" s="61"/>
      <c r="I111" s="6"/>
      <c r="J111" s="6"/>
      <c r="K111" s="6"/>
      <c r="L111" s="125"/>
      <c r="M111" s="7"/>
    </row>
    <row r="112" spans="1:13" x14ac:dyDescent="0.25">
      <c r="A112" s="7"/>
      <c r="B112" s="6"/>
      <c r="C112" s="6"/>
      <c r="D112" s="6"/>
      <c r="E112" s="6"/>
      <c r="F112" s="71"/>
      <c r="G112" s="124"/>
      <c r="H112" s="61"/>
      <c r="I112" s="6"/>
      <c r="J112" s="6"/>
      <c r="K112" s="6"/>
      <c r="L112" s="125"/>
      <c r="M112" s="7"/>
    </row>
    <row r="113" spans="1:13" x14ac:dyDescent="0.25">
      <c r="A113" s="7"/>
      <c r="B113" s="6"/>
      <c r="C113" s="6"/>
      <c r="D113" s="6"/>
      <c r="E113" s="6"/>
      <c r="F113" s="129"/>
      <c r="G113" s="124"/>
      <c r="H113" s="61"/>
      <c r="I113" s="6"/>
      <c r="J113" s="6"/>
      <c r="K113" s="6"/>
      <c r="L113" s="125"/>
      <c r="M113" s="7"/>
    </row>
    <row r="114" spans="1:13" x14ac:dyDescent="0.25">
      <c r="A114" s="7"/>
      <c r="B114" s="6"/>
      <c r="C114" s="6"/>
      <c r="D114" s="6"/>
      <c r="E114" s="6"/>
      <c r="F114" s="71"/>
      <c r="G114" s="124"/>
      <c r="H114" s="61"/>
      <c r="I114" s="6"/>
      <c r="J114" s="6"/>
      <c r="K114" s="6"/>
      <c r="L114" s="125"/>
      <c r="M114" s="7"/>
    </row>
    <row r="115" spans="1:13" x14ac:dyDescent="0.25">
      <c r="A115" s="7"/>
      <c r="B115" s="6"/>
      <c r="C115" s="6"/>
      <c r="D115" s="6"/>
      <c r="E115" s="6"/>
      <c r="F115" s="71"/>
      <c r="G115" s="124"/>
      <c r="H115" s="61"/>
      <c r="I115" s="6"/>
      <c r="J115" s="6"/>
      <c r="K115" s="6"/>
      <c r="L115" s="125"/>
      <c r="M115" s="7"/>
    </row>
    <row r="116" spans="1:13" x14ac:dyDescent="0.25">
      <c r="A116" s="7"/>
      <c r="B116" s="6"/>
      <c r="C116" s="6"/>
      <c r="D116" s="6"/>
      <c r="E116" s="6"/>
      <c r="F116" s="71"/>
      <c r="G116" s="124"/>
      <c r="H116" s="61"/>
      <c r="I116" s="6"/>
      <c r="J116" s="6"/>
      <c r="K116" s="6"/>
      <c r="L116" s="125"/>
      <c r="M116" s="7"/>
    </row>
    <row r="117" spans="1:13" x14ac:dyDescent="0.25">
      <c r="A117" s="7"/>
      <c r="B117" s="6"/>
      <c r="C117" s="6"/>
      <c r="D117" s="6"/>
      <c r="E117" s="6"/>
      <c r="F117" s="71"/>
      <c r="G117" s="124"/>
      <c r="H117" s="61"/>
      <c r="I117" s="6"/>
      <c r="J117" s="6"/>
      <c r="K117" s="6"/>
      <c r="L117" s="125"/>
      <c r="M117" s="7"/>
    </row>
    <row r="118" spans="1:13" x14ac:dyDescent="0.25">
      <c r="A118" s="7"/>
      <c r="B118" s="6"/>
      <c r="C118" s="6"/>
      <c r="D118" s="6"/>
      <c r="E118" s="6"/>
      <c r="F118" s="71"/>
      <c r="G118" s="124"/>
      <c r="H118" s="61"/>
      <c r="I118" s="6"/>
      <c r="J118" s="6"/>
      <c r="K118" s="6"/>
      <c r="L118" s="125"/>
      <c r="M118" s="7"/>
    </row>
    <row r="119" spans="1:13" x14ac:dyDescent="0.25">
      <c r="A119" s="7"/>
      <c r="B119" s="6"/>
      <c r="C119" s="6"/>
      <c r="D119" s="6"/>
      <c r="E119" s="6"/>
      <c r="F119" s="71"/>
      <c r="G119" s="124"/>
      <c r="H119" s="61"/>
      <c r="I119" s="6"/>
      <c r="J119" s="6"/>
      <c r="K119" s="6"/>
      <c r="L119" s="125"/>
      <c r="M119" s="7"/>
    </row>
    <row r="120" spans="1:13" x14ac:dyDescent="0.25">
      <c r="A120" s="7"/>
      <c r="B120" s="6"/>
      <c r="C120" s="6"/>
      <c r="D120" s="6"/>
      <c r="E120" s="6"/>
      <c r="F120" s="71"/>
      <c r="G120" s="124"/>
      <c r="H120" s="61"/>
      <c r="I120" s="6"/>
      <c r="J120" s="6"/>
      <c r="K120" s="6"/>
      <c r="L120" s="125"/>
      <c r="M120" s="7"/>
    </row>
    <row r="121" spans="1:13" x14ac:dyDescent="0.25">
      <c r="A121" s="7"/>
      <c r="B121" s="6"/>
      <c r="C121" s="6"/>
      <c r="D121" s="6"/>
      <c r="E121" s="6"/>
      <c r="F121" s="71"/>
      <c r="G121" s="124"/>
      <c r="H121" s="61"/>
      <c r="I121" s="6"/>
      <c r="J121" s="6"/>
      <c r="K121" s="6"/>
      <c r="L121" s="125"/>
      <c r="M121" s="7"/>
    </row>
    <row r="122" spans="1:13" x14ac:dyDescent="0.25">
      <c r="A122" s="7"/>
      <c r="B122" s="6"/>
      <c r="C122" s="6"/>
      <c r="D122" s="6"/>
      <c r="E122" s="6"/>
      <c r="F122" s="71"/>
      <c r="G122" s="124"/>
      <c r="H122" s="61"/>
      <c r="I122" s="6"/>
      <c r="J122" s="6"/>
      <c r="K122" s="6"/>
      <c r="L122" s="125"/>
      <c r="M122" s="7"/>
    </row>
    <row r="123" spans="1:13" x14ac:dyDescent="0.25">
      <c r="A123" s="7"/>
      <c r="B123" s="6"/>
      <c r="C123" s="6"/>
      <c r="D123" s="6"/>
      <c r="E123" s="6"/>
      <c r="F123" s="71"/>
      <c r="G123" s="124"/>
      <c r="H123" s="61"/>
      <c r="I123" s="6"/>
      <c r="J123" s="6"/>
      <c r="K123" s="6"/>
      <c r="L123" s="125"/>
      <c r="M123" s="7"/>
    </row>
    <row r="124" spans="1:13" x14ac:dyDescent="0.25">
      <c r="A124" s="7"/>
      <c r="B124" s="6"/>
      <c r="C124" s="6"/>
      <c r="D124" s="6"/>
      <c r="E124" s="6"/>
      <c r="F124" s="71"/>
      <c r="G124" s="124"/>
      <c r="H124" s="61"/>
      <c r="I124" s="6"/>
      <c r="J124" s="6"/>
      <c r="K124" s="6"/>
      <c r="L124" s="125"/>
      <c r="M124" s="7"/>
    </row>
    <row r="125" spans="1:13" x14ac:dyDescent="0.25">
      <c r="A125" s="7"/>
      <c r="B125" s="6"/>
      <c r="C125" s="6"/>
      <c r="D125" s="6"/>
      <c r="E125" s="6"/>
      <c r="F125" s="71"/>
      <c r="G125" s="124"/>
      <c r="H125" s="61"/>
      <c r="I125" s="6"/>
      <c r="J125" s="6"/>
      <c r="K125" s="6"/>
      <c r="L125" s="125"/>
      <c r="M125" s="7"/>
    </row>
    <row r="126" spans="1:13" x14ac:dyDescent="0.25">
      <c r="A126" s="7"/>
      <c r="B126" s="6"/>
      <c r="C126" s="6"/>
      <c r="D126" s="6"/>
      <c r="E126" s="6"/>
      <c r="F126" s="71"/>
      <c r="G126" s="124"/>
      <c r="H126" s="61"/>
      <c r="I126" s="6"/>
      <c r="J126" s="6"/>
      <c r="K126" s="6"/>
      <c r="L126" s="125"/>
      <c r="M126" s="7"/>
    </row>
    <row r="127" spans="1:13" x14ac:dyDescent="0.25">
      <c r="A127" s="7"/>
      <c r="B127" s="6"/>
      <c r="C127" s="6"/>
      <c r="D127" s="6"/>
      <c r="E127" s="6"/>
      <c r="F127" s="71"/>
      <c r="G127" s="124"/>
      <c r="H127" s="61"/>
      <c r="I127" s="6"/>
      <c r="J127" s="6"/>
      <c r="K127" s="6"/>
      <c r="L127" s="125"/>
      <c r="M127" s="7"/>
    </row>
    <row r="128" spans="1:13" x14ac:dyDescent="0.25">
      <c r="A128" s="7"/>
      <c r="B128" s="6"/>
      <c r="C128" s="6"/>
      <c r="D128" s="6"/>
      <c r="E128" s="6"/>
      <c r="F128" s="71"/>
      <c r="G128" s="124"/>
      <c r="H128" s="61"/>
      <c r="I128" s="6"/>
      <c r="J128" s="6"/>
      <c r="K128" s="6"/>
      <c r="L128" s="125"/>
      <c r="M128" s="7"/>
    </row>
    <row r="129" spans="1:13" x14ac:dyDescent="0.25">
      <c r="A129" s="7"/>
      <c r="B129" s="6"/>
      <c r="C129" s="6"/>
      <c r="D129" s="6"/>
      <c r="E129" s="6"/>
      <c r="F129" s="71"/>
      <c r="G129" s="124"/>
      <c r="H129" s="61"/>
      <c r="I129" s="6"/>
      <c r="J129" s="6"/>
      <c r="K129" s="6"/>
      <c r="L129" s="125"/>
      <c r="M129" s="7"/>
    </row>
    <row r="130" spans="1:13" x14ac:dyDescent="0.25">
      <c r="A130" s="7"/>
      <c r="B130" s="6"/>
      <c r="C130" s="6"/>
      <c r="D130" s="6"/>
      <c r="E130" s="6"/>
      <c r="F130" s="71"/>
      <c r="G130" s="124"/>
      <c r="H130" s="61"/>
      <c r="I130" s="6"/>
      <c r="J130" s="6"/>
      <c r="K130" s="6"/>
      <c r="L130" s="125"/>
      <c r="M130" s="7"/>
    </row>
    <row r="131" spans="1:13" x14ac:dyDescent="0.25">
      <c r="A131" s="7"/>
      <c r="B131" s="6"/>
      <c r="C131" s="6"/>
      <c r="D131" s="6"/>
      <c r="E131" s="6"/>
      <c r="F131" s="71"/>
      <c r="G131" s="124"/>
      <c r="H131" s="61"/>
      <c r="I131" s="6"/>
      <c r="J131" s="6"/>
      <c r="K131" s="6"/>
      <c r="L131" s="125"/>
      <c r="M131" s="7"/>
    </row>
    <row r="132" spans="1:13" x14ac:dyDescent="0.25">
      <c r="A132" s="7"/>
      <c r="B132" s="6"/>
      <c r="C132" s="6"/>
      <c r="D132" s="6"/>
      <c r="E132" s="6"/>
      <c r="F132" s="71"/>
      <c r="G132" s="124"/>
      <c r="H132" s="61"/>
      <c r="I132" s="6"/>
      <c r="J132" s="6"/>
      <c r="K132" s="6"/>
      <c r="L132" s="125"/>
      <c r="M132" s="7"/>
    </row>
    <row r="133" spans="1:13" x14ac:dyDescent="0.25">
      <c r="A133" s="7"/>
      <c r="B133" s="6"/>
      <c r="C133" s="6"/>
      <c r="D133" s="6"/>
      <c r="E133" s="6"/>
      <c r="F133" s="71"/>
      <c r="G133" s="124"/>
      <c r="H133" s="61"/>
      <c r="I133" s="6"/>
      <c r="J133" s="6"/>
      <c r="K133" s="6"/>
      <c r="L133" s="125"/>
      <c r="M133" s="7"/>
    </row>
    <row r="134" spans="1:13" x14ac:dyDescent="0.25">
      <c r="A134" s="7"/>
      <c r="B134" s="6"/>
      <c r="C134" s="6"/>
      <c r="D134" s="6"/>
      <c r="E134" s="6"/>
      <c r="F134" s="71"/>
      <c r="G134" s="124"/>
      <c r="H134" s="61"/>
      <c r="I134" s="6"/>
      <c r="J134" s="6"/>
      <c r="K134" s="6"/>
      <c r="L134" s="125"/>
      <c r="M134" s="7"/>
    </row>
    <row r="135" spans="1:13" x14ac:dyDescent="0.25">
      <c r="A135" s="7"/>
      <c r="B135" s="6"/>
      <c r="C135" s="6"/>
      <c r="D135" s="6"/>
      <c r="E135" s="6"/>
      <c r="F135" s="71"/>
      <c r="G135" s="124"/>
      <c r="H135" s="61"/>
      <c r="I135" s="6"/>
      <c r="J135" s="6"/>
      <c r="K135" s="6"/>
      <c r="L135" s="125"/>
      <c r="M135" s="7"/>
    </row>
    <row r="136" spans="1:13" x14ac:dyDescent="0.25">
      <c r="A136" s="7"/>
      <c r="B136" s="6"/>
      <c r="C136" s="6"/>
      <c r="D136" s="6"/>
      <c r="E136" s="6"/>
      <c r="F136" s="71"/>
      <c r="G136" s="124"/>
      <c r="H136" s="61"/>
      <c r="I136" s="6"/>
      <c r="J136" s="6"/>
      <c r="K136" s="6"/>
      <c r="L136" s="125"/>
      <c r="M136" s="7"/>
    </row>
    <row r="137" spans="1:13" x14ac:dyDescent="0.25">
      <c r="A137" s="7"/>
      <c r="B137" s="6"/>
      <c r="C137" s="6"/>
      <c r="D137" s="6"/>
      <c r="E137" s="6"/>
      <c r="F137" s="71"/>
      <c r="G137" s="124"/>
      <c r="H137" s="61"/>
      <c r="I137" s="6"/>
      <c r="J137" s="6"/>
      <c r="K137" s="6"/>
      <c r="L137" s="125"/>
      <c r="M137" s="7"/>
    </row>
    <row r="138" spans="1:13" x14ac:dyDescent="0.25">
      <c r="A138" s="7"/>
      <c r="B138" s="6"/>
      <c r="C138" s="6"/>
      <c r="D138" s="6"/>
      <c r="E138" s="6"/>
      <c r="F138" s="71"/>
      <c r="G138" s="124"/>
      <c r="H138" s="61"/>
      <c r="I138" s="6"/>
      <c r="J138" s="6"/>
      <c r="K138" s="6"/>
      <c r="L138" s="125"/>
      <c r="M138" s="7"/>
    </row>
    <row r="139" spans="1:13" x14ac:dyDescent="0.25">
      <c r="A139" s="7"/>
      <c r="B139" s="6"/>
      <c r="C139" s="6"/>
      <c r="D139" s="6"/>
      <c r="E139" s="6"/>
      <c r="F139" s="71"/>
      <c r="G139" s="124"/>
      <c r="H139" s="61"/>
      <c r="I139" s="6"/>
      <c r="J139" s="6"/>
      <c r="K139" s="6"/>
      <c r="L139" s="125"/>
      <c r="M139" s="7"/>
    </row>
    <row r="140" spans="1:13" x14ac:dyDescent="0.25">
      <c r="A140" s="7"/>
      <c r="B140" s="6"/>
      <c r="C140" s="6"/>
      <c r="D140" s="6"/>
      <c r="E140" s="6"/>
      <c r="F140" s="71"/>
      <c r="G140" s="124"/>
      <c r="H140" s="61"/>
      <c r="I140" s="6"/>
      <c r="J140" s="6"/>
      <c r="K140" s="6"/>
      <c r="L140" s="125"/>
      <c r="M140" s="7"/>
    </row>
    <row r="141" spans="1:13" x14ac:dyDescent="0.25">
      <c r="A141" s="7"/>
      <c r="B141" s="6"/>
      <c r="C141" s="6"/>
      <c r="D141" s="6"/>
      <c r="E141" s="6"/>
      <c r="F141" s="71"/>
      <c r="G141" s="124"/>
      <c r="H141" s="61"/>
      <c r="I141" s="6"/>
      <c r="J141" s="6"/>
      <c r="K141" s="6"/>
      <c r="L141" s="125"/>
      <c r="M141" s="7"/>
    </row>
    <row r="142" spans="1:13" x14ac:dyDescent="0.25">
      <c r="A142" s="7"/>
      <c r="B142" s="6"/>
      <c r="C142" s="6"/>
      <c r="D142" s="6"/>
      <c r="E142" s="6"/>
      <c r="F142" s="71"/>
      <c r="G142" s="124"/>
      <c r="H142" s="61"/>
      <c r="I142" s="6"/>
      <c r="J142" s="6"/>
      <c r="K142" s="6"/>
      <c r="L142" s="125"/>
      <c r="M142" s="7"/>
    </row>
    <row r="143" spans="1:13" x14ac:dyDescent="0.25">
      <c r="A143" s="7"/>
      <c r="B143" s="6"/>
      <c r="C143" s="6"/>
      <c r="D143" s="6"/>
      <c r="E143" s="6"/>
      <c r="F143" s="71"/>
      <c r="G143" s="124"/>
      <c r="H143" s="61"/>
      <c r="I143" s="6"/>
      <c r="J143" s="6"/>
      <c r="K143" s="6"/>
      <c r="L143" s="125"/>
      <c r="M143" s="7"/>
    </row>
    <row r="144" spans="1:13" x14ac:dyDescent="0.25">
      <c r="A144" s="7"/>
      <c r="B144" s="6"/>
      <c r="C144" s="6"/>
      <c r="D144" s="6"/>
      <c r="E144" s="6"/>
      <c r="F144" s="71"/>
      <c r="G144" s="124"/>
      <c r="H144" s="61"/>
      <c r="I144" s="6"/>
      <c r="J144" s="6"/>
      <c r="K144" s="6"/>
      <c r="L144" s="125"/>
      <c r="M144" s="7"/>
    </row>
    <row r="145" spans="1:13" x14ac:dyDescent="0.25">
      <c r="A145" s="7"/>
      <c r="B145" s="6"/>
      <c r="C145" s="6"/>
      <c r="D145" s="6"/>
      <c r="E145" s="6"/>
      <c r="F145" s="71"/>
      <c r="G145" s="124"/>
      <c r="H145" s="61"/>
      <c r="I145" s="6"/>
      <c r="J145" s="6"/>
      <c r="K145" s="6"/>
      <c r="L145" s="125"/>
      <c r="M145" s="7"/>
    </row>
    <row r="146" spans="1:13" x14ac:dyDescent="0.25">
      <c r="A146" s="7"/>
      <c r="B146" s="6"/>
      <c r="C146" s="6"/>
      <c r="D146" s="6"/>
      <c r="E146" s="6"/>
      <c r="F146" s="71"/>
      <c r="G146" s="124"/>
      <c r="H146" s="61"/>
      <c r="I146" s="6"/>
      <c r="J146" s="6"/>
      <c r="K146" s="6"/>
      <c r="L146" s="125"/>
      <c r="M146" s="7"/>
    </row>
    <row r="147" spans="1:13" x14ac:dyDescent="0.25">
      <c r="A147" s="7"/>
      <c r="B147" s="6"/>
      <c r="C147" s="6"/>
      <c r="D147" s="6"/>
      <c r="E147" s="6"/>
      <c r="F147" s="129"/>
      <c r="G147" s="124"/>
      <c r="H147" s="61"/>
      <c r="I147" s="6"/>
      <c r="J147" s="6"/>
      <c r="K147" s="6"/>
      <c r="L147" s="125"/>
      <c r="M147" s="7"/>
    </row>
    <row r="148" spans="1:13" x14ac:dyDescent="0.25">
      <c r="A148" s="7"/>
      <c r="B148" s="6"/>
      <c r="C148" s="6"/>
      <c r="D148" s="6"/>
      <c r="E148" s="6"/>
      <c r="F148" s="129"/>
      <c r="G148" s="124"/>
      <c r="H148" s="61"/>
      <c r="I148" s="6"/>
      <c r="J148" s="6"/>
      <c r="K148" s="6"/>
      <c r="L148" s="125"/>
      <c r="M148" s="7"/>
    </row>
    <row r="149" spans="1:13" x14ac:dyDescent="0.25">
      <c r="A149" s="7"/>
      <c r="B149" s="6"/>
      <c r="C149" s="6"/>
      <c r="D149" s="6"/>
      <c r="E149" s="6"/>
      <c r="F149" s="129"/>
      <c r="G149" s="124"/>
      <c r="H149" s="61"/>
      <c r="I149" s="6"/>
      <c r="J149" s="6"/>
      <c r="K149" s="6"/>
      <c r="L149" s="125"/>
      <c r="M149" s="7"/>
    </row>
    <row r="150" spans="1:13" x14ac:dyDescent="0.25">
      <c r="A150" s="7"/>
      <c r="B150" s="6"/>
      <c r="C150" s="6"/>
      <c r="D150" s="6"/>
      <c r="E150" s="6"/>
      <c r="F150" s="129"/>
      <c r="G150" s="124"/>
      <c r="H150" s="61"/>
      <c r="I150" s="6"/>
      <c r="J150" s="6"/>
      <c r="K150" s="6"/>
      <c r="L150" s="125"/>
      <c r="M150" s="7"/>
    </row>
    <row r="151" spans="1:13" x14ac:dyDescent="0.25">
      <c r="A151" s="7"/>
      <c r="B151" s="6"/>
      <c r="C151" s="6"/>
      <c r="D151" s="6"/>
      <c r="E151" s="6"/>
      <c r="F151" s="71"/>
      <c r="G151" s="124"/>
      <c r="H151" s="61"/>
      <c r="I151" s="6"/>
      <c r="J151" s="6"/>
      <c r="K151" s="6"/>
      <c r="L151" s="125"/>
      <c r="M151" s="7"/>
    </row>
    <row r="152" spans="1:13" x14ac:dyDescent="0.25">
      <c r="A152" s="7"/>
      <c r="B152" s="6"/>
      <c r="C152" s="6"/>
      <c r="D152" s="6"/>
      <c r="E152" s="6"/>
      <c r="F152" s="71"/>
      <c r="G152" s="124"/>
      <c r="H152" s="61"/>
      <c r="I152" s="6"/>
      <c r="J152" s="6"/>
      <c r="K152" s="6"/>
      <c r="L152" s="125"/>
      <c r="M152" s="7"/>
    </row>
    <row r="153" spans="1:13" x14ac:dyDescent="0.25">
      <c r="A153" s="7"/>
      <c r="B153" s="6"/>
      <c r="C153" s="6"/>
      <c r="D153" s="6"/>
      <c r="E153" s="6"/>
      <c r="F153" s="71"/>
      <c r="G153" s="124"/>
      <c r="H153" s="61"/>
      <c r="I153" s="6"/>
      <c r="J153" s="6"/>
      <c r="K153" s="6"/>
      <c r="L153" s="125"/>
      <c r="M153" s="7"/>
    </row>
    <row r="154" spans="1:13" ht="15" customHeight="1" x14ac:dyDescent="0.25">
      <c r="A154" s="7"/>
      <c r="B154" s="6"/>
      <c r="C154" s="6"/>
      <c r="D154" s="6"/>
      <c r="E154" s="6"/>
      <c r="F154" s="71"/>
      <c r="G154" s="124"/>
      <c r="H154" s="61"/>
      <c r="I154" s="6"/>
      <c r="J154" s="6"/>
      <c r="K154" s="6"/>
      <c r="L154" s="125"/>
      <c r="M154" s="7"/>
    </row>
    <row r="155" spans="1:13" x14ac:dyDescent="0.25">
      <c r="A155" s="7"/>
      <c r="B155" s="6"/>
      <c r="C155" s="6"/>
      <c r="D155" s="6"/>
      <c r="E155" s="6"/>
      <c r="F155" s="71"/>
      <c r="G155" s="124"/>
      <c r="H155" s="61"/>
      <c r="I155" s="6"/>
      <c r="J155" s="6"/>
      <c r="K155" s="6"/>
      <c r="L155" s="125"/>
      <c r="M155" s="7"/>
    </row>
    <row r="156" spans="1:13" x14ac:dyDescent="0.25">
      <c r="A156" s="7"/>
      <c r="B156" s="6"/>
      <c r="C156" s="6"/>
      <c r="D156" s="6"/>
      <c r="E156" s="6"/>
      <c r="F156" s="71"/>
      <c r="G156" s="124"/>
      <c r="H156" s="61"/>
      <c r="I156" s="6"/>
      <c r="J156" s="6"/>
      <c r="K156" s="6"/>
      <c r="L156" s="125"/>
      <c r="M156" s="7"/>
    </row>
    <row r="157" spans="1:13" x14ac:dyDescent="0.25">
      <c r="A157" s="7"/>
      <c r="B157" s="6"/>
      <c r="C157" s="6"/>
      <c r="D157" s="6"/>
      <c r="E157" s="6"/>
      <c r="F157" s="71"/>
      <c r="G157" s="124"/>
      <c r="H157" s="61"/>
      <c r="I157" s="6"/>
      <c r="J157" s="6"/>
      <c r="K157" s="6"/>
      <c r="L157" s="125"/>
      <c r="M157" s="7"/>
    </row>
    <row r="158" spans="1:13" x14ac:dyDescent="0.25">
      <c r="A158" s="7"/>
      <c r="B158" s="6"/>
      <c r="C158" s="6"/>
      <c r="D158" s="6"/>
      <c r="E158" s="6"/>
      <c r="F158" s="71"/>
      <c r="G158" s="124"/>
      <c r="H158" s="61"/>
      <c r="I158" s="6"/>
      <c r="J158" s="6"/>
      <c r="K158" s="6"/>
      <c r="L158" s="125"/>
      <c r="M158" s="7"/>
    </row>
    <row r="159" spans="1:13" x14ac:dyDescent="0.25">
      <c r="A159" s="7"/>
      <c r="B159" s="6"/>
      <c r="C159" s="6"/>
      <c r="D159" s="6"/>
      <c r="E159" s="6"/>
      <c r="F159" s="71"/>
      <c r="G159" s="124"/>
      <c r="H159" s="61"/>
      <c r="I159" s="6"/>
      <c r="J159" s="6"/>
      <c r="K159" s="6"/>
      <c r="L159" s="125"/>
      <c r="M159" s="7"/>
    </row>
    <row r="160" spans="1:13" x14ac:dyDescent="0.25">
      <c r="A160" s="7"/>
      <c r="B160" s="6"/>
      <c r="C160" s="6"/>
      <c r="D160" s="6"/>
      <c r="E160" s="6"/>
      <c r="F160" s="71"/>
      <c r="G160" s="124"/>
      <c r="H160" s="61"/>
      <c r="I160" s="6"/>
      <c r="J160" s="6"/>
      <c r="K160" s="6"/>
      <c r="L160" s="125"/>
      <c r="M160" s="7"/>
    </row>
    <row r="161" spans="1:13" x14ac:dyDescent="0.25">
      <c r="A161" s="7"/>
      <c r="B161" s="6"/>
      <c r="C161" s="6"/>
      <c r="D161" s="6"/>
      <c r="E161" s="6"/>
      <c r="F161" s="71"/>
      <c r="G161" s="124"/>
      <c r="H161" s="61"/>
      <c r="I161" s="6"/>
      <c r="J161" s="6"/>
      <c r="K161" s="6"/>
      <c r="L161" s="125"/>
      <c r="M161" s="7"/>
    </row>
    <row r="162" spans="1:13" x14ac:dyDescent="0.25">
      <c r="A162" s="7"/>
      <c r="B162" s="6"/>
      <c r="C162" s="6"/>
      <c r="D162" s="6"/>
      <c r="E162" s="6"/>
      <c r="F162" s="71"/>
      <c r="G162" s="124"/>
      <c r="H162" s="61"/>
      <c r="I162" s="6"/>
      <c r="J162" s="6"/>
      <c r="K162" s="6"/>
      <c r="L162" s="125"/>
      <c r="M162" s="7"/>
    </row>
    <row r="163" spans="1:13" x14ac:dyDescent="0.25">
      <c r="A163" s="7"/>
      <c r="B163" s="6"/>
      <c r="C163" s="6"/>
      <c r="D163" s="6"/>
      <c r="E163" s="6"/>
      <c r="F163" s="71"/>
      <c r="G163" s="124"/>
      <c r="H163" s="61"/>
      <c r="I163" s="6"/>
      <c r="J163" s="6"/>
      <c r="K163" s="6"/>
      <c r="L163" s="125"/>
      <c r="M163" s="7"/>
    </row>
    <row r="164" spans="1:13" x14ac:dyDescent="0.25">
      <c r="A164" s="7"/>
      <c r="B164" s="6"/>
      <c r="C164" s="6"/>
      <c r="D164" s="6"/>
      <c r="E164" s="6"/>
      <c r="F164" s="71"/>
      <c r="G164" s="124"/>
      <c r="H164" s="61"/>
      <c r="I164" s="6"/>
      <c r="J164" s="6"/>
      <c r="K164" s="6"/>
      <c r="L164" s="125"/>
      <c r="M164" s="7"/>
    </row>
    <row r="165" spans="1:13" x14ac:dyDescent="0.25">
      <c r="A165" s="7"/>
      <c r="B165" s="6"/>
      <c r="C165" s="6"/>
      <c r="D165" s="6"/>
      <c r="E165" s="6"/>
      <c r="F165" s="71"/>
      <c r="G165" s="124"/>
      <c r="H165" s="61"/>
      <c r="I165" s="6"/>
      <c r="J165" s="6"/>
      <c r="K165" s="6"/>
      <c r="L165" s="125"/>
      <c r="M165" s="7"/>
    </row>
    <row r="166" spans="1:13" x14ac:dyDescent="0.25">
      <c r="A166" s="7"/>
      <c r="B166" s="6"/>
      <c r="C166" s="6"/>
      <c r="D166" s="6"/>
      <c r="E166" s="6"/>
      <c r="F166" s="71"/>
      <c r="G166" s="124"/>
      <c r="H166" s="61"/>
      <c r="I166" s="6"/>
      <c r="J166" s="6"/>
      <c r="K166" s="6"/>
      <c r="L166" s="125"/>
      <c r="M166" s="7"/>
    </row>
    <row r="167" spans="1:13" x14ac:dyDescent="0.25">
      <c r="A167" s="7"/>
      <c r="B167" s="6"/>
      <c r="C167" s="6"/>
      <c r="D167" s="6"/>
      <c r="E167" s="6"/>
      <c r="F167" s="71"/>
      <c r="G167" s="124"/>
      <c r="H167" s="61"/>
      <c r="I167" s="6"/>
      <c r="J167" s="6"/>
      <c r="K167" s="6"/>
      <c r="L167" s="125"/>
      <c r="M167" s="7"/>
    </row>
    <row r="168" spans="1:13" x14ac:dyDescent="0.25">
      <c r="A168" s="7"/>
      <c r="B168" s="6"/>
      <c r="C168" s="6"/>
      <c r="D168" s="6"/>
      <c r="E168" s="6"/>
      <c r="F168" s="71"/>
      <c r="G168" s="124"/>
      <c r="H168" s="61"/>
      <c r="I168" s="6"/>
      <c r="J168" s="6"/>
      <c r="K168" s="6"/>
      <c r="L168" s="125"/>
      <c r="M168" s="7"/>
    </row>
    <row r="169" spans="1:13" x14ac:dyDescent="0.25">
      <c r="A169" s="7"/>
      <c r="B169" s="6"/>
      <c r="C169" s="6"/>
      <c r="D169" s="6"/>
      <c r="E169" s="6"/>
      <c r="F169" s="71"/>
      <c r="G169" s="124"/>
      <c r="H169" s="61"/>
      <c r="I169" s="6"/>
      <c r="J169" s="6"/>
      <c r="K169" s="6"/>
      <c r="L169" s="125"/>
      <c r="M169" s="7"/>
    </row>
    <row r="170" spans="1:13" x14ac:dyDescent="0.25">
      <c r="A170" s="7"/>
      <c r="B170" s="6"/>
      <c r="C170" s="6"/>
      <c r="D170" s="6"/>
      <c r="E170" s="6"/>
      <c r="F170" s="71"/>
      <c r="G170" s="124"/>
      <c r="H170" s="61"/>
      <c r="I170" s="6"/>
      <c r="J170" s="6"/>
      <c r="K170" s="6"/>
      <c r="L170" s="125"/>
      <c r="M170" s="7"/>
    </row>
    <row r="171" spans="1:13" x14ac:dyDescent="0.25">
      <c r="A171" s="7"/>
      <c r="B171" s="6"/>
      <c r="C171" s="6"/>
      <c r="D171" s="6"/>
      <c r="E171" s="6"/>
      <c r="F171" s="71"/>
      <c r="G171" s="124"/>
      <c r="H171" s="61"/>
      <c r="I171" s="6"/>
      <c r="J171" s="6"/>
      <c r="K171" s="6"/>
      <c r="L171" s="125"/>
      <c r="M171" s="7"/>
    </row>
    <row r="172" spans="1:13" x14ac:dyDescent="0.25">
      <c r="A172" s="7"/>
      <c r="B172" s="6"/>
      <c r="C172" s="6"/>
      <c r="D172" s="6"/>
      <c r="E172" s="6"/>
      <c r="F172" s="71"/>
      <c r="G172" s="124"/>
      <c r="H172" s="61"/>
      <c r="I172" s="6"/>
      <c r="J172" s="6"/>
      <c r="K172" s="6"/>
      <c r="L172" s="125"/>
      <c r="M172" s="7"/>
    </row>
    <row r="173" spans="1:13" x14ac:dyDescent="0.25">
      <c r="A173" s="7"/>
      <c r="B173" s="6"/>
      <c r="C173" s="6"/>
      <c r="D173" s="6"/>
      <c r="E173" s="6"/>
      <c r="F173" s="71"/>
      <c r="G173" s="124"/>
      <c r="H173" s="61"/>
      <c r="I173" s="6"/>
      <c r="J173" s="6"/>
      <c r="K173" s="6"/>
      <c r="L173" s="125"/>
      <c r="M173" s="7"/>
    </row>
    <row r="174" spans="1:13" x14ac:dyDescent="0.25">
      <c r="A174" s="7"/>
      <c r="B174" s="6"/>
      <c r="C174" s="6"/>
      <c r="D174" s="6"/>
      <c r="E174" s="6"/>
      <c r="F174" s="71"/>
      <c r="G174" s="124"/>
      <c r="H174" s="61"/>
      <c r="I174" s="6"/>
      <c r="J174" s="6"/>
      <c r="K174" s="6"/>
      <c r="L174" s="125"/>
      <c r="M174" s="7"/>
    </row>
    <row r="175" spans="1:13" x14ac:dyDescent="0.25">
      <c r="A175" s="7"/>
      <c r="B175" s="6"/>
      <c r="C175" s="6"/>
      <c r="D175" s="6"/>
      <c r="E175" s="6"/>
      <c r="F175" s="71"/>
      <c r="G175" s="124"/>
      <c r="H175" s="61"/>
      <c r="I175" s="6"/>
      <c r="J175" s="6"/>
      <c r="K175" s="6"/>
      <c r="L175" s="125"/>
      <c r="M175" s="7"/>
    </row>
    <row r="176" spans="1:13" x14ac:dyDescent="0.25">
      <c r="A176" s="7"/>
      <c r="B176" s="6"/>
      <c r="C176" s="6"/>
      <c r="D176" s="6"/>
      <c r="E176" s="6"/>
      <c r="F176" s="71"/>
      <c r="G176" s="124"/>
      <c r="H176" s="61"/>
      <c r="I176" s="6"/>
      <c r="J176" s="6"/>
      <c r="K176" s="6"/>
      <c r="L176" s="125"/>
      <c r="M176" s="7"/>
    </row>
    <row r="177" spans="1:13" x14ac:dyDescent="0.25">
      <c r="A177" s="7"/>
      <c r="B177" s="6"/>
      <c r="C177" s="6"/>
      <c r="D177" s="6"/>
      <c r="E177" s="6"/>
      <c r="F177" s="71"/>
      <c r="G177" s="124"/>
      <c r="H177" s="61"/>
      <c r="I177" s="6"/>
      <c r="J177" s="6"/>
      <c r="K177" s="6"/>
      <c r="L177" s="125"/>
      <c r="M177" s="7"/>
    </row>
    <row r="178" spans="1:13" x14ac:dyDescent="0.25">
      <c r="A178" s="7"/>
      <c r="B178" s="6"/>
      <c r="C178" s="6"/>
      <c r="D178" s="6"/>
      <c r="E178" s="6"/>
      <c r="F178" s="71"/>
      <c r="G178" s="124"/>
      <c r="H178" s="61"/>
      <c r="I178" s="6"/>
      <c r="J178" s="6"/>
      <c r="K178" s="6"/>
      <c r="L178" s="125"/>
      <c r="M178" s="7"/>
    </row>
    <row r="179" spans="1:13" x14ac:dyDescent="0.25">
      <c r="A179" s="7"/>
      <c r="B179" s="6"/>
      <c r="C179" s="6"/>
      <c r="D179" s="6"/>
      <c r="E179" s="6"/>
      <c r="F179" s="71"/>
      <c r="G179" s="124"/>
      <c r="H179" s="61"/>
      <c r="I179" s="6"/>
      <c r="J179" s="6"/>
      <c r="K179" s="6"/>
      <c r="L179" s="125"/>
      <c r="M179" s="7"/>
    </row>
    <row r="180" spans="1:13" x14ac:dyDescent="0.25">
      <c r="A180" s="7"/>
      <c r="B180" s="6"/>
      <c r="C180" s="6"/>
      <c r="D180" s="6"/>
      <c r="E180" s="6"/>
      <c r="F180" s="71"/>
      <c r="G180" s="124"/>
      <c r="H180" s="61"/>
      <c r="I180" s="6"/>
      <c r="J180" s="6"/>
      <c r="K180" s="6"/>
      <c r="L180" s="125"/>
      <c r="M180" s="7"/>
    </row>
    <row r="181" spans="1:13" x14ac:dyDescent="0.25">
      <c r="A181" s="7"/>
      <c r="B181" s="6"/>
      <c r="C181" s="6"/>
      <c r="D181" s="6"/>
      <c r="E181" s="6"/>
      <c r="F181" s="71"/>
      <c r="G181" s="124"/>
      <c r="H181" s="61"/>
      <c r="I181" s="6"/>
      <c r="J181" s="6"/>
      <c r="K181" s="6"/>
      <c r="L181" s="125"/>
      <c r="M181" s="7"/>
    </row>
    <row r="182" spans="1:13" x14ac:dyDescent="0.25">
      <c r="A182" s="7"/>
      <c r="B182" s="6"/>
      <c r="C182" s="6"/>
      <c r="D182" s="6"/>
      <c r="E182" s="6"/>
      <c r="F182" s="71"/>
      <c r="G182" s="124"/>
      <c r="H182" s="61"/>
      <c r="I182" s="6"/>
      <c r="J182" s="6"/>
      <c r="K182" s="6"/>
      <c r="L182" s="125"/>
      <c r="M182" s="7"/>
    </row>
    <row r="183" spans="1:13" x14ac:dyDescent="0.25">
      <c r="A183" s="7"/>
      <c r="B183" s="6"/>
      <c r="C183" s="6"/>
      <c r="D183" s="6"/>
      <c r="E183" s="6"/>
      <c r="F183" s="71"/>
      <c r="G183" s="124"/>
      <c r="H183" s="61"/>
      <c r="I183" s="6"/>
      <c r="J183" s="6"/>
      <c r="K183" s="6"/>
      <c r="L183" s="125"/>
      <c r="M183" s="7"/>
    </row>
    <row r="184" spans="1:13" x14ac:dyDescent="0.25">
      <c r="B184" s="6"/>
      <c r="C184" s="6"/>
      <c r="D184" s="6"/>
      <c r="E184" s="6"/>
      <c r="F184" s="71"/>
      <c r="G184" s="124"/>
      <c r="H184" s="61"/>
      <c r="I184" s="6"/>
      <c r="J184" s="6"/>
      <c r="K184" s="6"/>
      <c r="L184" s="125"/>
    </row>
    <row r="185" spans="1:13" x14ac:dyDescent="0.25">
      <c r="B185" s="6"/>
      <c r="C185" s="6"/>
      <c r="D185" s="6"/>
      <c r="E185" s="6"/>
      <c r="F185" s="71"/>
      <c r="G185" s="124"/>
      <c r="H185" s="61"/>
      <c r="I185" s="6"/>
      <c r="J185" s="6"/>
      <c r="K185" s="6"/>
      <c r="L185" s="125"/>
    </row>
    <row r="186" spans="1:13" x14ac:dyDescent="0.25">
      <c r="B186" s="6"/>
      <c r="C186" s="6"/>
      <c r="D186" s="6"/>
      <c r="E186" s="6"/>
      <c r="F186" s="71"/>
      <c r="G186" s="124"/>
      <c r="H186" s="61"/>
      <c r="I186" s="6"/>
      <c r="J186" s="6"/>
      <c r="K186" s="6"/>
      <c r="L186" s="125"/>
    </row>
    <row r="187" spans="1:13" x14ac:dyDescent="0.25">
      <c r="B187" s="6"/>
      <c r="C187" s="6"/>
      <c r="D187" s="6"/>
      <c r="E187" s="6"/>
      <c r="F187" s="71"/>
      <c r="G187" s="124"/>
      <c r="H187" s="61"/>
      <c r="I187" s="6"/>
      <c r="J187" s="6"/>
      <c r="K187" s="6"/>
      <c r="L187" s="125"/>
    </row>
    <row r="188" spans="1:13" x14ac:dyDescent="0.25">
      <c r="B188" s="6"/>
      <c r="C188" s="6"/>
      <c r="D188" s="6"/>
      <c r="E188" s="6"/>
      <c r="F188" s="71"/>
      <c r="G188" s="124"/>
      <c r="H188" s="61"/>
      <c r="I188" s="6"/>
      <c r="J188" s="6"/>
      <c r="K188" s="6"/>
      <c r="L188" s="125"/>
    </row>
    <row r="189" spans="1:13" x14ac:dyDescent="0.25">
      <c r="B189" s="6"/>
      <c r="C189" s="6"/>
      <c r="D189" s="6"/>
      <c r="E189" s="6"/>
      <c r="F189" s="71"/>
      <c r="G189" s="124"/>
      <c r="H189" s="61"/>
      <c r="I189" s="6"/>
      <c r="J189" s="6"/>
      <c r="K189" s="6"/>
      <c r="L189" s="125"/>
    </row>
    <row r="190" spans="1:13" x14ac:dyDescent="0.25">
      <c r="B190" s="6"/>
      <c r="C190" s="6"/>
      <c r="D190" s="6"/>
      <c r="E190" s="6"/>
      <c r="F190" s="71"/>
      <c r="G190" s="124"/>
      <c r="H190" s="61"/>
      <c r="I190" s="6"/>
      <c r="J190" s="6"/>
      <c r="K190" s="6"/>
      <c r="L190" s="125"/>
    </row>
    <row r="191" spans="1:13" x14ac:dyDescent="0.25">
      <c r="B191" s="6"/>
      <c r="C191" s="6"/>
      <c r="D191" s="6"/>
      <c r="E191" s="6"/>
      <c r="F191" s="71"/>
      <c r="G191" s="124"/>
      <c r="H191" s="61"/>
      <c r="I191" s="6"/>
      <c r="J191" s="6"/>
      <c r="K191" s="6"/>
      <c r="L191" s="125"/>
    </row>
    <row r="192" spans="1:13" x14ac:dyDescent="0.25">
      <c r="B192" s="6"/>
      <c r="C192" s="6"/>
      <c r="D192" s="6"/>
      <c r="E192" s="6"/>
      <c r="F192" s="71"/>
      <c r="G192" s="124"/>
      <c r="H192" s="61"/>
      <c r="I192" s="6"/>
      <c r="J192" s="6"/>
      <c r="K192" s="6"/>
      <c r="L192" s="125"/>
    </row>
    <row r="193" spans="2:12" x14ac:dyDescent="0.25">
      <c r="B193" s="6"/>
      <c r="C193" s="6"/>
      <c r="D193" s="6"/>
      <c r="E193" s="6"/>
      <c r="F193" s="71"/>
      <c r="G193" s="124"/>
      <c r="H193" s="61"/>
      <c r="I193" s="6"/>
      <c r="J193" s="6"/>
      <c r="K193" s="6"/>
      <c r="L193" s="125"/>
    </row>
    <row r="194" spans="2:12" x14ac:dyDescent="0.25">
      <c r="B194" s="6"/>
      <c r="C194" s="6"/>
      <c r="D194" s="6"/>
      <c r="E194" s="6"/>
      <c r="F194" s="71"/>
      <c r="G194" s="124"/>
      <c r="H194" s="61"/>
      <c r="I194" s="6"/>
      <c r="J194" s="6"/>
      <c r="K194" s="6"/>
      <c r="L194" s="125"/>
    </row>
    <row r="195" spans="2:12" x14ac:dyDescent="0.25">
      <c r="B195" s="6"/>
      <c r="C195" s="6"/>
      <c r="D195" s="6"/>
      <c r="E195" s="6"/>
      <c r="F195" s="71"/>
      <c r="G195" s="124"/>
      <c r="H195" s="61"/>
      <c r="I195" s="6"/>
      <c r="J195" s="6"/>
      <c r="K195" s="6"/>
      <c r="L195" s="125"/>
    </row>
    <row r="196" spans="2:12" x14ac:dyDescent="0.25">
      <c r="B196" s="6"/>
      <c r="C196" s="6"/>
      <c r="D196" s="6"/>
      <c r="E196" s="6"/>
      <c r="F196" s="71"/>
      <c r="G196" s="124"/>
      <c r="H196" s="61"/>
      <c r="I196" s="6"/>
      <c r="J196" s="6"/>
      <c r="K196" s="6"/>
      <c r="L196" s="125"/>
    </row>
    <row r="197" spans="2:12" x14ac:dyDescent="0.25">
      <c r="B197" s="6"/>
      <c r="C197" s="6"/>
      <c r="D197" s="6"/>
      <c r="E197" s="6"/>
      <c r="F197" s="71"/>
      <c r="G197" s="124"/>
      <c r="H197" s="61"/>
      <c r="I197" s="6"/>
      <c r="J197" s="6"/>
      <c r="K197" s="6"/>
      <c r="L197" s="125"/>
    </row>
    <row r="198" spans="2:12" x14ac:dyDescent="0.25">
      <c r="B198" s="6"/>
      <c r="C198" s="6"/>
      <c r="D198" s="6"/>
      <c r="E198" s="6"/>
      <c r="F198" s="71"/>
      <c r="G198" s="124"/>
      <c r="H198" s="61"/>
      <c r="I198" s="6"/>
      <c r="J198" s="6"/>
      <c r="K198" s="6"/>
      <c r="L198" s="125"/>
    </row>
    <row r="199" spans="2:12" x14ac:dyDescent="0.25">
      <c r="B199" s="6"/>
      <c r="C199" s="6"/>
      <c r="D199" s="6"/>
      <c r="E199" s="6"/>
      <c r="F199" s="71"/>
      <c r="G199" s="124"/>
      <c r="H199" s="61"/>
      <c r="I199" s="6"/>
      <c r="J199" s="6"/>
      <c r="K199" s="6"/>
      <c r="L199" s="125"/>
    </row>
    <row r="200" spans="2:12" x14ac:dyDescent="0.25">
      <c r="B200" s="6"/>
      <c r="C200" s="6"/>
      <c r="D200" s="6"/>
      <c r="E200" s="6"/>
      <c r="F200" s="71"/>
      <c r="G200" s="124"/>
      <c r="H200" s="61"/>
      <c r="I200" s="6"/>
      <c r="J200" s="6"/>
      <c r="K200" s="6"/>
      <c r="L200" s="125"/>
    </row>
    <row r="201" spans="2:12" x14ac:dyDescent="0.25">
      <c r="B201" s="6"/>
      <c r="C201" s="6"/>
      <c r="D201" s="6"/>
      <c r="E201" s="6"/>
      <c r="F201" s="71"/>
      <c r="G201" s="124"/>
      <c r="H201" s="61"/>
      <c r="I201" s="6"/>
      <c r="J201" s="6"/>
      <c r="K201" s="6"/>
      <c r="L201" s="125"/>
    </row>
    <row r="202" spans="2:12" x14ac:dyDescent="0.25">
      <c r="B202" s="6"/>
      <c r="C202" s="6"/>
      <c r="D202" s="6"/>
      <c r="E202" s="6"/>
      <c r="F202" s="71"/>
      <c r="G202" s="124"/>
      <c r="H202" s="61"/>
      <c r="I202" s="6"/>
      <c r="J202" s="6"/>
      <c r="K202" s="6"/>
      <c r="L202" s="125"/>
    </row>
    <row r="203" spans="2:12" x14ac:dyDescent="0.25">
      <c r="B203" s="6"/>
      <c r="C203" s="6"/>
      <c r="D203" s="6"/>
      <c r="E203" s="6"/>
      <c r="F203" s="129"/>
      <c r="G203" s="124"/>
      <c r="H203" s="61"/>
      <c r="I203" s="6"/>
      <c r="J203" s="6"/>
      <c r="K203" s="6"/>
      <c r="L203" s="125"/>
    </row>
    <row r="204" spans="2:12" x14ac:dyDescent="0.25">
      <c r="B204" s="6"/>
      <c r="C204" s="6"/>
      <c r="D204" s="6"/>
      <c r="E204" s="6"/>
      <c r="F204" s="129"/>
      <c r="G204" s="124"/>
      <c r="H204" s="61"/>
      <c r="I204" s="6"/>
      <c r="J204" s="6"/>
      <c r="K204" s="6"/>
      <c r="L204" s="125"/>
    </row>
    <row r="205" spans="2:12" x14ac:dyDescent="0.25">
      <c r="B205" s="6"/>
      <c r="C205" s="6"/>
      <c r="D205" s="6"/>
      <c r="E205" s="6"/>
      <c r="F205" s="71"/>
      <c r="G205" s="124"/>
      <c r="H205" s="61"/>
      <c r="I205" s="6"/>
      <c r="J205" s="6"/>
      <c r="K205" s="6"/>
      <c r="L205" s="125"/>
    </row>
    <row r="206" spans="2:12" x14ac:dyDescent="0.25">
      <c r="B206" s="6"/>
      <c r="C206" s="6"/>
      <c r="D206" s="6"/>
      <c r="E206" s="6"/>
      <c r="F206" s="71"/>
      <c r="G206" s="124"/>
      <c r="H206" s="61"/>
      <c r="I206" s="6"/>
      <c r="J206" s="6"/>
      <c r="K206" s="6"/>
      <c r="L206" s="125"/>
    </row>
    <row r="207" spans="2:12" x14ac:dyDescent="0.25">
      <c r="B207" s="6"/>
      <c r="C207" s="6"/>
      <c r="D207" s="6"/>
      <c r="E207" s="6"/>
      <c r="F207" s="129"/>
      <c r="G207" s="124"/>
      <c r="H207" s="61"/>
      <c r="I207" s="6"/>
      <c r="J207" s="6"/>
      <c r="K207" s="6"/>
      <c r="L207" s="125"/>
    </row>
    <row r="208" spans="2:12" x14ac:dyDescent="0.25">
      <c r="B208" s="6"/>
      <c r="C208" s="6"/>
      <c r="D208" s="6"/>
      <c r="E208" s="6"/>
      <c r="F208" s="71"/>
      <c r="G208" s="124"/>
      <c r="H208" s="61"/>
      <c r="I208" s="6"/>
      <c r="J208" s="6"/>
      <c r="K208" s="6"/>
      <c r="L208" s="125"/>
    </row>
    <row r="209" spans="2:12" x14ac:dyDescent="0.25">
      <c r="B209" s="6"/>
      <c r="C209" s="6"/>
      <c r="D209" s="6"/>
      <c r="E209" s="6"/>
      <c r="F209" s="129"/>
      <c r="G209" s="124"/>
      <c r="H209" s="61"/>
      <c r="I209" s="6"/>
      <c r="J209" s="6"/>
      <c r="K209" s="6"/>
      <c r="L209" s="125"/>
    </row>
    <row r="210" spans="2:12" x14ac:dyDescent="0.25">
      <c r="B210" s="6"/>
      <c r="C210" s="6"/>
      <c r="D210" s="6"/>
      <c r="E210" s="6"/>
      <c r="F210" s="71"/>
      <c r="G210" s="124"/>
      <c r="H210" s="61"/>
      <c r="I210" s="6"/>
      <c r="J210" s="6"/>
      <c r="K210" s="6"/>
      <c r="L210" s="125"/>
    </row>
    <row r="211" spans="2:12" x14ac:dyDescent="0.25">
      <c r="B211" s="6"/>
      <c r="C211" s="6"/>
      <c r="D211" s="6"/>
      <c r="E211" s="6"/>
      <c r="F211" s="129"/>
      <c r="G211" s="124"/>
      <c r="H211" s="61"/>
      <c r="I211" s="6"/>
      <c r="J211" s="6"/>
      <c r="K211" s="6"/>
      <c r="L211" s="125"/>
    </row>
    <row r="212" spans="2:12" x14ac:dyDescent="0.25">
      <c r="B212" s="6"/>
      <c r="C212" s="6"/>
      <c r="D212" s="6"/>
      <c r="E212" s="6"/>
      <c r="F212" s="71"/>
      <c r="G212" s="124"/>
      <c r="H212" s="61"/>
      <c r="I212" s="6"/>
      <c r="J212" s="6"/>
      <c r="K212" s="6"/>
      <c r="L212" s="125"/>
    </row>
    <row r="213" spans="2:12" x14ac:dyDescent="0.25">
      <c r="B213" s="6"/>
      <c r="C213" s="6"/>
      <c r="D213" s="6"/>
      <c r="E213" s="6"/>
      <c r="F213" s="71"/>
      <c r="G213" s="124"/>
      <c r="H213" s="61"/>
      <c r="I213" s="6"/>
      <c r="J213" s="6"/>
      <c r="K213" s="6"/>
      <c r="L213" s="125"/>
    </row>
    <row r="214" spans="2:12" x14ac:dyDescent="0.25">
      <c r="B214" s="6"/>
      <c r="C214" s="6"/>
      <c r="D214" s="6"/>
      <c r="E214" s="6"/>
      <c r="F214" s="71"/>
      <c r="G214" s="124"/>
      <c r="H214" s="61"/>
      <c r="I214" s="6"/>
      <c r="J214" s="6"/>
      <c r="K214" s="6"/>
      <c r="L214" s="125"/>
    </row>
    <row r="215" spans="2:12" x14ac:dyDescent="0.25">
      <c r="B215" s="6"/>
      <c r="C215" s="6"/>
      <c r="D215" s="6"/>
      <c r="E215" s="6"/>
      <c r="F215" s="71"/>
      <c r="G215" s="124"/>
      <c r="H215" s="61"/>
      <c r="I215" s="6"/>
      <c r="J215" s="6"/>
      <c r="K215" s="6"/>
      <c r="L215" s="125"/>
    </row>
    <row r="216" spans="2:12" x14ac:dyDescent="0.25">
      <c r="B216" s="6"/>
      <c r="C216" s="6"/>
      <c r="D216" s="6"/>
      <c r="E216" s="6"/>
      <c r="F216" s="71"/>
      <c r="G216" s="124"/>
      <c r="H216" s="61"/>
      <c r="I216" s="6"/>
      <c r="J216" s="6"/>
      <c r="K216" s="6"/>
      <c r="L216" s="125"/>
    </row>
    <row r="217" spans="2:12" x14ac:dyDescent="0.25">
      <c r="B217" s="6"/>
      <c r="C217" s="6"/>
      <c r="D217" s="6"/>
      <c r="E217" s="6"/>
      <c r="F217" s="129"/>
      <c r="G217" s="124"/>
      <c r="H217" s="61"/>
      <c r="I217" s="6"/>
      <c r="J217" s="6"/>
      <c r="K217" s="6"/>
      <c r="L217" s="125"/>
    </row>
    <row r="218" spans="2:12" x14ac:dyDescent="0.25">
      <c r="B218" s="6"/>
      <c r="C218" s="6"/>
      <c r="D218" s="6"/>
      <c r="E218" s="6"/>
      <c r="F218" s="71"/>
      <c r="G218" s="124"/>
      <c r="H218" s="61"/>
      <c r="I218" s="6"/>
      <c r="J218" s="6"/>
      <c r="K218" s="6"/>
      <c r="L218" s="125"/>
    </row>
    <row r="219" spans="2:12" x14ac:dyDescent="0.25">
      <c r="B219" s="6"/>
      <c r="C219" s="6"/>
      <c r="D219" s="6"/>
      <c r="E219" s="6"/>
      <c r="F219" s="71"/>
      <c r="G219" s="124"/>
      <c r="H219" s="61"/>
      <c r="I219" s="6"/>
      <c r="J219" s="6"/>
      <c r="K219" s="6"/>
      <c r="L219" s="125"/>
    </row>
    <row r="220" spans="2:12" x14ac:dyDescent="0.25">
      <c r="B220" s="6"/>
      <c r="C220" s="6"/>
      <c r="D220" s="6"/>
      <c r="E220" s="6"/>
      <c r="F220" s="71"/>
      <c r="G220" s="124"/>
      <c r="H220" s="61"/>
      <c r="I220" s="6"/>
      <c r="J220" s="6"/>
      <c r="K220" s="6"/>
      <c r="L220" s="125"/>
    </row>
    <row r="221" spans="2:12" x14ac:dyDescent="0.25">
      <c r="B221" s="6"/>
      <c r="C221" s="6"/>
      <c r="D221" s="6"/>
      <c r="E221" s="6"/>
      <c r="F221" s="71"/>
      <c r="G221" s="124"/>
      <c r="H221" s="61"/>
      <c r="I221" s="6"/>
      <c r="J221" s="6"/>
      <c r="K221" s="6"/>
      <c r="L221" s="125"/>
    </row>
    <row r="222" spans="2:12" x14ac:dyDescent="0.25">
      <c r="B222" s="6"/>
      <c r="C222" s="6"/>
      <c r="D222" s="6"/>
      <c r="E222" s="6"/>
      <c r="F222" s="71"/>
      <c r="G222" s="124"/>
      <c r="H222" s="61"/>
      <c r="I222" s="6"/>
      <c r="J222" s="6"/>
      <c r="K222" s="6"/>
      <c r="L222" s="125"/>
    </row>
    <row r="223" spans="2:12" x14ac:dyDescent="0.25">
      <c r="B223" s="6"/>
      <c r="C223" s="6"/>
      <c r="D223" s="6"/>
      <c r="E223" s="6"/>
      <c r="F223" s="71"/>
      <c r="G223" s="124"/>
      <c r="H223" s="61"/>
      <c r="I223" s="6"/>
      <c r="J223" s="6"/>
      <c r="K223" s="6"/>
      <c r="L223" s="125"/>
    </row>
    <row r="224" spans="2:12" x14ac:dyDescent="0.25">
      <c r="B224" s="6"/>
      <c r="C224" s="6"/>
      <c r="D224" s="6"/>
      <c r="E224" s="6"/>
      <c r="F224" s="71"/>
      <c r="G224" s="124"/>
      <c r="H224" s="61"/>
      <c r="I224" s="6"/>
      <c r="J224" s="6"/>
      <c r="K224" s="6"/>
      <c r="L224" s="125"/>
    </row>
    <row r="225" spans="2:12" x14ac:dyDescent="0.25">
      <c r="B225" s="6"/>
      <c r="C225" s="6"/>
      <c r="D225" s="6"/>
      <c r="E225" s="6"/>
      <c r="F225" s="71"/>
      <c r="G225" s="124"/>
      <c r="H225" s="61"/>
      <c r="I225" s="6"/>
      <c r="J225" s="6"/>
      <c r="K225" s="6"/>
      <c r="L225" s="125"/>
    </row>
    <row r="226" spans="2:12" x14ac:dyDescent="0.25">
      <c r="B226" s="6"/>
      <c r="C226" s="6"/>
      <c r="D226" s="6"/>
      <c r="E226" s="6"/>
      <c r="F226" s="71"/>
      <c r="G226" s="124"/>
      <c r="H226" s="61"/>
      <c r="I226" s="6"/>
      <c r="J226" s="6"/>
      <c r="K226" s="6"/>
      <c r="L226" s="125"/>
    </row>
    <row r="227" spans="2:12" x14ac:dyDescent="0.25">
      <c r="B227" s="6"/>
      <c r="C227" s="6"/>
      <c r="D227" s="6"/>
      <c r="E227" s="6"/>
      <c r="F227" s="71"/>
      <c r="G227" s="124"/>
      <c r="H227" s="61"/>
      <c r="I227" s="6"/>
      <c r="J227" s="6"/>
      <c r="K227" s="6"/>
      <c r="L227" s="125"/>
    </row>
    <row r="228" spans="2:12" x14ac:dyDescent="0.25">
      <c r="B228" s="6"/>
      <c r="C228" s="6"/>
      <c r="D228" s="6"/>
      <c r="E228" s="6"/>
      <c r="F228" s="71"/>
      <c r="G228" s="124"/>
      <c r="H228" s="61"/>
      <c r="I228" s="6"/>
      <c r="J228" s="6"/>
      <c r="K228" s="6"/>
      <c r="L228" s="125"/>
    </row>
    <row r="229" spans="2:12" x14ac:dyDescent="0.25">
      <c r="B229" s="6"/>
      <c r="C229" s="6"/>
      <c r="D229" s="6"/>
      <c r="E229" s="6"/>
      <c r="F229" s="71"/>
      <c r="G229" s="124"/>
      <c r="H229" s="61"/>
      <c r="I229" s="6"/>
      <c r="J229" s="6"/>
      <c r="K229" s="6"/>
      <c r="L229" s="125"/>
    </row>
    <row r="230" spans="2:12" x14ac:dyDescent="0.25">
      <c r="B230" s="6"/>
      <c r="C230" s="6"/>
      <c r="D230" s="6"/>
      <c r="E230" s="6"/>
      <c r="F230" s="71"/>
      <c r="G230" s="124"/>
      <c r="H230" s="61"/>
      <c r="I230" s="6"/>
      <c r="J230" s="6"/>
      <c r="K230" s="6"/>
      <c r="L230" s="125"/>
    </row>
    <row r="231" spans="2:12" x14ac:dyDescent="0.25">
      <c r="B231" s="6"/>
      <c r="C231" s="6"/>
      <c r="D231" s="6"/>
      <c r="E231" s="6"/>
      <c r="F231" s="71"/>
      <c r="G231" s="124"/>
      <c r="H231" s="61"/>
      <c r="I231" s="6"/>
      <c r="J231" s="6"/>
      <c r="K231" s="6"/>
      <c r="L231" s="125"/>
    </row>
    <row r="232" spans="2:12" x14ac:dyDescent="0.25">
      <c r="B232" s="6"/>
      <c r="C232" s="6"/>
      <c r="D232" s="6"/>
      <c r="E232" s="6"/>
      <c r="F232" s="71"/>
      <c r="G232" s="124"/>
      <c r="H232" s="61"/>
      <c r="I232" s="6"/>
      <c r="J232" s="6"/>
      <c r="K232" s="6"/>
      <c r="L232" s="125"/>
    </row>
    <row r="233" spans="2:12" x14ac:dyDescent="0.25">
      <c r="B233" s="6"/>
      <c r="C233" s="6"/>
      <c r="D233" s="6"/>
      <c r="E233" s="6"/>
      <c r="F233" s="71"/>
      <c r="G233" s="124"/>
      <c r="H233" s="61"/>
      <c r="I233" s="6"/>
      <c r="J233" s="6"/>
      <c r="K233" s="6"/>
      <c r="L233" s="125"/>
    </row>
    <row r="234" spans="2:12" x14ac:dyDescent="0.25">
      <c r="B234" s="6"/>
      <c r="C234" s="6"/>
      <c r="D234" s="6"/>
      <c r="E234" s="6"/>
      <c r="F234" s="71"/>
      <c r="G234" s="124"/>
      <c r="H234" s="61"/>
      <c r="I234" s="6"/>
      <c r="J234" s="6"/>
      <c r="K234" s="6"/>
      <c r="L234" s="125"/>
    </row>
    <row r="235" spans="2:12" x14ac:dyDescent="0.25">
      <c r="B235" s="6"/>
      <c r="C235" s="6"/>
      <c r="D235" s="6"/>
      <c r="E235" s="6"/>
      <c r="F235" s="71"/>
      <c r="G235" s="124"/>
      <c r="H235" s="61"/>
      <c r="I235" s="6"/>
      <c r="J235" s="6"/>
      <c r="K235" s="6"/>
      <c r="L235" s="125"/>
    </row>
    <row r="236" spans="2:12" x14ac:dyDescent="0.25">
      <c r="B236" s="6"/>
      <c r="C236" s="6"/>
      <c r="D236" s="6"/>
      <c r="E236" s="6"/>
      <c r="F236" s="71"/>
      <c r="G236" s="124"/>
      <c r="H236" s="61"/>
      <c r="I236" s="6"/>
      <c r="J236" s="6"/>
      <c r="K236" s="6"/>
      <c r="L236" s="125"/>
    </row>
    <row r="237" spans="2:12" x14ac:dyDescent="0.25">
      <c r="B237" s="6"/>
      <c r="C237" s="6"/>
      <c r="D237" s="6"/>
      <c r="E237" s="6"/>
      <c r="F237" s="71"/>
      <c r="G237" s="124"/>
      <c r="H237" s="61"/>
      <c r="I237" s="6"/>
      <c r="J237" s="6"/>
      <c r="K237" s="6"/>
      <c r="L237" s="125"/>
    </row>
    <row r="238" spans="2:12" x14ac:dyDescent="0.25">
      <c r="B238" s="6"/>
      <c r="C238" s="6"/>
      <c r="D238" s="6"/>
      <c r="E238" s="6"/>
      <c r="F238" s="71"/>
      <c r="G238" s="124"/>
      <c r="H238" s="61"/>
      <c r="I238" s="6"/>
      <c r="J238" s="6"/>
      <c r="K238" s="6"/>
      <c r="L238" s="125"/>
    </row>
    <row r="239" spans="2:12" x14ac:dyDescent="0.25">
      <c r="B239" s="6"/>
      <c r="C239" s="6"/>
      <c r="D239" s="6"/>
      <c r="E239" s="6"/>
      <c r="F239" s="71"/>
      <c r="G239" s="124"/>
      <c r="H239" s="61"/>
      <c r="I239" s="6"/>
      <c r="J239" s="6"/>
      <c r="K239" s="6"/>
      <c r="L239" s="125"/>
    </row>
    <row r="240" spans="2:12" x14ac:dyDescent="0.25">
      <c r="B240" s="6"/>
      <c r="C240" s="6"/>
      <c r="D240" s="6"/>
      <c r="E240" s="6"/>
      <c r="F240" s="71"/>
      <c r="G240" s="124"/>
      <c r="H240" s="61"/>
      <c r="I240" s="6"/>
      <c r="J240" s="6"/>
      <c r="K240" s="6"/>
      <c r="L240" s="125"/>
    </row>
    <row r="241" spans="2:12" x14ac:dyDescent="0.25">
      <c r="B241" s="6"/>
      <c r="C241" s="6"/>
      <c r="D241" s="6"/>
      <c r="E241" s="6"/>
      <c r="F241" s="71"/>
      <c r="G241" s="124"/>
      <c r="H241" s="61"/>
      <c r="I241" s="6"/>
      <c r="J241" s="6"/>
      <c r="K241" s="6"/>
      <c r="L241" s="125"/>
    </row>
    <row r="242" spans="2:12" x14ac:dyDescent="0.25">
      <c r="B242" s="6"/>
      <c r="C242" s="6"/>
      <c r="D242" s="6"/>
      <c r="E242" s="6"/>
      <c r="F242" s="71"/>
      <c r="G242" s="124"/>
      <c r="H242" s="61"/>
      <c r="I242" s="6"/>
      <c r="J242" s="6"/>
      <c r="K242" s="6"/>
      <c r="L242" s="125"/>
    </row>
    <row r="243" spans="2:12" x14ac:dyDescent="0.25">
      <c r="B243" s="6"/>
      <c r="C243" s="6"/>
      <c r="D243" s="6"/>
      <c r="E243" s="6"/>
      <c r="F243" s="71"/>
      <c r="G243" s="124"/>
      <c r="H243" s="61"/>
      <c r="I243" s="6"/>
      <c r="J243" s="6"/>
      <c r="K243" s="6"/>
      <c r="L243" s="125"/>
    </row>
    <row r="244" spans="2:12" x14ac:dyDescent="0.25">
      <c r="B244" s="6"/>
      <c r="C244" s="6"/>
      <c r="D244" s="6"/>
      <c r="E244" s="6"/>
      <c r="F244" s="71"/>
      <c r="G244" s="124"/>
      <c r="H244" s="61"/>
      <c r="I244" s="6"/>
      <c r="J244" s="6"/>
      <c r="K244" s="6"/>
      <c r="L244" s="125"/>
    </row>
    <row r="245" spans="2:12" x14ac:dyDescent="0.25">
      <c r="B245" s="6"/>
      <c r="C245" s="6"/>
      <c r="D245" s="6"/>
      <c r="E245" s="6"/>
      <c r="F245" s="7"/>
      <c r="G245" s="124"/>
      <c r="H245" s="61"/>
      <c r="I245" s="6"/>
      <c r="J245" s="6"/>
      <c r="K245" s="6"/>
      <c r="L245" s="125"/>
    </row>
    <row r="246" spans="2:12" x14ac:dyDescent="0.25">
      <c r="B246" s="6"/>
      <c r="C246" s="6"/>
      <c r="D246" s="6"/>
      <c r="E246" s="6"/>
      <c r="F246" s="7"/>
      <c r="G246" s="124"/>
      <c r="H246" s="61"/>
      <c r="I246" s="6"/>
      <c r="J246" s="6"/>
      <c r="K246" s="6"/>
      <c r="L246" s="125"/>
    </row>
    <row r="247" spans="2:12" x14ac:dyDescent="0.25">
      <c r="B247" s="6"/>
      <c r="C247" s="6"/>
      <c r="D247" s="6"/>
      <c r="E247" s="126"/>
      <c r="F247" s="126"/>
      <c r="G247" s="127"/>
      <c r="H247" s="128"/>
      <c r="I247" s="473"/>
      <c r="J247" s="473"/>
      <c r="K247" s="473"/>
      <c r="L247" s="473"/>
    </row>
    <row r="248" spans="2:12" x14ac:dyDescent="0.25">
      <c r="B248" s="6"/>
      <c r="C248" s="6"/>
      <c r="D248" s="6"/>
      <c r="E248" s="6"/>
      <c r="F248" s="71"/>
      <c r="G248" s="124"/>
      <c r="H248" s="61"/>
      <c r="I248" s="6"/>
      <c r="J248" s="6"/>
      <c r="K248" s="6"/>
      <c r="L248" s="125"/>
    </row>
    <row r="249" spans="2:12" x14ac:dyDescent="0.25">
      <c r="B249" s="6"/>
      <c r="C249" s="6"/>
      <c r="D249" s="6"/>
      <c r="E249" s="6"/>
      <c r="F249" s="71"/>
      <c r="G249" s="124"/>
      <c r="H249" s="61"/>
      <c r="I249" s="6"/>
      <c r="J249" s="6"/>
      <c r="K249" s="6"/>
      <c r="L249" s="125"/>
    </row>
  </sheetData>
  <sortState ref="B7:L34">
    <sortCondition ref="B7"/>
  </sortState>
  <mergeCells count="4">
    <mergeCell ref="I86:L86"/>
    <mergeCell ref="I247:L247"/>
    <mergeCell ref="B3:L3"/>
    <mergeCell ref="B2:L2"/>
  </mergeCells>
  <pageMargins left="1.1499999999999999" right="0.17" top="0.31" bottom="0.46" header="0.17" footer="0.2"/>
  <pageSetup paperSize="9" scale="58" fitToHeight="0" orientation="landscape" horizontalDpi="4294967295" verticalDpi="4294967295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67"/>
  <sheetViews>
    <sheetView zoomScaleNormal="100" workbookViewId="0"/>
  </sheetViews>
  <sheetFormatPr baseColWidth="10" defaultRowHeight="15" x14ac:dyDescent="0.25"/>
  <cols>
    <col min="1" max="1" width="2.28515625" customWidth="1"/>
    <col min="2" max="2" width="18" customWidth="1"/>
    <col min="3" max="3" width="13.140625" customWidth="1"/>
    <col min="4" max="4" width="39.42578125" customWidth="1"/>
    <col min="5" max="5" width="13.140625" customWidth="1"/>
    <col min="6" max="6" width="18" bestFit="1" customWidth="1"/>
    <col min="7" max="7" width="15.28515625" customWidth="1"/>
    <col min="8" max="8" width="14.5703125" customWidth="1"/>
    <col min="9" max="9" width="20" customWidth="1"/>
    <col min="10" max="10" width="15.85546875" customWidth="1"/>
    <col min="11" max="11" width="16.5703125" bestFit="1" customWidth="1"/>
  </cols>
  <sheetData>
    <row r="2" spans="1:11" ht="22.5" x14ac:dyDescent="0.3">
      <c r="B2" s="472" t="s">
        <v>431</v>
      </c>
      <c r="C2" s="472"/>
      <c r="D2" s="472"/>
      <c r="E2" s="472"/>
      <c r="F2" s="472"/>
      <c r="G2" s="472"/>
      <c r="H2" s="472"/>
      <c r="I2" s="472"/>
      <c r="J2" s="472"/>
      <c r="K2" s="472"/>
    </row>
    <row r="3" spans="1:11" ht="21" customHeight="1" x14ac:dyDescent="0.3">
      <c r="B3" s="475" t="s">
        <v>730</v>
      </c>
      <c r="C3" s="475"/>
      <c r="D3" s="475"/>
      <c r="E3" s="475"/>
      <c r="F3" s="475"/>
      <c r="G3" s="475"/>
      <c r="H3" s="475"/>
      <c r="I3" s="475"/>
      <c r="J3" s="475"/>
      <c r="K3" s="475"/>
    </row>
    <row r="4" spans="1:11" ht="12.75" customHeight="1" thickBot="1" x14ac:dyDescent="0.3">
      <c r="B4" s="122"/>
      <c r="C4" s="122"/>
      <c r="D4" s="122"/>
      <c r="E4" s="122"/>
      <c r="F4" s="122"/>
      <c r="G4" s="122"/>
      <c r="H4" s="122"/>
      <c r="I4" s="122"/>
      <c r="J4" s="122"/>
      <c r="K4" s="122"/>
    </row>
    <row r="5" spans="1:11" ht="44.25" customHeight="1" thickBot="1" x14ac:dyDescent="0.3">
      <c r="B5" s="179" t="s">
        <v>549</v>
      </c>
      <c r="C5" s="179" t="s">
        <v>522</v>
      </c>
      <c r="D5" s="179" t="s">
        <v>1</v>
      </c>
      <c r="E5" s="179" t="s">
        <v>523</v>
      </c>
      <c r="F5" s="179" t="s">
        <v>373</v>
      </c>
      <c r="G5" s="179" t="s">
        <v>374</v>
      </c>
      <c r="H5" s="179" t="s">
        <v>532</v>
      </c>
      <c r="I5" s="179" t="s">
        <v>533</v>
      </c>
      <c r="J5" s="179" t="s">
        <v>600</v>
      </c>
      <c r="K5" s="179" t="s">
        <v>95</v>
      </c>
    </row>
    <row r="6" spans="1:11" ht="5.25" customHeight="1" x14ac:dyDescent="0.25">
      <c r="B6" s="228"/>
      <c r="C6" s="228"/>
      <c r="D6" s="228"/>
      <c r="E6" s="229"/>
      <c r="F6" s="230"/>
      <c r="G6" s="321">
        <f t="shared" ref="G6" si="0">E6*F6</f>
        <v>0</v>
      </c>
      <c r="H6" s="228"/>
      <c r="I6" s="228"/>
      <c r="J6" s="228"/>
      <c r="K6" s="231"/>
    </row>
    <row r="7" spans="1:11" ht="18.75" x14ac:dyDescent="0.3">
      <c r="A7" s="285"/>
      <c r="B7" s="293"/>
      <c r="C7" s="293"/>
      <c r="D7" s="293"/>
      <c r="E7" s="294"/>
      <c r="F7" s="297"/>
      <c r="G7" s="321"/>
      <c r="H7" s="293"/>
      <c r="I7" s="293"/>
      <c r="J7" s="293"/>
      <c r="K7" s="298"/>
    </row>
    <row r="8" spans="1:11" ht="18.75" x14ac:dyDescent="0.3">
      <c r="A8" s="285"/>
      <c r="B8" s="293"/>
      <c r="C8" s="293"/>
      <c r="D8" s="293"/>
      <c r="E8" s="294"/>
      <c r="F8" s="297"/>
      <c r="G8" s="321"/>
      <c r="H8" s="293"/>
      <c r="I8" s="293"/>
      <c r="J8" s="293"/>
      <c r="K8" s="298"/>
    </row>
    <row r="9" spans="1:11" ht="18.75" x14ac:dyDescent="0.3">
      <c r="A9" s="285"/>
      <c r="B9" s="293"/>
      <c r="C9" s="293"/>
      <c r="D9" s="293"/>
      <c r="E9" s="294"/>
      <c r="F9" s="297"/>
      <c r="G9" s="321"/>
      <c r="H9" s="293"/>
      <c r="I9" s="293"/>
      <c r="J9" s="293"/>
      <c r="K9" s="298"/>
    </row>
    <row r="10" spans="1:11" ht="18.75" x14ac:dyDescent="0.3">
      <c r="A10" s="285"/>
      <c r="B10" s="293"/>
      <c r="C10" s="293"/>
      <c r="D10" s="293"/>
      <c r="E10" s="294"/>
      <c r="F10" s="297"/>
      <c r="G10" s="321"/>
      <c r="H10" s="293"/>
      <c r="I10" s="293"/>
      <c r="J10" s="293"/>
      <c r="K10" s="298"/>
    </row>
    <row r="11" spans="1:11" ht="18.75" x14ac:dyDescent="0.3">
      <c r="A11" s="285"/>
      <c r="B11" s="293"/>
      <c r="C11" s="293"/>
      <c r="D11" s="293"/>
      <c r="E11" s="294"/>
      <c r="F11" s="297"/>
      <c r="G11" s="321"/>
      <c r="H11" s="293"/>
      <c r="I11" s="293"/>
      <c r="J11" s="293"/>
      <c r="K11" s="298"/>
    </row>
    <row r="12" spans="1:11" ht="18.75" x14ac:dyDescent="0.3">
      <c r="A12" s="285"/>
      <c r="B12" s="293"/>
      <c r="C12" s="293"/>
      <c r="D12" s="293"/>
      <c r="E12" s="294"/>
      <c r="F12" s="297"/>
      <c r="G12" s="321"/>
      <c r="H12" s="293"/>
      <c r="I12" s="293"/>
      <c r="J12" s="293"/>
      <c r="K12" s="298"/>
    </row>
    <row r="13" spans="1:11" ht="18.75" x14ac:dyDescent="0.3">
      <c r="A13" s="285"/>
      <c r="B13" s="293"/>
      <c r="C13" s="293"/>
      <c r="D13" s="293"/>
      <c r="E13" s="294"/>
      <c r="F13" s="297"/>
      <c r="G13" s="321"/>
      <c r="H13" s="293"/>
      <c r="I13" s="293"/>
      <c r="J13" s="293"/>
      <c r="K13" s="298"/>
    </row>
    <row r="14" spans="1:11" ht="18.75" x14ac:dyDescent="0.3">
      <c r="A14" s="285"/>
      <c r="B14" s="293"/>
      <c r="C14" s="293"/>
      <c r="D14" s="293"/>
      <c r="E14" s="294"/>
      <c r="F14" s="297"/>
      <c r="G14" s="321"/>
      <c r="H14" s="293"/>
      <c r="I14" s="293"/>
      <c r="J14" s="293"/>
      <c r="K14" s="298"/>
    </row>
    <row r="15" spans="1:11" ht="18.75" x14ac:dyDescent="0.3">
      <c r="A15" s="285"/>
      <c r="B15" s="293"/>
      <c r="C15" s="293"/>
      <c r="D15" s="293"/>
      <c r="E15" s="294"/>
      <c r="F15" s="297"/>
      <c r="G15" s="321"/>
      <c r="H15" s="293"/>
      <c r="I15" s="293"/>
      <c r="J15" s="293"/>
      <c r="K15" s="298"/>
    </row>
    <row r="16" spans="1:11" ht="18.75" x14ac:dyDescent="0.3">
      <c r="A16" s="285"/>
      <c r="B16" s="293"/>
      <c r="C16" s="293"/>
      <c r="D16" s="293"/>
      <c r="E16" s="294"/>
      <c r="F16" s="297"/>
      <c r="G16" s="321"/>
      <c r="H16" s="293"/>
      <c r="I16" s="293"/>
      <c r="J16" s="293"/>
      <c r="K16" s="298"/>
    </row>
    <row r="17" spans="1:11" ht="18.75" x14ac:dyDescent="0.3">
      <c r="A17" s="285"/>
      <c r="B17" s="293"/>
      <c r="C17" s="293"/>
      <c r="D17" s="293"/>
      <c r="E17" s="294"/>
      <c r="F17" s="297"/>
      <c r="G17" s="321"/>
      <c r="H17" s="293"/>
      <c r="I17" s="293"/>
      <c r="J17" s="293"/>
      <c r="K17" s="298"/>
    </row>
    <row r="18" spans="1:11" ht="18.75" x14ac:dyDescent="0.3">
      <c r="A18" s="285"/>
      <c r="B18" s="293"/>
      <c r="C18" s="293"/>
      <c r="D18" s="293"/>
      <c r="E18" s="294"/>
      <c r="F18" s="297"/>
      <c r="G18" s="321"/>
      <c r="H18" s="293"/>
      <c r="I18" s="293"/>
      <c r="J18" s="293"/>
      <c r="K18" s="298"/>
    </row>
    <row r="19" spans="1:11" ht="18.75" x14ac:dyDescent="0.3">
      <c r="A19" s="285"/>
      <c r="B19" s="293"/>
      <c r="C19" s="293"/>
      <c r="D19" s="293"/>
      <c r="E19" s="294"/>
      <c r="F19" s="297"/>
      <c r="G19" s="321"/>
      <c r="H19" s="293"/>
      <c r="I19" s="293"/>
      <c r="J19" s="293"/>
      <c r="K19" s="298"/>
    </row>
    <row r="20" spans="1:11" ht="18.75" x14ac:dyDescent="0.3">
      <c r="A20" s="285"/>
      <c r="B20" s="293"/>
      <c r="C20" s="293"/>
      <c r="D20" s="293"/>
      <c r="E20" s="294"/>
      <c r="F20" s="297"/>
      <c r="G20" s="321"/>
      <c r="H20" s="293"/>
      <c r="I20" s="293"/>
      <c r="J20" s="293"/>
      <c r="K20" s="298"/>
    </row>
    <row r="21" spans="1:11" ht="18.75" x14ac:dyDescent="0.3">
      <c r="A21" s="285"/>
      <c r="B21" s="293"/>
      <c r="C21" s="293"/>
      <c r="D21" s="293"/>
      <c r="E21" s="294"/>
      <c r="F21" s="297"/>
      <c r="G21" s="321"/>
      <c r="H21" s="293"/>
      <c r="I21" s="293"/>
      <c r="J21" s="293"/>
      <c r="K21" s="298"/>
    </row>
    <row r="22" spans="1:11" ht="18.75" x14ac:dyDescent="0.3">
      <c r="A22" s="285"/>
      <c r="B22" s="293"/>
      <c r="C22" s="293"/>
      <c r="D22" s="293"/>
      <c r="E22" s="294"/>
      <c r="F22" s="297"/>
      <c r="G22" s="321"/>
      <c r="H22" s="293"/>
      <c r="I22" s="293"/>
      <c r="J22" s="293"/>
      <c r="K22" s="298"/>
    </row>
    <row r="23" spans="1:11" ht="18.75" x14ac:dyDescent="0.3">
      <c r="A23" s="285"/>
      <c r="B23" s="293"/>
      <c r="C23" s="293"/>
      <c r="D23" s="293"/>
      <c r="E23" s="294"/>
      <c r="F23" s="297"/>
      <c r="G23" s="321"/>
      <c r="H23" s="293"/>
      <c r="I23" s="293"/>
      <c r="J23" s="293"/>
      <c r="K23" s="298"/>
    </row>
    <row r="24" spans="1:11" ht="18.75" x14ac:dyDescent="0.3">
      <c r="A24" s="285"/>
      <c r="B24" s="293"/>
      <c r="C24" s="293"/>
      <c r="D24" s="293"/>
      <c r="E24" s="294"/>
      <c r="F24" s="297"/>
      <c r="G24" s="321"/>
      <c r="H24" s="293"/>
      <c r="I24" s="293"/>
      <c r="J24" s="293"/>
      <c r="K24" s="298"/>
    </row>
    <row r="25" spans="1:11" ht="18.75" x14ac:dyDescent="0.3">
      <c r="A25" s="285"/>
      <c r="B25" s="293"/>
      <c r="C25" s="293"/>
      <c r="D25" s="293"/>
      <c r="E25" s="294"/>
      <c r="F25" s="297"/>
      <c r="G25" s="321"/>
      <c r="H25" s="293"/>
      <c r="I25" s="293"/>
      <c r="J25" s="293"/>
      <c r="K25" s="298"/>
    </row>
    <row r="26" spans="1:11" ht="18.75" x14ac:dyDescent="0.3">
      <c r="A26" s="285"/>
      <c r="B26" s="293"/>
      <c r="C26" s="293"/>
      <c r="D26" s="293"/>
      <c r="E26" s="294"/>
      <c r="F26" s="297"/>
      <c r="G26" s="321"/>
      <c r="H26" s="293"/>
      <c r="I26" s="293"/>
      <c r="J26" s="293"/>
      <c r="K26" s="298"/>
    </row>
    <row r="27" spans="1:11" ht="18.75" x14ac:dyDescent="0.3">
      <c r="A27" s="285"/>
      <c r="B27" s="293"/>
      <c r="C27" s="293"/>
      <c r="D27" s="293"/>
      <c r="E27" s="294"/>
      <c r="F27" s="297"/>
      <c r="G27" s="321"/>
      <c r="H27" s="293"/>
      <c r="I27" s="293"/>
      <c r="J27" s="293"/>
      <c r="K27" s="298"/>
    </row>
    <row r="28" spans="1:11" ht="18.75" x14ac:dyDescent="0.3">
      <c r="A28" s="285"/>
      <c r="B28" s="293"/>
      <c r="C28" s="293"/>
      <c r="D28" s="293"/>
      <c r="E28" s="294"/>
      <c r="F28" s="297"/>
      <c r="G28" s="321"/>
      <c r="H28" s="293"/>
      <c r="I28" s="293"/>
      <c r="J28" s="293"/>
      <c r="K28" s="298"/>
    </row>
    <row r="29" spans="1:11" ht="18.75" x14ac:dyDescent="0.3">
      <c r="A29" s="285"/>
      <c r="B29" s="293"/>
      <c r="C29" s="293"/>
      <c r="D29" s="293"/>
      <c r="E29" s="294"/>
      <c r="F29" s="297"/>
      <c r="G29" s="321"/>
      <c r="H29" s="293"/>
      <c r="I29" s="293"/>
      <c r="J29" s="293"/>
      <c r="K29" s="298"/>
    </row>
    <row r="30" spans="1:11" ht="18.75" x14ac:dyDescent="0.3">
      <c r="A30" s="285"/>
      <c r="B30" s="293"/>
      <c r="C30" s="293"/>
      <c r="D30" s="293"/>
      <c r="E30" s="294"/>
      <c r="F30" s="297"/>
      <c r="G30" s="321"/>
      <c r="H30" s="293"/>
      <c r="I30" s="293"/>
      <c r="J30" s="293"/>
      <c r="K30" s="298"/>
    </row>
    <row r="31" spans="1:11" ht="18.75" x14ac:dyDescent="0.3">
      <c r="A31" s="285"/>
      <c r="B31" s="293"/>
      <c r="C31" s="293"/>
      <c r="D31" s="293"/>
      <c r="E31" s="294"/>
      <c r="F31" s="297"/>
      <c r="G31" s="321"/>
      <c r="H31" s="293"/>
      <c r="I31" s="293"/>
      <c r="J31" s="293"/>
      <c r="K31" s="298"/>
    </row>
    <row r="32" spans="1:11" ht="18.75" x14ac:dyDescent="0.3">
      <c r="A32" s="285"/>
      <c r="B32" s="293"/>
      <c r="C32" s="293"/>
      <c r="D32" s="293"/>
      <c r="E32" s="294"/>
      <c r="F32" s="297"/>
      <c r="G32" s="321"/>
      <c r="H32" s="293"/>
      <c r="I32" s="293"/>
      <c r="J32" s="293"/>
      <c r="K32" s="298"/>
    </row>
    <row r="33" spans="1:11" ht="18.75" x14ac:dyDescent="0.3">
      <c r="A33" s="285"/>
      <c r="B33" s="293"/>
      <c r="C33" s="293"/>
      <c r="D33" s="293"/>
      <c r="E33" s="294"/>
      <c r="F33" s="297"/>
      <c r="G33" s="321"/>
      <c r="H33" s="293"/>
      <c r="I33" s="293"/>
      <c r="J33" s="293"/>
      <c r="K33" s="298"/>
    </row>
    <row r="34" spans="1:11" ht="18.75" x14ac:dyDescent="0.3">
      <c r="A34" s="285"/>
      <c r="B34" s="293"/>
      <c r="C34" s="293"/>
      <c r="D34" s="293"/>
      <c r="E34" s="294"/>
      <c r="F34" s="297"/>
      <c r="G34" s="321"/>
      <c r="H34" s="293"/>
      <c r="I34" s="293"/>
      <c r="J34" s="293"/>
      <c r="K34" s="298"/>
    </row>
    <row r="35" spans="1:11" ht="18.75" x14ac:dyDescent="0.3">
      <c r="A35" s="285"/>
      <c r="B35" s="293"/>
      <c r="C35" s="293"/>
      <c r="D35" s="293"/>
      <c r="E35" s="294"/>
      <c r="F35" s="297"/>
      <c r="G35" s="321"/>
      <c r="H35" s="293"/>
      <c r="I35" s="293"/>
      <c r="J35" s="293"/>
      <c r="K35" s="298"/>
    </row>
    <row r="36" spans="1:11" ht="18.75" x14ac:dyDescent="0.3">
      <c r="A36" s="285"/>
      <c r="B36" s="293"/>
      <c r="C36" s="293"/>
      <c r="D36" s="293"/>
      <c r="E36" s="294"/>
      <c r="F36" s="297"/>
      <c r="G36" s="321"/>
      <c r="H36" s="293"/>
      <c r="I36" s="293"/>
      <c r="J36" s="293"/>
      <c r="K36" s="298"/>
    </row>
    <row r="37" spans="1:11" ht="18.75" x14ac:dyDescent="0.3">
      <c r="A37" s="285"/>
      <c r="B37" s="293"/>
      <c r="C37" s="293"/>
      <c r="D37" s="293"/>
      <c r="E37" s="294"/>
      <c r="F37" s="297"/>
      <c r="G37" s="321"/>
      <c r="H37" s="293"/>
      <c r="I37" s="293"/>
      <c r="J37" s="293"/>
      <c r="K37" s="298"/>
    </row>
    <row r="38" spans="1:11" ht="18.75" x14ac:dyDescent="0.3">
      <c r="A38" s="285"/>
      <c r="B38" s="293"/>
      <c r="C38" s="293"/>
      <c r="D38" s="293"/>
      <c r="E38" s="294"/>
      <c r="F38" s="297"/>
      <c r="G38" s="321"/>
      <c r="H38" s="293"/>
      <c r="I38" s="293"/>
      <c r="J38" s="293"/>
      <c r="K38" s="298"/>
    </row>
    <row r="39" spans="1:11" ht="18.75" x14ac:dyDescent="0.3">
      <c r="A39" s="285"/>
      <c r="B39" s="293"/>
      <c r="C39" s="293"/>
      <c r="D39" s="293"/>
      <c r="E39" s="294"/>
      <c r="F39" s="297"/>
      <c r="G39" s="321"/>
      <c r="H39" s="293"/>
      <c r="I39" s="293"/>
      <c r="J39" s="293"/>
      <c r="K39" s="298"/>
    </row>
    <row r="40" spans="1:11" ht="18.75" x14ac:dyDescent="0.3">
      <c r="A40" s="285"/>
      <c r="B40" s="293"/>
      <c r="C40" s="293"/>
      <c r="D40" s="293"/>
      <c r="E40" s="294"/>
      <c r="F40" s="297"/>
      <c r="G40" s="321"/>
      <c r="H40" s="293"/>
      <c r="I40" s="293"/>
      <c r="J40" s="293"/>
      <c r="K40" s="298"/>
    </row>
    <row r="41" spans="1:11" ht="18.75" x14ac:dyDescent="0.3">
      <c r="A41" s="285"/>
      <c r="B41" s="293"/>
      <c r="C41" s="293"/>
      <c r="D41" s="293"/>
      <c r="E41" s="294"/>
      <c r="F41" s="297"/>
      <c r="G41" s="321"/>
      <c r="H41" s="293"/>
      <c r="I41" s="293"/>
      <c r="J41" s="293"/>
      <c r="K41" s="298"/>
    </row>
    <row r="42" spans="1:11" ht="18.75" x14ac:dyDescent="0.3">
      <c r="A42" s="285"/>
      <c r="B42" s="293"/>
      <c r="C42" s="293"/>
      <c r="D42" s="293"/>
      <c r="E42" s="294"/>
      <c r="F42" s="297"/>
      <c r="G42" s="321"/>
      <c r="H42" s="293"/>
      <c r="I42" s="293"/>
      <c r="J42" s="293"/>
      <c r="K42" s="298"/>
    </row>
    <row r="43" spans="1:11" ht="18.75" x14ac:dyDescent="0.3">
      <c r="A43" s="285"/>
      <c r="B43" s="293"/>
      <c r="C43" s="293"/>
      <c r="D43" s="293"/>
      <c r="E43" s="294"/>
      <c r="F43" s="297"/>
      <c r="G43" s="321"/>
      <c r="H43" s="293"/>
      <c r="I43" s="293"/>
      <c r="J43" s="293"/>
      <c r="K43" s="298"/>
    </row>
    <row r="44" spans="1:11" ht="18.75" x14ac:dyDescent="0.3">
      <c r="A44" s="285"/>
      <c r="B44" s="293"/>
      <c r="C44" s="293"/>
      <c r="D44" s="293"/>
      <c r="E44" s="294"/>
      <c r="F44" s="297"/>
      <c r="G44" s="321"/>
      <c r="H44" s="293"/>
      <c r="I44" s="293"/>
      <c r="J44" s="293"/>
      <c r="K44" s="298"/>
    </row>
    <row r="45" spans="1:11" ht="18.75" x14ac:dyDescent="0.3">
      <c r="A45" s="285"/>
      <c r="B45" s="293"/>
      <c r="C45" s="293"/>
      <c r="D45" s="293"/>
      <c r="E45" s="294"/>
      <c r="F45" s="297"/>
      <c r="G45" s="321"/>
      <c r="H45" s="293"/>
      <c r="I45" s="293"/>
      <c r="J45" s="293"/>
      <c r="K45" s="298"/>
    </row>
    <row r="46" spans="1:11" ht="18.75" x14ac:dyDescent="0.3">
      <c r="A46" s="285"/>
      <c r="B46" s="293"/>
      <c r="C46" s="293"/>
      <c r="D46" s="293"/>
      <c r="E46" s="294"/>
      <c r="F46" s="297"/>
      <c r="G46" s="321"/>
      <c r="H46" s="293"/>
      <c r="I46" s="293"/>
      <c r="J46" s="293"/>
      <c r="K46" s="298"/>
    </row>
    <row r="47" spans="1:11" ht="18.75" x14ac:dyDescent="0.3">
      <c r="A47" s="285"/>
      <c r="B47" s="293"/>
      <c r="C47" s="293"/>
      <c r="D47" s="293"/>
      <c r="E47" s="294"/>
      <c r="F47" s="297"/>
      <c r="G47" s="321"/>
      <c r="H47" s="293"/>
      <c r="I47" s="293"/>
      <c r="J47" s="293"/>
      <c r="K47" s="298"/>
    </row>
    <row r="48" spans="1:11" ht="18.75" x14ac:dyDescent="0.3">
      <c r="A48" s="285"/>
      <c r="B48" s="293"/>
      <c r="C48" s="293"/>
      <c r="D48" s="293"/>
      <c r="E48" s="294"/>
      <c r="F48" s="297"/>
      <c r="G48" s="321"/>
      <c r="H48" s="293"/>
      <c r="I48" s="293"/>
      <c r="J48" s="293"/>
      <c r="K48" s="298"/>
    </row>
    <row r="49" spans="1:11" ht="18.75" x14ac:dyDescent="0.3">
      <c r="A49" s="285"/>
      <c r="B49" s="293"/>
      <c r="C49" s="293"/>
      <c r="D49" s="293"/>
      <c r="E49" s="294"/>
      <c r="F49" s="297"/>
      <c r="G49" s="321"/>
      <c r="H49" s="293"/>
      <c r="I49" s="293"/>
      <c r="J49" s="293"/>
      <c r="K49" s="298"/>
    </row>
    <row r="50" spans="1:11" ht="18.75" x14ac:dyDescent="0.3">
      <c r="A50" s="285"/>
      <c r="B50" s="293"/>
      <c r="C50" s="293"/>
      <c r="D50" s="293"/>
      <c r="E50" s="294"/>
      <c r="F50" s="297"/>
      <c r="G50" s="321"/>
      <c r="H50" s="293"/>
      <c r="I50" s="293"/>
      <c r="J50" s="293"/>
      <c r="K50" s="298"/>
    </row>
    <row r="51" spans="1:11" ht="18.75" x14ac:dyDescent="0.3">
      <c r="A51" s="285"/>
      <c r="B51" s="293"/>
      <c r="C51" s="293"/>
      <c r="D51" s="293"/>
      <c r="E51" s="294"/>
      <c r="F51" s="297"/>
      <c r="G51" s="321"/>
      <c r="H51" s="293"/>
      <c r="I51" s="293"/>
      <c r="J51" s="293"/>
      <c r="K51" s="298"/>
    </row>
    <row r="52" spans="1:11" ht="18.75" x14ac:dyDescent="0.3">
      <c r="A52" s="285"/>
      <c r="B52" s="293"/>
      <c r="C52" s="293"/>
      <c r="D52" s="293"/>
      <c r="E52" s="294"/>
      <c r="F52" s="297"/>
      <c r="G52" s="321"/>
      <c r="H52" s="293"/>
      <c r="I52" s="293"/>
      <c r="J52" s="293"/>
      <c r="K52" s="298"/>
    </row>
    <row r="53" spans="1:11" ht="18.75" x14ac:dyDescent="0.3">
      <c r="A53" s="285"/>
      <c r="B53" s="293"/>
      <c r="C53" s="293"/>
      <c r="D53" s="293"/>
      <c r="E53" s="294"/>
      <c r="F53" s="297"/>
      <c r="G53" s="321"/>
      <c r="H53" s="293"/>
      <c r="I53" s="293"/>
      <c r="J53" s="293"/>
      <c r="K53" s="298"/>
    </row>
    <row r="54" spans="1:11" ht="18.75" x14ac:dyDescent="0.3">
      <c r="A54" s="285"/>
      <c r="B54" s="293"/>
      <c r="C54" s="293"/>
      <c r="D54" s="293"/>
      <c r="E54" s="294"/>
      <c r="F54" s="297"/>
      <c r="G54" s="321"/>
      <c r="H54" s="293"/>
      <c r="I54" s="293"/>
      <c r="J54" s="293"/>
      <c r="K54" s="298"/>
    </row>
    <row r="55" spans="1:11" ht="18.75" x14ac:dyDescent="0.3">
      <c r="A55" s="285"/>
      <c r="B55" s="293"/>
      <c r="C55" s="293"/>
      <c r="D55" s="293"/>
      <c r="E55" s="294"/>
      <c r="F55" s="297"/>
      <c r="G55" s="321"/>
      <c r="H55" s="293"/>
      <c r="I55" s="293"/>
      <c r="J55" s="293"/>
      <c r="K55" s="298"/>
    </row>
    <row r="56" spans="1:11" ht="18.75" x14ac:dyDescent="0.3">
      <c r="A56" s="285"/>
      <c r="B56" s="293"/>
      <c r="C56" s="293"/>
      <c r="D56" s="293"/>
      <c r="E56" s="294"/>
      <c r="F56" s="297"/>
      <c r="G56" s="321"/>
      <c r="H56" s="293"/>
      <c r="I56" s="293"/>
      <c r="J56" s="293"/>
      <c r="K56" s="298"/>
    </row>
    <row r="57" spans="1:11" ht="18.75" x14ac:dyDescent="0.3">
      <c r="A57" s="285"/>
      <c r="B57" s="293"/>
      <c r="C57" s="293"/>
      <c r="D57" s="293"/>
      <c r="E57" s="294"/>
      <c r="F57" s="297"/>
      <c r="G57" s="321"/>
      <c r="H57" s="293"/>
      <c r="I57" s="293"/>
      <c r="J57" s="293"/>
      <c r="K57" s="298"/>
    </row>
    <row r="58" spans="1:11" ht="18.75" x14ac:dyDescent="0.3">
      <c r="A58" s="285"/>
      <c r="B58" s="293"/>
      <c r="C58" s="293"/>
      <c r="D58" s="293"/>
      <c r="E58" s="294"/>
      <c r="F58" s="297"/>
      <c r="G58" s="321"/>
      <c r="H58" s="293"/>
      <c r="I58" s="293"/>
      <c r="J58" s="293"/>
      <c r="K58" s="298"/>
    </row>
    <row r="59" spans="1:11" ht="18.75" x14ac:dyDescent="0.3">
      <c r="A59" s="285"/>
      <c r="B59" s="293"/>
      <c r="C59" s="293"/>
      <c r="D59" s="293"/>
      <c r="E59" s="294"/>
      <c r="F59" s="297"/>
      <c r="G59" s="321"/>
      <c r="H59" s="293"/>
      <c r="I59" s="293"/>
      <c r="J59" s="293"/>
      <c r="K59" s="298"/>
    </row>
    <row r="60" spans="1:11" ht="18.75" x14ac:dyDescent="0.3">
      <c r="A60" s="285"/>
      <c r="B60" s="293"/>
      <c r="C60" s="293"/>
      <c r="D60" s="293"/>
      <c r="E60" s="294"/>
      <c r="F60" s="297"/>
      <c r="G60" s="321"/>
      <c r="H60" s="293"/>
      <c r="I60" s="293"/>
      <c r="J60" s="293"/>
      <c r="K60" s="298"/>
    </row>
    <row r="61" spans="1:11" ht="18.75" x14ac:dyDescent="0.3">
      <c r="A61" s="285"/>
      <c r="B61" s="293"/>
      <c r="C61" s="293"/>
      <c r="D61" s="293"/>
      <c r="E61" s="294"/>
      <c r="F61" s="297"/>
      <c r="G61" s="321"/>
      <c r="H61" s="293"/>
      <c r="I61" s="293"/>
      <c r="J61" s="293"/>
      <c r="K61" s="298"/>
    </row>
    <row r="62" spans="1:11" ht="18.75" x14ac:dyDescent="0.3">
      <c r="A62" s="285"/>
      <c r="B62" s="293"/>
      <c r="C62" s="293"/>
      <c r="D62" s="293"/>
      <c r="E62" s="294"/>
      <c r="F62" s="297"/>
      <c r="G62" s="321"/>
      <c r="H62" s="293"/>
      <c r="I62" s="293"/>
      <c r="J62" s="293"/>
      <c r="K62" s="298"/>
    </row>
    <row r="63" spans="1:11" ht="18.75" x14ac:dyDescent="0.3">
      <c r="A63" s="285"/>
      <c r="B63" s="293"/>
      <c r="C63" s="293"/>
      <c r="D63" s="293"/>
      <c r="E63" s="294"/>
      <c r="F63" s="297"/>
      <c r="G63" s="321"/>
      <c r="H63" s="293"/>
      <c r="I63" s="293"/>
      <c r="J63" s="293"/>
      <c r="K63" s="298"/>
    </row>
    <row r="64" spans="1:11" ht="18.75" x14ac:dyDescent="0.3">
      <c r="A64" s="285"/>
      <c r="B64" s="293"/>
      <c r="C64" s="293"/>
      <c r="D64" s="293"/>
      <c r="E64" s="294"/>
      <c r="F64" s="297"/>
      <c r="G64" s="321"/>
      <c r="H64" s="293"/>
      <c r="I64" s="293"/>
      <c r="J64" s="293"/>
      <c r="K64" s="298"/>
    </row>
    <row r="65" spans="1:11" ht="18.75" x14ac:dyDescent="0.3">
      <c r="A65" s="285"/>
      <c r="B65" s="293"/>
      <c r="C65" s="293"/>
      <c r="D65" s="293"/>
      <c r="E65" s="294"/>
      <c r="F65" s="297"/>
      <c r="G65" s="321"/>
      <c r="H65" s="293"/>
      <c r="I65" s="293"/>
      <c r="J65" s="293"/>
      <c r="K65" s="298"/>
    </row>
    <row r="66" spans="1:11" ht="18.75" x14ac:dyDescent="0.3">
      <c r="A66" s="285"/>
      <c r="B66" s="293"/>
      <c r="C66" s="293"/>
      <c r="D66" s="293"/>
      <c r="E66" s="294"/>
      <c r="F66" s="297"/>
      <c r="G66" s="321"/>
      <c r="H66" s="293"/>
      <c r="I66" s="293"/>
      <c r="J66" s="293"/>
      <c r="K66" s="298"/>
    </row>
    <row r="67" spans="1:11" ht="18.75" x14ac:dyDescent="0.3">
      <c r="A67" s="285"/>
      <c r="B67" s="293"/>
      <c r="C67" s="293"/>
      <c r="D67" s="293"/>
      <c r="E67" s="294"/>
      <c r="F67" s="297"/>
      <c r="G67" s="321"/>
      <c r="H67" s="293"/>
      <c r="I67" s="293"/>
      <c r="J67" s="293"/>
      <c r="K67" s="298"/>
    </row>
    <row r="68" spans="1:11" ht="18.75" x14ac:dyDescent="0.3">
      <c r="A68" s="285"/>
      <c r="B68" s="293"/>
      <c r="C68" s="293"/>
      <c r="D68" s="293"/>
      <c r="E68" s="294"/>
      <c r="F68" s="297"/>
      <c r="G68" s="321"/>
      <c r="H68" s="293"/>
      <c r="I68" s="293"/>
      <c r="J68" s="293"/>
      <c r="K68" s="298"/>
    </row>
    <row r="69" spans="1:11" ht="18.75" x14ac:dyDescent="0.3">
      <c r="A69" s="285"/>
      <c r="B69" s="293"/>
      <c r="C69" s="293"/>
      <c r="D69" s="293"/>
      <c r="E69" s="294"/>
      <c r="F69" s="297"/>
      <c r="G69" s="321"/>
      <c r="H69" s="293"/>
      <c r="I69" s="293"/>
      <c r="J69" s="293"/>
      <c r="K69" s="298"/>
    </row>
    <row r="70" spans="1:11" ht="18.75" x14ac:dyDescent="0.3">
      <c r="A70" s="285"/>
      <c r="B70" s="293"/>
      <c r="C70" s="293"/>
      <c r="D70" s="293"/>
      <c r="E70" s="294"/>
      <c r="F70" s="297"/>
      <c r="G70" s="321"/>
      <c r="H70" s="293"/>
      <c r="I70" s="293"/>
      <c r="J70" s="293"/>
      <c r="K70" s="298"/>
    </row>
    <row r="71" spans="1:11" ht="18.75" x14ac:dyDescent="0.3">
      <c r="A71" s="285"/>
      <c r="B71" s="293"/>
      <c r="C71" s="293"/>
      <c r="D71" s="293"/>
      <c r="E71" s="294"/>
      <c r="F71" s="297"/>
      <c r="G71" s="321"/>
      <c r="H71" s="293"/>
      <c r="I71" s="293"/>
      <c r="J71" s="293"/>
      <c r="K71" s="298"/>
    </row>
    <row r="72" spans="1:11" ht="18.75" x14ac:dyDescent="0.3">
      <c r="A72" s="285"/>
      <c r="B72" s="293"/>
      <c r="C72" s="293"/>
      <c r="D72" s="293"/>
      <c r="E72" s="294"/>
      <c r="F72" s="297"/>
      <c r="G72" s="321"/>
      <c r="H72" s="293"/>
      <c r="I72" s="293"/>
      <c r="J72" s="293"/>
      <c r="K72" s="298"/>
    </row>
    <row r="73" spans="1:11" ht="18.75" x14ac:dyDescent="0.3">
      <c r="A73" s="285"/>
      <c r="B73" s="293"/>
      <c r="C73" s="293"/>
      <c r="D73" s="293"/>
      <c r="E73" s="294"/>
      <c r="F73" s="297"/>
      <c r="G73" s="321"/>
      <c r="H73" s="293"/>
      <c r="I73" s="293"/>
      <c r="J73" s="293"/>
      <c r="K73" s="298"/>
    </row>
    <row r="74" spans="1:11" ht="18.75" x14ac:dyDescent="0.3">
      <c r="A74" s="285"/>
      <c r="B74" s="293"/>
      <c r="C74" s="293"/>
      <c r="D74" s="293"/>
      <c r="E74" s="294"/>
      <c r="F74" s="297"/>
      <c r="G74" s="321"/>
      <c r="H74" s="293"/>
      <c r="I74" s="293"/>
      <c r="J74" s="293"/>
      <c r="K74" s="298"/>
    </row>
    <row r="75" spans="1:11" ht="18.75" x14ac:dyDescent="0.3">
      <c r="A75" s="285"/>
      <c r="B75" s="293"/>
      <c r="C75" s="293"/>
      <c r="D75" s="293"/>
      <c r="E75" s="294"/>
      <c r="F75" s="297"/>
      <c r="G75" s="321"/>
      <c r="H75" s="293"/>
      <c r="I75" s="293"/>
      <c r="J75" s="293"/>
      <c r="K75" s="298"/>
    </row>
    <row r="76" spans="1:11" ht="18.75" x14ac:dyDescent="0.3">
      <c r="A76" s="285"/>
      <c r="B76" s="293"/>
      <c r="C76" s="293"/>
      <c r="D76" s="293"/>
      <c r="E76" s="294"/>
      <c r="F76" s="297"/>
      <c r="G76" s="321"/>
      <c r="H76" s="293"/>
      <c r="I76" s="293"/>
      <c r="J76" s="293"/>
      <c r="K76" s="298"/>
    </row>
    <row r="77" spans="1:11" ht="18.75" x14ac:dyDescent="0.3">
      <c r="A77" s="285"/>
      <c r="B77" s="293"/>
      <c r="C77" s="293"/>
      <c r="D77" s="293"/>
      <c r="E77" s="294"/>
      <c r="F77" s="297"/>
      <c r="G77" s="321"/>
      <c r="H77" s="293"/>
      <c r="I77" s="293"/>
      <c r="J77" s="293"/>
      <c r="K77" s="298"/>
    </row>
    <row r="78" spans="1:11" ht="18.75" x14ac:dyDescent="0.3">
      <c r="A78" s="285"/>
      <c r="B78" s="293"/>
      <c r="C78" s="293"/>
      <c r="D78" s="293"/>
      <c r="E78" s="294"/>
      <c r="F78" s="297"/>
      <c r="G78" s="321"/>
      <c r="H78" s="293"/>
      <c r="I78" s="293"/>
      <c r="J78" s="293"/>
      <c r="K78" s="298"/>
    </row>
    <row r="79" spans="1:11" ht="18.75" x14ac:dyDescent="0.3">
      <c r="A79" s="285"/>
      <c r="B79" s="293"/>
      <c r="C79" s="293"/>
      <c r="D79" s="293"/>
      <c r="E79" s="294"/>
      <c r="F79" s="297"/>
      <c r="G79" s="321"/>
      <c r="H79" s="293"/>
      <c r="I79" s="293"/>
      <c r="J79" s="293"/>
      <c r="K79" s="298"/>
    </row>
    <row r="80" spans="1:11" ht="18.75" x14ac:dyDescent="0.3">
      <c r="A80" s="285"/>
      <c r="B80" s="293"/>
      <c r="C80" s="293"/>
      <c r="D80" s="293"/>
      <c r="E80" s="294"/>
      <c r="F80" s="297"/>
      <c r="G80" s="321"/>
      <c r="H80" s="293"/>
      <c r="I80" s="293"/>
      <c r="J80" s="293"/>
      <c r="K80" s="298"/>
    </row>
    <row r="81" spans="1:11" ht="18.75" x14ac:dyDescent="0.3">
      <c r="A81" s="285"/>
      <c r="B81" s="293"/>
      <c r="C81" s="293"/>
      <c r="D81" s="293"/>
      <c r="E81" s="294"/>
      <c r="F81" s="297"/>
      <c r="G81" s="321"/>
      <c r="H81" s="293"/>
      <c r="I81" s="293"/>
      <c r="J81" s="293"/>
      <c r="K81" s="298"/>
    </row>
    <row r="82" spans="1:11" ht="18.75" x14ac:dyDescent="0.3">
      <c r="A82" s="285"/>
      <c r="B82" s="293"/>
      <c r="C82" s="293"/>
      <c r="D82" s="293"/>
      <c r="E82" s="294"/>
      <c r="F82" s="297"/>
      <c r="G82" s="321"/>
      <c r="H82" s="293"/>
      <c r="I82" s="293"/>
      <c r="J82" s="293"/>
      <c r="K82" s="298"/>
    </row>
    <row r="83" spans="1:11" ht="18.75" x14ac:dyDescent="0.3">
      <c r="A83" s="285"/>
      <c r="B83" s="293"/>
      <c r="C83" s="293"/>
      <c r="D83" s="293"/>
      <c r="E83" s="294"/>
      <c r="F83" s="297"/>
      <c r="G83" s="321"/>
      <c r="H83" s="293"/>
      <c r="I83" s="293"/>
      <c r="J83" s="293"/>
      <c r="K83" s="298"/>
    </row>
    <row r="84" spans="1:11" ht="18.75" x14ac:dyDescent="0.3">
      <c r="A84" s="285"/>
      <c r="B84" s="293"/>
      <c r="C84" s="293"/>
      <c r="D84" s="293"/>
      <c r="E84" s="294"/>
      <c r="F84" s="297"/>
      <c r="G84" s="321"/>
      <c r="H84" s="293"/>
      <c r="I84" s="293"/>
      <c r="J84" s="293"/>
      <c r="K84" s="298"/>
    </row>
    <row r="85" spans="1:11" ht="18.75" x14ac:dyDescent="0.3">
      <c r="A85" s="285"/>
      <c r="B85" s="293"/>
      <c r="C85" s="293"/>
      <c r="D85" s="293"/>
      <c r="E85" s="294"/>
      <c r="F85" s="297"/>
      <c r="G85" s="321"/>
      <c r="H85" s="293"/>
      <c r="I85" s="293"/>
      <c r="J85" s="293"/>
      <c r="K85" s="298"/>
    </row>
    <row r="86" spans="1:11" ht="18.75" x14ac:dyDescent="0.3">
      <c r="A86" s="285"/>
      <c r="B86" s="293"/>
      <c r="C86" s="293"/>
      <c r="D86" s="293"/>
      <c r="E86" s="294"/>
      <c r="F86" s="297"/>
      <c r="G86" s="321"/>
      <c r="H86" s="293"/>
      <c r="I86" s="293"/>
      <c r="J86" s="293"/>
      <c r="K86" s="298"/>
    </row>
    <row r="87" spans="1:11" ht="18.75" x14ac:dyDescent="0.3">
      <c r="A87" s="285"/>
      <c r="B87" s="293"/>
      <c r="C87" s="293"/>
      <c r="D87" s="293"/>
      <c r="E87" s="294"/>
      <c r="F87" s="297"/>
      <c r="G87" s="321"/>
      <c r="H87" s="293"/>
      <c r="I87" s="293"/>
      <c r="J87" s="293"/>
      <c r="K87" s="298"/>
    </row>
    <row r="88" spans="1:11" ht="18.75" x14ac:dyDescent="0.3">
      <c r="A88" s="285"/>
      <c r="B88" s="293"/>
      <c r="C88" s="293"/>
      <c r="D88" s="293"/>
      <c r="E88" s="294"/>
      <c r="F88" s="297"/>
      <c r="G88" s="321"/>
      <c r="H88" s="293"/>
      <c r="I88" s="293"/>
      <c r="J88" s="293"/>
      <c r="K88" s="298"/>
    </row>
    <row r="89" spans="1:11" ht="18.75" x14ac:dyDescent="0.3">
      <c r="A89" s="285"/>
      <c r="B89" s="293"/>
      <c r="C89" s="293"/>
      <c r="D89" s="293"/>
      <c r="E89" s="294"/>
      <c r="F89" s="297"/>
      <c r="G89" s="321"/>
      <c r="H89" s="293"/>
      <c r="I89" s="293"/>
      <c r="J89" s="293"/>
      <c r="K89" s="298"/>
    </row>
    <row r="90" spans="1:11" ht="18.75" x14ac:dyDescent="0.3">
      <c r="A90" s="285"/>
      <c r="B90" s="293"/>
      <c r="C90" s="293"/>
      <c r="D90" s="293"/>
      <c r="E90" s="294"/>
      <c r="F90" s="297"/>
      <c r="G90" s="321"/>
      <c r="H90" s="293"/>
      <c r="I90" s="293"/>
      <c r="J90" s="293"/>
      <c r="K90" s="298"/>
    </row>
    <row r="91" spans="1:11" ht="18.75" x14ac:dyDescent="0.3">
      <c r="A91" s="285"/>
      <c r="B91" s="293"/>
      <c r="C91" s="293"/>
      <c r="D91" s="293"/>
      <c r="E91" s="294"/>
      <c r="F91" s="297"/>
      <c r="G91" s="321"/>
      <c r="H91" s="293"/>
      <c r="I91" s="293"/>
      <c r="J91" s="293"/>
      <c r="K91" s="298"/>
    </row>
    <row r="92" spans="1:11" ht="18.75" x14ac:dyDescent="0.3">
      <c r="A92" s="285"/>
      <c r="B92" s="293"/>
      <c r="C92" s="293"/>
      <c r="D92" s="293"/>
      <c r="E92" s="294"/>
      <c r="F92" s="297"/>
      <c r="G92" s="321"/>
      <c r="H92" s="293"/>
      <c r="I92" s="293"/>
      <c r="J92" s="293"/>
      <c r="K92" s="298"/>
    </row>
    <row r="93" spans="1:11" ht="18.75" x14ac:dyDescent="0.3">
      <c r="A93" s="285"/>
      <c r="B93" s="293"/>
      <c r="C93" s="293"/>
      <c r="D93" s="293"/>
      <c r="E93" s="294"/>
      <c r="F93" s="297"/>
      <c r="G93" s="321"/>
      <c r="H93" s="293"/>
      <c r="I93" s="293"/>
      <c r="J93" s="293"/>
      <c r="K93" s="298"/>
    </row>
    <row r="94" spans="1:11" ht="18.75" x14ac:dyDescent="0.3">
      <c r="A94" s="285"/>
      <c r="B94" s="293"/>
      <c r="C94" s="293"/>
      <c r="D94" s="293"/>
      <c r="E94" s="294"/>
      <c r="F94" s="297"/>
      <c r="G94" s="321"/>
      <c r="H94" s="293"/>
      <c r="I94" s="293"/>
      <c r="J94" s="293"/>
      <c r="K94" s="298"/>
    </row>
    <row r="95" spans="1:11" ht="18.75" x14ac:dyDescent="0.3">
      <c r="A95" s="285"/>
      <c r="B95" s="293"/>
      <c r="C95" s="293"/>
      <c r="D95" s="293"/>
      <c r="E95" s="294"/>
      <c r="F95" s="297"/>
      <c r="G95" s="321"/>
      <c r="H95" s="293"/>
      <c r="I95" s="293"/>
      <c r="J95" s="293"/>
      <c r="K95" s="298"/>
    </row>
    <row r="96" spans="1:11" ht="18.75" x14ac:dyDescent="0.3">
      <c r="A96" s="285"/>
      <c r="B96" s="293"/>
      <c r="C96" s="293"/>
      <c r="D96" s="293"/>
      <c r="E96" s="294"/>
      <c r="F96" s="297"/>
      <c r="G96" s="321"/>
      <c r="H96" s="293"/>
      <c r="I96" s="293"/>
      <c r="J96" s="293"/>
      <c r="K96" s="298"/>
    </row>
    <row r="97" spans="1:11" ht="18.75" x14ac:dyDescent="0.3">
      <c r="A97" s="285"/>
      <c r="B97" s="293"/>
      <c r="C97" s="293"/>
      <c r="D97" s="293"/>
      <c r="E97" s="294"/>
      <c r="F97" s="297"/>
      <c r="G97" s="321"/>
      <c r="H97" s="293"/>
      <c r="I97" s="293"/>
      <c r="J97" s="293"/>
      <c r="K97" s="298"/>
    </row>
    <row r="98" spans="1:11" ht="18.75" x14ac:dyDescent="0.3">
      <c r="A98" s="285"/>
      <c r="B98" s="293"/>
      <c r="C98" s="293"/>
      <c r="D98" s="293"/>
      <c r="E98" s="294"/>
      <c r="F98" s="297"/>
      <c r="G98" s="321"/>
      <c r="H98" s="293"/>
      <c r="I98" s="293"/>
      <c r="J98" s="293"/>
      <c r="K98" s="298"/>
    </row>
    <row r="99" spans="1:11" ht="18.75" x14ac:dyDescent="0.3">
      <c r="A99" s="285"/>
      <c r="B99" s="293"/>
      <c r="C99" s="293"/>
      <c r="D99" s="293"/>
      <c r="E99" s="294"/>
      <c r="F99" s="297"/>
      <c r="G99" s="321"/>
      <c r="H99" s="293"/>
      <c r="I99" s="293"/>
      <c r="J99" s="293"/>
      <c r="K99" s="298"/>
    </row>
    <row r="100" spans="1:11" ht="18.75" x14ac:dyDescent="0.3">
      <c r="A100" s="285"/>
      <c r="B100" s="293"/>
      <c r="C100" s="293"/>
      <c r="D100" s="293"/>
      <c r="E100" s="294"/>
      <c r="F100" s="297"/>
      <c r="G100" s="321"/>
      <c r="H100" s="293"/>
      <c r="I100" s="293"/>
      <c r="J100" s="293"/>
      <c r="K100" s="298"/>
    </row>
    <row r="101" spans="1:11" ht="18.75" x14ac:dyDescent="0.3">
      <c r="A101" s="285"/>
      <c r="B101" s="293"/>
      <c r="C101" s="293"/>
      <c r="D101" s="293"/>
      <c r="E101" s="294"/>
      <c r="F101" s="297"/>
      <c r="G101" s="321"/>
      <c r="H101" s="293"/>
      <c r="I101" s="293"/>
      <c r="J101" s="293"/>
      <c r="K101" s="298"/>
    </row>
    <row r="102" spans="1:11" ht="18.75" x14ac:dyDescent="0.3">
      <c r="A102" s="285"/>
      <c r="B102" s="293"/>
      <c r="C102" s="293"/>
      <c r="D102" s="293"/>
      <c r="E102" s="294"/>
      <c r="F102" s="297"/>
      <c r="G102" s="321"/>
      <c r="H102" s="293"/>
      <c r="I102" s="293"/>
      <c r="J102" s="293"/>
      <c r="K102" s="298"/>
    </row>
    <row r="103" spans="1:11" ht="18.75" x14ac:dyDescent="0.3">
      <c r="A103" s="285"/>
      <c r="B103" s="293"/>
      <c r="C103" s="293"/>
      <c r="D103" s="293"/>
      <c r="E103" s="294"/>
      <c r="F103" s="297"/>
      <c r="G103" s="321"/>
      <c r="H103" s="293"/>
      <c r="I103" s="293"/>
      <c r="J103" s="293"/>
      <c r="K103" s="298"/>
    </row>
    <row r="104" spans="1:11" ht="18.75" x14ac:dyDescent="0.3">
      <c r="A104" s="285"/>
      <c r="B104" s="293"/>
      <c r="C104" s="293"/>
      <c r="D104" s="293"/>
      <c r="E104" s="294"/>
      <c r="F104" s="297"/>
      <c r="G104" s="321"/>
      <c r="H104" s="293"/>
      <c r="I104" s="293"/>
      <c r="J104" s="293"/>
      <c r="K104" s="298"/>
    </row>
    <row r="105" spans="1:11" ht="18.75" x14ac:dyDescent="0.3">
      <c r="A105" s="285"/>
      <c r="B105" s="293"/>
      <c r="C105" s="293"/>
      <c r="D105" s="293"/>
      <c r="E105" s="294"/>
      <c r="F105" s="297"/>
      <c r="G105" s="321"/>
      <c r="H105" s="293"/>
      <c r="I105" s="293"/>
      <c r="J105" s="293"/>
      <c r="K105" s="298"/>
    </row>
    <row r="106" spans="1:11" ht="18.75" x14ac:dyDescent="0.3">
      <c r="A106" s="285"/>
      <c r="B106" s="293"/>
      <c r="C106" s="293"/>
      <c r="D106" s="293"/>
      <c r="E106" s="294"/>
      <c r="F106" s="297"/>
      <c r="G106" s="321"/>
      <c r="H106" s="293"/>
      <c r="I106" s="293"/>
      <c r="J106" s="293"/>
      <c r="K106" s="298"/>
    </row>
    <row r="107" spans="1:11" ht="18.75" x14ac:dyDescent="0.3">
      <c r="A107" s="285"/>
      <c r="B107" s="293"/>
      <c r="C107" s="293"/>
      <c r="D107" s="293"/>
      <c r="E107" s="294"/>
      <c r="F107" s="297"/>
      <c r="G107" s="321"/>
      <c r="H107" s="293"/>
      <c r="I107" s="293"/>
      <c r="J107" s="293"/>
      <c r="K107" s="298"/>
    </row>
    <row r="108" spans="1:11" ht="18.75" x14ac:dyDescent="0.3">
      <c r="A108" s="285"/>
      <c r="B108" s="293"/>
      <c r="C108" s="293"/>
      <c r="D108" s="293"/>
      <c r="E108" s="294"/>
      <c r="F108" s="297"/>
      <c r="G108" s="321"/>
      <c r="H108" s="293"/>
      <c r="I108" s="293"/>
      <c r="J108" s="293"/>
      <c r="K108" s="298"/>
    </row>
    <row r="109" spans="1:11" ht="18.75" x14ac:dyDescent="0.3">
      <c r="A109" s="285"/>
      <c r="B109" s="293"/>
      <c r="C109" s="293"/>
      <c r="D109" s="293"/>
      <c r="E109" s="294"/>
      <c r="F109" s="297"/>
      <c r="G109" s="321"/>
      <c r="H109" s="293"/>
      <c r="I109" s="293"/>
      <c r="J109" s="293"/>
      <c r="K109" s="298"/>
    </row>
    <row r="110" spans="1:11" ht="18.75" x14ac:dyDescent="0.3">
      <c r="A110" s="285"/>
      <c r="B110" s="293"/>
      <c r="C110" s="293"/>
      <c r="D110" s="293"/>
      <c r="E110" s="294"/>
      <c r="F110" s="297"/>
      <c r="G110" s="321"/>
      <c r="H110" s="293"/>
      <c r="I110" s="293"/>
      <c r="J110" s="293"/>
      <c r="K110" s="298"/>
    </row>
    <row r="111" spans="1:11" ht="18.75" x14ac:dyDescent="0.3">
      <c r="A111" s="285"/>
      <c r="B111" s="293"/>
      <c r="C111" s="293"/>
      <c r="D111" s="293"/>
      <c r="E111" s="294"/>
      <c r="F111" s="297"/>
      <c r="G111" s="321"/>
      <c r="H111" s="293"/>
      <c r="I111" s="293"/>
      <c r="J111" s="293"/>
      <c r="K111" s="298"/>
    </row>
    <row r="112" spans="1:11" ht="18.75" x14ac:dyDescent="0.3">
      <c r="A112" s="285"/>
      <c r="B112" s="293"/>
      <c r="C112" s="293"/>
      <c r="D112" s="293"/>
      <c r="E112" s="294"/>
      <c r="F112" s="297"/>
      <c r="G112" s="321"/>
      <c r="H112" s="293"/>
      <c r="I112" s="293"/>
      <c r="J112" s="293"/>
      <c r="K112" s="298"/>
    </row>
    <row r="113" spans="1:13" ht="18.75" x14ac:dyDescent="0.3">
      <c r="A113" s="285"/>
      <c r="B113" s="293"/>
      <c r="C113" s="293"/>
      <c r="D113" s="293"/>
      <c r="E113" s="294"/>
      <c r="F113" s="297"/>
      <c r="G113" s="321"/>
      <c r="H113" s="293"/>
      <c r="I113" s="293"/>
      <c r="J113" s="293"/>
      <c r="K113" s="298"/>
    </row>
    <row r="114" spans="1:13" ht="18.75" x14ac:dyDescent="0.3">
      <c r="A114" s="285"/>
      <c r="B114" s="293"/>
      <c r="C114" s="293"/>
      <c r="D114" s="293"/>
      <c r="E114" s="294"/>
      <c r="F114" s="297"/>
      <c r="G114" s="321"/>
      <c r="H114" s="293"/>
      <c r="I114" s="293"/>
      <c r="J114" s="293"/>
      <c r="K114" s="298"/>
    </row>
    <row r="115" spans="1:13" ht="18.75" x14ac:dyDescent="0.3">
      <c r="A115" s="285"/>
      <c r="B115" s="293"/>
      <c r="C115" s="293"/>
      <c r="D115" s="293"/>
      <c r="E115" s="294"/>
      <c r="F115" s="297"/>
      <c r="G115" s="321"/>
      <c r="H115" s="293"/>
      <c r="I115" s="293"/>
      <c r="J115" s="293"/>
      <c r="K115" s="298"/>
    </row>
    <row r="116" spans="1:13" ht="18.75" x14ac:dyDescent="0.3">
      <c r="A116" s="285"/>
      <c r="B116" s="293"/>
      <c r="C116" s="293"/>
      <c r="D116" s="293"/>
      <c r="E116" s="294"/>
      <c r="F116" s="297"/>
      <c r="G116" s="321"/>
      <c r="H116" s="293"/>
      <c r="I116" s="293"/>
      <c r="J116" s="293"/>
      <c r="K116" s="298"/>
      <c r="L116" s="276"/>
      <c r="M116" s="7"/>
    </row>
    <row r="117" spans="1:13" ht="18.75" x14ac:dyDescent="0.3">
      <c r="A117" s="285"/>
      <c r="B117" s="293"/>
      <c r="C117" s="293"/>
      <c r="D117" s="293"/>
      <c r="E117" s="294"/>
      <c r="F117" s="297"/>
      <c r="G117" s="321"/>
      <c r="H117" s="293"/>
      <c r="I117" s="293"/>
      <c r="J117" s="293"/>
      <c r="K117" s="298"/>
      <c r="L117" s="276"/>
      <c r="M117" s="7"/>
    </row>
    <row r="118" spans="1:13" ht="18.75" x14ac:dyDescent="0.3">
      <c r="A118" s="285"/>
      <c r="B118" s="293"/>
      <c r="C118" s="293"/>
      <c r="D118" s="293"/>
      <c r="E118" s="294"/>
      <c r="F118" s="297"/>
      <c r="G118" s="321"/>
      <c r="H118" s="293"/>
      <c r="I118" s="293"/>
      <c r="J118" s="293"/>
      <c r="K118" s="298"/>
      <c r="L118" s="276"/>
      <c r="M118" s="7"/>
    </row>
    <row r="119" spans="1:13" ht="18.75" x14ac:dyDescent="0.3">
      <c r="A119" s="285"/>
      <c r="B119" s="293"/>
      <c r="C119" s="293"/>
      <c r="D119" s="293"/>
      <c r="E119" s="294"/>
      <c r="F119" s="297"/>
      <c r="G119" s="321"/>
      <c r="H119" s="293"/>
      <c r="I119" s="293"/>
      <c r="J119" s="293"/>
      <c r="K119" s="298"/>
      <c r="L119" s="276"/>
      <c r="M119" s="7"/>
    </row>
    <row r="120" spans="1:13" ht="18.75" x14ac:dyDescent="0.3">
      <c r="A120" s="285"/>
      <c r="B120" s="293"/>
      <c r="C120" s="293"/>
      <c r="D120" s="293"/>
      <c r="E120" s="294"/>
      <c r="F120" s="297"/>
      <c r="G120" s="321"/>
      <c r="H120" s="293"/>
      <c r="I120" s="293"/>
      <c r="J120" s="293"/>
      <c r="K120" s="298"/>
      <c r="L120" s="276"/>
      <c r="M120" s="7"/>
    </row>
    <row r="121" spans="1:13" ht="18.75" x14ac:dyDescent="0.3">
      <c r="A121" s="285"/>
      <c r="B121" s="293"/>
      <c r="C121" s="293"/>
      <c r="D121" s="293"/>
      <c r="E121" s="294"/>
      <c r="F121" s="297"/>
      <c r="G121" s="321"/>
      <c r="H121" s="293"/>
      <c r="I121" s="293"/>
      <c r="J121" s="293"/>
      <c r="K121" s="298"/>
      <c r="L121" s="276"/>
      <c r="M121" s="7"/>
    </row>
    <row r="122" spans="1:13" ht="18.75" x14ac:dyDescent="0.3">
      <c r="A122" s="285"/>
      <c r="B122" s="293"/>
      <c r="C122" s="293"/>
      <c r="D122" s="293"/>
      <c r="E122" s="294"/>
      <c r="F122" s="297"/>
      <c r="G122" s="321"/>
      <c r="H122" s="293"/>
      <c r="I122" s="293"/>
      <c r="J122" s="293"/>
      <c r="K122" s="298"/>
      <c r="L122" s="276"/>
      <c r="M122" s="7"/>
    </row>
    <row r="123" spans="1:13" ht="18.75" x14ac:dyDescent="0.3">
      <c r="A123" s="285"/>
      <c r="B123" s="293"/>
      <c r="C123" s="293"/>
      <c r="D123" s="293"/>
      <c r="E123" s="294"/>
      <c r="F123" s="297"/>
      <c r="G123" s="321"/>
      <c r="H123" s="293"/>
      <c r="I123" s="293"/>
      <c r="J123" s="293"/>
      <c r="K123" s="298"/>
      <c r="L123" s="276"/>
      <c r="M123" s="7"/>
    </row>
    <row r="124" spans="1:13" ht="18.75" x14ac:dyDescent="0.3">
      <c r="A124" s="285"/>
      <c r="B124" s="293"/>
      <c r="C124" s="293"/>
      <c r="D124" s="293"/>
      <c r="E124" s="294"/>
      <c r="F124" s="297"/>
      <c r="G124" s="321"/>
      <c r="H124" s="293"/>
      <c r="I124" s="293"/>
      <c r="J124" s="293"/>
      <c r="K124" s="298"/>
      <c r="L124" s="276"/>
      <c r="M124" s="7"/>
    </row>
    <row r="125" spans="1:13" ht="18.75" x14ac:dyDescent="0.3">
      <c r="A125" s="285"/>
      <c r="B125" s="293"/>
      <c r="C125" s="293"/>
      <c r="D125" s="293"/>
      <c r="E125" s="294"/>
      <c r="F125" s="297"/>
      <c r="G125" s="321"/>
      <c r="H125" s="293"/>
      <c r="I125" s="293"/>
      <c r="J125" s="293"/>
      <c r="K125" s="298"/>
      <c r="L125" s="276"/>
      <c r="M125" s="7"/>
    </row>
    <row r="126" spans="1:13" ht="18.75" x14ac:dyDescent="0.3">
      <c r="A126" s="285"/>
      <c r="B126" s="293"/>
      <c r="C126" s="293"/>
      <c r="D126" s="293"/>
      <c r="E126" s="294"/>
      <c r="F126" s="297"/>
      <c r="G126" s="321"/>
      <c r="H126" s="293"/>
      <c r="I126" s="293"/>
      <c r="J126" s="293"/>
      <c r="K126" s="298"/>
      <c r="L126" s="276"/>
      <c r="M126" s="7"/>
    </row>
    <row r="127" spans="1:13" ht="18.75" x14ac:dyDescent="0.3">
      <c r="A127" s="285"/>
      <c r="B127" s="293"/>
      <c r="C127" s="293"/>
      <c r="D127" s="293"/>
      <c r="E127" s="294"/>
      <c r="F127" s="297"/>
      <c r="G127" s="321"/>
      <c r="H127" s="293"/>
      <c r="I127" s="293"/>
      <c r="J127" s="293"/>
      <c r="K127" s="298"/>
      <c r="L127" s="276"/>
      <c r="M127" s="7"/>
    </row>
    <row r="128" spans="1:13" ht="18.75" x14ac:dyDescent="0.3">
      <c r="A128" s="285"/>
      <c r="B128" s="293"/>
      <c r="C128" s="293"/>
      <c r="D128" s="293"/>
      <c r="E128" s="294"/>
      <c r="F128" s="297"/>
      <c r="G128" s="321"/>
      <c r="H128" s="293"/>
      <c r="I128" s="293"/>
      <c r="J128" s="293"/>
      <c r="K128" s="298"/>
      <c r="L128" s="276"/>
      <c r="M128" s="7"/>
    </row>
    <row r="129" spans="1:13" ht="18.75" x14ac:dyDescent="0.3">
      <c r="A129" s="285"/>
      <c r="B129" s="293"/>
      <c r="C129" s="293"/>
      <c r="D129" s="293"/>
      <c r="E129" s="294"/>
      <c r="F129" s="297"/>
      <c r="G129" s="321"/>
      <c r="H129" s="293"/>
      <c r="I129" s="293"/>
      <c r="J129" s="293"/>
      <c r="K129" s="298"/>
      <c r="L129" s="276"/>
      <c r="M129" s="7"/>
    </row>
    <row r="130" spans="1:13" ht="18.75" x14ac:dyDescent="0.3">
      <c r="A130" s="285"/>
      <c r="B130" s="293"/>
      <c r="C130" s="293"/>
      <c r="D130" s="293"/>
      <c r="E130" s="294"/>
      <c r="F130" s="297"/>
      <c r="G130" s="321"/>
      <c r="H130" s="293"/>
      <c r="I130" s="293"/>
      <c r="J130" s="293"/>
      <c r="K130" s="298"/>
      <c r="L130" s="276"/>
      <c r="M130" s="7"/>
    </row>
    <row r="131" spans="1:13" ht="18.75" x14ac:dyDescent="0.3">
      <c r="A131" s="285"/>
      <c r="B131" s="293"/>
      <c r="C131" s="293"/>
      <c r="D131" s="293"/>
      <c r="E131" s="294"/>
      <c r="F131" s="297"/>
      <c r="G131" s="321"/>
      <c r="H131" s="293"/>
      <c r="I131" s="293"/>
      <c r="J131" s="293"/>
      <c r="K131" s="298"/>
      <c r="L131" s="276"/>
      <c r="M131" s="7"/>
    </row>
    <row r="132" spans="1:13" ht="18.75" x14ac:dyDescent="0.3">
      <c r="A132" s="285"/>
      <c r="B132" s="293"/>
      <c r="C132" s="293"/>
      <c r="D132" s="293"/>
      <c r="E132" s="294"/>
      <c r="F132" s="297"/>
      <c r="G132" s="321"/>
      <c r="H132" s="293"/>
      <c r="I132" s="293"/>
      <c r="J132" s="293"/>
      <c r="K132" s="298"/>
      <c r="L132" s="276"/>
      <c r="M132" s="7"/>
    </row>
    <row r="133" spans="1:13" ht="18.75" x14ac:dyDescent="0.3">
      <c r="A133" s="285"/>
      <c r="B133" s="293"/>
      <c r="C133" s="293"/>
      <c r="D133" s="293"/>
      <c r="E133" s="294"/>
      <c r="F133" s="297"/>
      <c r="G133" s="321"/>
      <c r="H133" s="293"/>
      <c r="I133" s="293"/>
      <c r="J133" s="293"/>
      <c r="K133" s="298"/>
      <c r="L133" s="276"/>
      <c r="M133" s="7"/>
    </row>
    <row r="134" spans="1:13" ht="18.75" x14ac:dyDescent="0.3">
      <c r="A134" s="285"/>
      <c r="B134" s="293"/>
      <c r="C134" s="293"/>
      <c r="D134" s="293"/>
      <c r="E134" s="294"/>
      <c r="F134" s="297"/>
      <c r="G134" s="321"/>
      <c r="H134" s="293"/>
      <c r="I134" s="293"/>
      <c r="J134" s="293"/>
      <c r="K134" s="298"/>
      <c r="L134" s="276"/>
      <c r="M134" s="7"/>
    </row>
    <row r="135" spans="1:13" ht="18.75" x14ac:dyDescent="0.3">
      <c r="A135" s="285"/>
      <c r="B135" s="293"/>
      <c r="C135" s="293"/>
      <c r="D135" s="293"/>
      <c r="E135" s="294"/>
      <c r="F135" s="297"/>
      <c r="G135" s="321"/>
      <c r="H135" s="293"/>
      <c r="I135" s="293"/>
      <c r="J135" s="293"/>
      <c r="K135" s="298"/>
      <c r="L135" s="276"/>
      <c r="M135" s="7"/>
    </row>
    <row r="136" spans="1:13" ht="18.75" x14ac:dyDescent="0.3">
      <c r="A136" s="285"/>
      <c r="B136" s="293"/>
      <c r="C136" s="293"/>
      <c r="D136" s="293"/>
      <c r="E136" s="294"/>
      <c r="F136" s="297"/>
      <c r="G136" s="321"/>
      <c r="H136" s="293"/>
      <c r="I136" s="293"/>
      <c r="J136" s="293"/>
      <c r="K136" s="298"/>
      <c r="L136" s="276"/>
      <c r="M136" s="7"/>
    </row>
    <row r="137" spans="1:13" ht="18.75" x14ac:dyDescent="0.3">
      <c r="A137" s="285"/>
      <c r="B137" s="293"/>
      <c r="C137" s="293"/>
      <c r="D137" s="293"/>
      <c r="E137" s="294"/>
      <c r="F137" s="297"/>
      <c r="G137" s="321"/>
      <c r="H137" s="293"/>
      <c r="I137" s="293"/>
      <c r="J137" s="293"/>
      <c r="K137" s="298"/>
      <c r="L137" s="276"/>
      <c r="M137" s="7"/>
    </row>
    <row r="138" spans="1:13" ht="18.75" x14ac:dyDescent="0.3">
      <c r="A138" s="285"/>
      <c r="B138" s="293"/>
      <c r="C138" s="293"/>
      <c r="D138" s="293"/>
      <c r="E138" s="294"/>
      <c r="F138" s="297"/>
      <c r="G138" s="321"/>
      <c r="H138" s="293"/>
      <c r="I138" s="293"/>
      <c r="J138" s="293"/>
      <c r="K138" s="298"/>
      <c r="L138" s="276"/>
      <c r="M138" s="7"/>
    </row>
    <row r="139" spans="1:13" ht="18.75" x14ac:dyDescent="0.3">
      <c r="A139" s="285"/>
      <c r="B139" s="293"/>
      <c r="C139" s="293"/>
      <c r="D139" s="293"/>
      <c r="E139" s="294"/>
      <c r="F139" s="297"/>
      <c r="G139" s="321"/>
      <c r="H139" s="293"/>
      <c r="I139" s="293"/>
      <c r="J139" s="293"/>
      <c r="K139" s="298"/>
      <c r="L139" s="276"/>
      <c r="M139" s="7"/>
    </row>
    <row r="140" spans="1:13" ht="18.75" x14ac:dyDescent="0.3">
      <c r="A140" s="285"/>
      <c r="B140" s="293"/>
      <c r="C140" s="293"/>
      <c r="D140" s="293"/>
      <c r="E140" s="294"/>
      <c r="F140" s="297"/>
      <c r="G140" s="321"/>
      <c r="H140" s="293"/>
      <c r="I140" s="293"/>
      <c r="J140" s="293"/>
      <c r="K140" s="298"/>
      <c r="L140" s="276"/>
      <c r="M140" s="7"/>
    </row>
    <row r="141" spans="1:13" ht="18.75" x14ac:dyDescent="0.3">
      <c r="A141" s="285"/>
      <c r="B141" s="293"/>
      <c r="C141" s="293"/>
      <c r="D141" s="293"/>
      <c r="E141" s="294"/>
      <c r="F141" s="297"/>
      <c r="G141" s="321"/>
      <c r="H141" s="293"/>
      <c r="I141" s="293"/>
      <c r="J141" s="293"/>
      <c r="K141" s="298"/>
      <c r="L141" s="276"/>
      <c r="M141" s="7"/>
    </row>
    <row r="142" spans="1:13" ht="18.75" x14ac:dyDescent="0.3">
      <c r="A142" s="285"/>
      <c r="B142" s="293"/>
      <c r="C142" s="293"/>
      <c r="D142" s="293"/>
      <c r="E142" s="294"/>
      <c r="F142" s="297"/>
      <c r="G142" s="321"/>
      <c r="H142" s="293"/>
      <c r="I142" s="293"/>
      <c r="J142" s="293"/>
      <c r="K142" s="298"/>
      <c r="L142" s="276"/>
      <c r="M142" s="7"/>
    </row>
    <row r="143" spans="1:13" ht="18.75" x14ac:dyDescent="0.3">
      <c r="A143" s="285"/>
      <c r="B143" s="293"/>
      <c r="C143" s="293"/>
      <c r="D143" s="293"/>
      <c r="E143" s="294"/>
      <c r="F143" s="297"/>
      <c r="G143" s="321"/>
      <c r="H143" s="293"/>
      <c r="I143" s="293"/>
      <c r="J143" s="293"/>
      <c r="K143" s="298"/>
      <c r="L143" s="276"/>
      <c r="M143" s="7"/>
    </row>
    <row r="144" spans="1:13" ht="18.75" x14ac:dyDescent="0.3">
      <c r="A144" s="285"/>
      <c r="B144" s="293"/>
      <c r="C144" s="293"/>
      <c r="D144" s="293"/>
      <c r="E144" s="294"/>
      <c r="F144" s="297"/>
      <c r="G144" s="321"/>
      <c r="H144" s="293"/>
      <c r="I144" s="293"/>
      <c r="J144" s="293"/>
      <c r="K144" s="298"/>
      <c r="L144" s="276"/>
      <c r="M144" s="7"/>
    </row>
    <row r="145" spans="1:13" ht="18.75" x14ac:dyDescent="0.3">
      <c r="A145" s="285"/>
      <c r="B145" s="293"/>
      <c r="C145" s="293"/>
      <c r="D145" s="293"/>
      <c r="E145" s="294"/>
      <c r="F145" s="297"/>
      <c r="G145" s="321"/>
      <c r="H145" s="293"/>
      <c r="I145" s="293"/>
      <c r="J145" s="293"/>
      <c r="K145" s="298"/>
      <c r="L145" s="286"/>
      <c r="M145" s="7"/>
    </row>
    <row r="146" spans="1:13" ht="18.75" x14ac:dyDescent="0.3">
      <c r="A146" s="285"/>
      <c r="B146" s="293"/>
      <c r="C146" s="293"/>
      <c r="D146" s="293"/>
      <c r="E146" s="294"/>
      <c r="F146" s="297"/>
      <c r="G146" s="321"/>
      <c r="H146" s="293"/>
      <c r="I146" s="293"/>
      <c r="J146" s="293"/>
      <c r="K146" s="298"/>
      <c r="L146" s="285"/>
    </row>
    <row r="147" spans="1:13" ht="18.75" x14ac:dyDescent="0.3">
      <c r="A147" s="285"/>
      <c r="B147" s="293"/>
      <c r="C147" s="293"/>
      <c r="D147" s="293"/>
      <c r="E147" s="294"/>
      <c r="F147" s="297"/>
      <c r="G147" s="321"/>
      <c r="H147" s="293"/>
      <c r="I147" s="293"/>
      <c r="J147" s="293"/>
      <c r="K147" s="298"/>
      <c r="L147" s="285"/>
    </row>
    <row r="148" spans="1:13" ht="18.75" x14ac:dyDescent="0.3">
      <c r="A148" s="285"/>
      <c r="B148" s="293"/>
      <c r="C148" s="293"/>
      <c r="D148" s="293"/>
      <c r="E148" s="294"/>
      <c r="F148" s="297"/>
      <c r="G148" s="321"/>
      <c r="H148" s="293"/>
      <c r="I148" s="293"/>
      <c r="J148" s="293"/>
      <c r="K148" s="298"/>
      <c r="L148" s="285"/>
    </row>
    <row r="149" spans="1:13" ht="18.75" x14ac:dyDescent="0.3">
      <c r="A149" s="285"/>
      <c r="B149" s="293"/>
      <c r="C149" s="293"/>
      <c r="D149" s="293"/>
      <c r="E149" s="294"/>
      <c r="F149" s="297"/>
      <c r="G149" s="321"/>
      <c r="H149" s="293"/>
      <c r="I149" s="293"/>
      <c r="J149" s="293"/>
      <c r="K149" s="298"/>
      <c r="L149" s="285"/>
    </row>
    <row r="150" spans="1:13" ht="18.75" x14ac:dyDescent="0.3">
      <c r="A150" s="285"/>
      <c r="B150" s="293"/>
      <c r="C150" s="293"/>
      <c r="D150" s="293"/>
      <c r="E150" s="294"/>
      <c r="F150" s="297"/>
      <c r="G150" s="321"/>
      <c r="H150" s="293"/>
      <c r="I150" s="293"/>
      <c r="J150" s="293"/>
      <c r="K150" s="298"/>
      <c r="L150" s="285"/>
    </row>
    <row r="151" spans="1:13" ht="18.75" x14ac:dyDescent="0.3">
      <c r="A151" s="285"/>
      <c r="B151" s="293"/>
      <c r="C151" s="293"/>
      <c r="D151" s="293"/>
      <c r="E151" s="294"/>
      <c r="F151" s="297"/>
      <c r="G151" s="321"/>
      <c r="H151" s="293"/>
      <c r="I151" s="293"/>
      <c r="J151" s="293"/>
      <c r="K151" s="298"/>
      <c r="L151" s="285"/>
    </row>
    <row r="152" spans="1:13" ht="18.75" x14ac:dyDescent="0.3">
      <c r="A152" s="285"/>
      <c r="B152" s="293"/>
      <c r="C152" s="293"/>
      <c r="D152" s="293"/>
      <c r="E152" s="294"/>
      <c r="F152" s="297"/>
      <c r="G152" s="321"/>
      <c r="H152" s="293"/>
      <c r="I152" s="293"/>
      <c r="J152" s="293"/>
      <c r="K152" s="298"/>
      <c r="L152" s="285"/>
    </row>
    <row r="153" spans="1:13" ht="18.75" x14ac:dyDescent="0.3">
      <c r="A153" s="285"/>
      <c r="B153" s="293"/>
      <c r="C153" s="293"/>
      <c r="D153" s="293"/>
      <c r="E153" s="294"/>
      <c r="F153" s="297"/>
      <c r="G153" s="321"/>
      <c r="H153" s="293"/>
      <c r="I153" s="293"/>
      <c r="J153" s="293"/>
      <c r="K153" s="298"/>
      <c r="L153" s="285"/>
    </row>
    <row r="154" spans="1:13" ht="18.75" x14ac:dyDescent="0.3">
      <c r="A154" s="285"/>
      <c r="B154" s="293"/>
      <c r="C154" s="293"/>
      <c r="D154" s="293"/>
      <c r="E154" s="294"/>
      <c r="F154" s="297"/>
      <c r="G154" s="321"/>
      <c r="H154" s="293"/>
      <c r="I154" s="293"/>
      <c r="J154" s="293"/>
      <c r="K154" s="298"/>
      <c r="L154" s="285"/>
    </row>
    <row r="155" spans="1:13" ht="18.75" x14ac:dyDescent="0.3">
      <c r="A155" s="285"/>
      <c r="B155" s="293"/>
      <c r="C155" s="293"/>
      <c r="D155" s="293"/>
      <c r="E155" s="294"/>
      <c r="F155" s="297"/>
      <c r="G155" s="321"/>
      <c r="H155" s="293"/>
      <c r="I155" s="293"/>
      <c r="J155" s="293"/>
      <c r="K155" s="298"/>
      <c r="L155" s="285"/>
    </row>
    <row r="156" spans="1:13" ht="18.75" x14ac:dyDescent="0.3">
      <c r="A156" s="285"/>
      <c r="B156" s="293"/>
      <c r="C156" s="293"/>
      <c r="D156" s="293"/>
      <c r="E156" s="294"/>
      <c r="F156" s="297"/>
      <c r="G156" s="321"/>
      <c r="H156" s="293"/>
      <c r="I156" s="293"/>
      <c r="J156" s="293"/>
      <c r="K156" s="298"/>
      <c r="L156" s="285"/>
    </row>
    <row r="157" spans="1:13" ht="18.75" x14ac:dyDescent="0.3">
      <c r="A157" s="285"/>
      <c r="B157" s="293"/>
      <c r="C157" s="293"/>
      <c r="D157" s="293"/>
      <c r="E157" s="294"/>
      <c r="F157" s="297"/>
      <c r="G157" s="321"/>
      <c r="H157" s="293"/>
      <c r="I157" s="293"/>
      <c r="J157" s="293"/>
      <c r="K157" s="298"/>
      <c r="L157" s="285"/>
    </row>
    <row r="158" spans="1:13" ht="18.75" x14ac:dyDescent="0.3">
      <c r="A158" s="285"/>
      <c r="B158" s="293"/>
      <c r="C158" s="293"/>
      <c r="D158" s="293"/>
      <c r="E158" s="294"/>
      <c r="F158" s="297"/>
      <c r="G158" s="321"/>
      <c r="H158" s="293"/>
      <c r="I158" s="293"/>
      <c r="J158" s="293"/>
      <c r="K158" s="298"/>
      <c r="L158" s="285"/>
    </row>
    <row r="159" spans="1:13" ht="18.75" x14ac:dyDescent="0.3">
      <c r="A159" s="285"/>
      <c r="B159" s="293"/>
      <c r="C159" s="293"/>
      <c r="D159" s="293"/>
      <c r="E159" s="294"/>
      <c r="F159" s="297"/>
      <c r="G159" s="321"/>
      <c r="H159" s="293"/>
      <c r="I159" s="293"/>
      <c r="J159" s="293"/>
      <c r="K159" s="298"/>
      <c r="L159" s="285"/>
    </row>
    <row r="160" spans="1:13" ht="18.75" x14ac:dyDescent="0.3">
      <c r="A160" s="285"/>
      <c r="B160" s="293"/>
      <c r="C160" s="293"/>
      <c r="D160" s="293"/>
      <c r="E160" s="294"/>
      <c r="F160" s="297"/>
      <c r="G160" s="321"/>
      <c r="H160" s="293"/>
      <c r="I160" s="293"/>
      <c r="J160" s="293"/>
      <c r="K160" s="298"/>
      <c r="L160" s="285"/>
    </row>
    <row r="161" spans="1:12" ht="18.75" x14ac:dyDescent="0.3">
      <c r="A161" s="285"/>
      <c r="B161" s="293"/>
      <c r="C161" s="293"/>
      <c r="D161" s="293"/>
      <c r="E161" s="294"/>
      <c r="F161" s="297"/>
      <c r="G161" s="321"/>
      <c r="H161" s="293"/>
      <c r="I161" s="293"/>
      <c r="J161" s="293"/>
      <c r="K161" s="298"/>
      <c r="L161" s="285"/>
    </row>
    <row r="162" spans="1:12" ht="18.75" x14ac:dyDescent="0.3">
      <c r="A162" s="285"/>
      <c r="B162" s="293"/>
      <c r="C162" s="293"/>
      <c r="D162" s="293"/>
      <c r="E162" s="294"/>
      <c r="F162" s="297"/>
      <c r="G162" s="321"/>
      <c r="H162" s="293"/>
      <c r="I162" s="293"/>
      <c r="J162" s="293"/>
      <c r="K162" s="298"/>
      <c r="L162" s="285"/>
    </row>
    <row r="163" spans="1:12" ht="18.75" x14ac:dyDescent="0.3">
      <c r="A163" s="285"/>
      <c r="B163" s="293"/>
      <c r="C163" s="293"/>
      <c r="D163" s="293"/>
      <c r="E163" s="294"/>
      <c r="F163" s="297"/>
      <c r="G163" s="321"/>
      <c r="H163" s="293"/>
      <c r="I163" s="293"/>
      <c r="J163" s="293"/>
      <c r="K163" s="298"/>
      <c r="L163" s="285"/>
    </row>
    <row r="164" spans="1:12" ht="18.75" x14ac:dyDescent="0.3">
      <c r="A164" s="285"/>
      <c r="B164" s="293"/>
      <c r="C164" s="293"/>
      <c r="D164" s="293"/>
      <c r="E164" s="294"/>
      <c r="F164" s="297"/>
      <c r="G164" s="321"/>
      <c r="H164" s="293"/>
      <c r="I164" s="293"/>
      <c r="J164" s="293"/>
      <c r="K164" s="298"/>
      <c r="L164" s="285"/>
    </row>
    <row r="165" spans="1:12" ht="18.75" x14ac:dyDescent="0.3">
      <c r="A165" s="285"/>
      <c r="B165" s="293"/>
      <c r="C165" s="293"/>
      <c r="D165" s="293"/>
      <c r="E165" s="294"/>
      <c r="F165" s="297"/>
      <c r="G165" s="321"/>
      <c r="H165" s="293"/>
      <c r="I165" s="293"/>
      <c r="J165" s="293"/>
      <c r="K165" s="298"/>
      <c r="L165" s="285"/>
    </row>
    <row r="166" spans="1:12" ht="18.75" x14ac:dyDescent="0.3">
      <c r="A166" s="285"/>
      <c r="B166" s="293"/>
      <c r="C166" s="293"/>
      <c r="D166" s="293"/>
      <c r="E166" s="294"/>
      <c r="F166" s="297"/>
      <c r="G166" s="321"/>
      <c r="H166" s="293"/>
      <c r="I166" s="293"/>
      <c r="J166" s="293"/>
      <c r="K166" s="298"/>
      <c r="L166" s="285"/>
    </row>
    <row r="167" spans="1:12" ht="18.75" x14ac:dyDescent="0.3">
      <c r="A167" s="285"/>
      <c r="B167" s="293"/>
      <c r="C167" s="293"/>
      <c r="D167" s="293"/>
      <c r="E167" s="294"/>
      <c r="F167" s="297"/>
      <c r="G167" s="321"/>
      <c r="H167" s="293"/>
      <c r="I167" s="293"/>
      <c r="J167" s="293"/>
      <c r="K167" s="298"/>
      <c r="L167" s="285"/>
    </row>
    <row r="168" spans="1:12" ht="18.75" x14ac:dyDescent="0.3">
      <c r="A168" s="285"/>
      <c r="B168" s="293"/>
      <c r="C168" s="293"/>
      <c r="D168" s="293"/>
      <c r="E168" s="294"/>
      <c r="F168" s="297"/>
      <c r="G168" s="321"/>
      <c r="H168" s="293"/>
      <c r="I168" s="293"/>
      <c r="J168" s="293"/>
      <c r="K168" s="298"/>
      <c r="L168" s="285"/>
    </row>
    <row r="169" spans="1:12" ht="18.75" x14ac:dyDescent="0.3">
      <c r="A169" s="285"/>
      <c r="B169" s="293"/>
      <c r="C169" s="293"/>
      <c r="D169" s="293"/>
      <c r="E169" s="294"/>
      <c r="F169" s="297"/>
      <c r="G169" s="321"/>
      <c r="H169" s="293"/>
      <c r="I169" s="293"/>
      <c r="J169" s="293"/>
      <c r="K169" s="298"/>
      <c r="L169" s="285"/>
    </row>
    <row r="170" spans="1:12" ht="18.75" x14ac:dyDescent="0.3">
      <c r="A170" s="285"/>
      <c r="B170" s="293"/>
      <c r="C170" s="293"/>
      <c r="D170" s="293"/>
      <c r="E170" s="294"/>
      <c r="F170" s="297"/>
      <c r="G170" s="321"/>
      <c r="H170" s="293"/>
      <c r="I170" s="293"/>
      <c r="J170" s="293"/>
      <c r="K170" s="298"/>
      <c r="L170" s="285"/>
    </row>
    <row r="171" spans="1:12" ht="18.75" x14ac:dyDescent="0.3">
      <c r="A171" s="285"/>
      <c r="B171" s="293"/>
      <c r="C171" s="293"/>
      <c r="D171" s="293"/>
      <c r="E171" s="294"/>
      <c r="F171" s="297"/>
      <c r="G171" s="321"/>
      <c r="H171" s="293"/>
      <c r="I171" s="293"/>
      <c r="J171" s="293"/>
      <c r="K171" s="298"/>
      <c r="L171" s="285"/>
    </row>
    <row r="172" spans="1:12" ht="18.75" x14ac:dyDescent="0.3">
      <c r="A172" s="285"/>
      <c r="B172" s="293"/>
      <c r="C172" s="293"/>
      <c r="D172" s="293"/>
      <c r="E172" s="294"/>
      <c r="F172" s="297"/>
      <c r="G172" s="321"/>
      <c r="H172" s="293"/>
      <c r="I172" s="293"/>
      <c r="J172" s="293"/>
      <c r="K172" s="298"/>
      <c r="L172" s="285"/>
    </row>
    <row r="173" spans="1:12" ht="18.75" x14ac:dyDescent="0.3">
      <c r="A173" s="285"/>
      <c r="B173" s="293"/>
      <c r="C173" s="293"/>
      <c r="D173" s="293"/>
      <c r="E173" s="294"/>
      <c r="F173" s="297"/>
      <c r="G173" s="321"/>
      <c r="H173" s="293"/>
      <c r="I173" s="293"/>
      <c r="J173" s="293"/>
      <c r="K173" s="298"/>
      <c r="L173" s="285"/>
    </row>
    <row r="174" spans="1:12" ht="18.75" x14ac:dyDescent="0.3">
      <c r="A174" s="285"/>
      <c r="B174" s="293"/>
      <c r="C174" s="293"/>
      <c r="D174" s="293"/>
      <c r="E174" s="294"/>
      <c r="F174" s="297"/>
      <c r="G174" s="321"/>
      <c r="H174" s="293"/>
      <c r="I174" s="293"/>
      <c r="J174" s="293"/>
      <c r="K174" s="298"/>
      <c r="L174" s="285"/>
    </row>
    <row r="175" spans="1:12" ht="18.75" x14ac:dyDescent="0.3">
      <c r="A175" s="285"/>
      <c r="B175" s="293"/>
      <c r="C175" s="293"/>
      <c r="D175" s="293"/>
      <c r="E175" s="294"/>
      <c r="F175" s="297"/>
      <c r="G175" s="321"/>
      <c r="H175" s="293"/>
      <c r="I175" s="293"/>
      <c r="J175" s="293"/>
      <c r="K175" s="298"/>
      <c r="L175" s="285"/>
    </row>
    <row r="176" spans="1:12" ht="18.75" x14ac:dyDescent="0.3">
      <c r="A176" s="285"/>
      <c r="B176" s="293"/>
      <c r="C176" s="293"/>
      <c r="D176" s="293"/>
      <c r="E176" s="294"/>
      <c r="F176" s="297"/>
      <c r="G176" s="321"/>
      <c r="H176" s="293"/>
      <c r="I176" s="293"/>
      <c r="J176" s="293"/>
      <c r="K176" s="298"/>
      <c r="L176" s="285"/>
    </row>
    <row r="177" spans="1:12" ht="18.75" x14ac:dyDescent="0.3">
      <c r="A177" s="285"/>
      <c r="B177" s="293"/>
      <c r="C177" s="293"/>
      <c r="D177" s="293"/>
      <c r="E177" s="294"/>
      <c r="F177" s="297"/>
      <c r="G177" s="321"/>
      <c r="H177" s="293"/>
      <c r="I177" s="293"/>
      <c r="J177" s="293"/>
      <c r="K177" s="298"/>
      <c r="L177" s="285"/>
    </row>
    <row r="178" spans="1:12" ht="18.75" x14ac:dyDescent="0.3">
      <c r="A178" s="285"/>
      <c r="B178" s="293"/>
      <c r="C178" s="293"/>
      <c r="D178" s="293"/>
      <c r="E178" s="294"/>
      <c r="F178" s="297"/>
      <c r="G178" s="321"/>
      <c r="H178" s="293"/>
      <c r="I178" s="293"/>
      <c r="J178" s="293"/>
      <c r="K178" s="298"/>
      <c r="L178" s="285"/>
    </row>
    <row r="179" spans="1:12" ht="18.75" x14ac:dyDescent="0.3">
      <c r="A179" s="285"/>
      <c r="B179" s="293"/>
      <c r="C179" s="293"/>
      <c r="D179" s="293"/>
      <c r="E179" s="294"/>
      <c r="F179" s="297"/>
      <c r="G179" s="321"/>
      <c r="H179" s="293"/>
      <c r="I179" s="293"/>
      <c r="J179" s="293"/>
      <c r="K179" s="298"/>
      <c r="L179" s="285"/>
    </row>
    <row r="180" spans="1:12" ht="18.75" x14ac:dyDescent="0.3">
      <c r="A180" s="285"/>
      <c r="B180" s="293"/>
      <c r="C180" s="293"/>
      <c r="D180" s="293"/>
      <c r="E180" s="294"/>
      <c r="F180" s="297"/>
      <c r="G180" s="321"/>
      <c r="H180" s="293"/>
      <c r="I180" s="293"/>
      <c r="J180" s="293"/>
      <c r="K180" s="298"/>
      <c r="L180" s="285"/>
    </row>
    <row r="181" spans="1:12" ht="18.75" x14ac:dyDescent="0.3">
      <c r="A181" s="285"/>
      <c r="B181" s="293"/>
      <c r="C181" s="293"/>
      <c r="D181" s="293"/>
      <c r="E181" s="294"/>
      <c r="F181" s="297"/>
      <c r="G181" s="321"/>
      <c r="H181" s="293"/>
      <c r="I181" s="293"/>
      <c r="J181" s="293"/>
      <c r="K181" s="298"/>
      <c r="L181" s="285"/>
    </row>
    <row r="182" spans="1:12" ht="18.75" x14ac:dyDescent="0.3">
      <c r="A182" s="285"/>
      <c r="B182" s="293"/>
      <c r="C182" s="293"/>
      <c r="D182" s="293"/>
      <c r="E182" s="294"/>
      <c r="F182" s="297"/>
      <c r="G182" s="321"/>
      <c r="H182" s="293"/>
      <c r="I182" s="293"/>
      <c r="J182" s="293"/>
      <c r="K182" s="298"/>
      <c r="L182" s="285"/>
    </row>
    <row r="183" spans="1:12" ht="18.75" x14ac:dyDescent="0.3">
      <c r="A183" s="285"/>
      <c r="B183" s="293"/>
      <c r="C183" s="293"/>
      <c r="D183" s="293"/>
      <c r="E183" s="294"/>
      <c r="F183" s="297"/>
      <c r="G183" s="321"/>
      <c r="H183" s="293"/>
      <c r="I183" s="293"/>
      <c r="J183" s="293"/>
      <c r="K183" s="298"/>
      <c r="L183" s="285"/>
    </row>
    <row r="184" spans="1:12" ht="18.75" x14ac:dyDescent="0.3">
      <c r="A184" s="285"/>
      <c r="B184" s="293"/>
      <c r="C184" s="293"/>
      <c r="D184" s="293"/>
      <c r="E184" s="294"/>
      <c r="F184" s="297"/>
      <c r="G184" s="321"/>
      <c r="H184" s="293"/>
      <c r="I184" s="293"/>
      <c r="J184" s="293"/>
      <c r="K184" s="298"/>
      <c r="L184" s="285"/>
    </row>
    <row r="185" spans="1:12" ht="18.75" x14ac:dyDescent="0.3">
      <c r="A185" s="285"/>
      <c r="B185" s="293"/>
      <c r="C185" s="293"/>
      <c r="D185" s="293"/>
      <c r="E185" s="294"/>
      <c r="F185" s="297"/>
      <c r="G185" s="321"/>
      <c r="H185" s="293"/>
      <c r="I185" s="293"/>
      <c r="J185" s="293"/>
      <c r="K185" s="298"/>
      <c r="L185" s="285"/>
    </row>
    <row r="186" spans="1:12" ht="18.75" x14ac:dyDescent="0.3">
      <c r="A186" s="285"/>
      <c r="B186" s="293"/>
      <c r="C186" s="293"/>
      <c r="D186" s="293"/>
      <c r="E186" s="294"/>
      <c r="F186" s="297"/>
      <c r="G186" s="321"/>
      <c r="H186" s="293"/>
      <c r="I186" s="293"/>
      <c r="J186" s="293"/>
      <c r="K186" s="298"/>
      <c r="L186" s="285"/>
    </row>
    <row r="187" spans="1:12" ht="18.75" x14ac:dyDescent="0.3">
      <c r="A187" s="285"/>
      <c r="B187" s="293"/>
      <c r="C187" s="293"/>
      <c r="D187" s="293"/>
      <c r="E187" s="294"/>
      <c r="F187" s="297"/>
      <c r="G187" s="321"/>
      <c r="H187" s="293"/>
      <c r="I187" s="293"/>
      <c r="J187" s="293"/>
      <c r="K187" s="298"/>
      <c r="L187" s="285"/>
    </row>
    <row r="188" spans="1:12" ht="18.75" x14ac:dyDescent="0.3">
      <c r="A188" s="285"/>
      <c r="B188" s="293"/>
      <c r="C188" s="293"/>
      <c r="D188" s="293"/>
      <c r="E188" s="294"/>
      <c r="F188" s="297"/>
      <c r="G188" s="321"/>
      <c r="H188" s="293"/>
      <c r="I188" s="293"/>
      <c r="J188" s="293"/>
      <c r="K188" s="298"/>
      <c r="L188" s="285"/>
    </row>
    <row r="189" spans="1:12" ht="18.75" x14ac:dyDescent="0.3">
      <c r="A189" s="285"/>
      <c r="B189" s="293"/>
      <c r="C189" s="293"/>
      <c r="D189" s="293"/>
      <c r="E189" s="294"/>
      <c r="F189" s="297"/>
      <c r="G189" s="321"/>
      <c r="H189" s="293"/>
      <c r="I189" s="293"/>
      <c r="J189" s="293"/>
      <c r="K189" s="298"/>
      <c r="L189" s="285"/>
    </row>
    <row r="190" spans="1:12" ht="18.75" x14ac:dyDescent="0.3">
      <c r="A190" s="285"/>
      <c r="B190" s="293"/>
      <c r="C190" s="293"/>
      <c r="D190" s="293"/>
      <c r="E190" s="294"/>
      <c r="F190" s="297"/>
      <c r="G190" s="321"/>
      <c r="H190" s="293"/>
      <c r="I190" s="293"/>
      <c r="J190" s="293"/>
      <c r="K190" s="298"/>
      <c r="L190" s="285"/>
    </row>
    <row r="191" spans="1:12" ht="18.75" x14ac:dyDescent="0.3">
      <c r="A191" s="285"/>
      <c r="B191" s="293"/>
      <c r="C191" s="293"/>
      <c r="D191" s="293"/>
      <c r="E191" s="294"/>
      <c r="F191" s="297"/>
      <c r="G191" s="321"/>
      <c r="H191" s="293"/>
      <c r="I191" s="293"/>
      <c r="J191" s="293"/>
      <c r="K191" s="298"/>
      <c r="L191" s="285"/>
    </row>
    <row r="192" spans="1:12" ht="18.75" x14ac:dyDescent="0.3">
      <c r="A192" s="285"/>
      <c r="B192" s="293"/>
      <c r="C192" s="293"/>
      <c r="D192" s="293"/>
      <c r="E192" s="294"/>
      <c r="F192" s="297"/>
      <c r="G192" s="321"/>
      <c r="H192" s="293"/>
      <c r="I192" s="293"/>
      <c r="J192" s="293"/>
      <c r="K192" s="298"/>
      <c r="L192" s="285"/>
    </row>
    <row r="193" spans="1:12" ht="18.75" x14ac:dyDescent="0.3">
      <c r="A193" s="285"/>
      <c r="B193" s="293"/>
      <c r="C193" s="293"/>
      <c r="D193" s="293"/>
      <c r="E193" s="294"/>
      <c r="F193" s="297"/>
      <c r="G193" s="321"/>
      <c r="H193" s="293"/>
      <c r="I193" s="293"/>
      <c r="J193" s="293"/>
      <c r="K193" s="298"/>
      <c r="L193" s="285"/>
    </row>
    <row r="194" spans="1:12" ht="18.75" x14ac:dyDescent="0.3">
      <c r="A194" s="285"/>
      <c r="B194" s="293"/>
      <c r="C194" s="293"/>
      <c r="D194" s="293"/>
      <c r="E194" s="294"/>
      <c r="F194" s="297"/>
      <c r="G194" s="321"/>
      <c r="H194" s="293"/>
      <c r="I194" s="293"/>
      <c r="J194" s="293"/>
      <c r="K194" s="298"/>
      <c r="L194" s="285"/>
    </row>
    <row r="195" spans="1:12" ht="18.75" x14ac:dyDescent="0.3">
      <c r="A195" s="285"/>
      <c r="B195" s="293"/>
      <c r="C195" s="293"/>
      <c r="D195" s="293"/>
      <c r="E195" s="295"/>
      <c r="F195" s="297"/>
      <c r="G195" s="321"/>
      <c r="H195" s="293"/>
      <c r="I195" s="293"/>
      <c r="J195" s="293"/>
      <c r="K195" s="298"/>
      <c r="L195" s="285"/>
    </row>
    <row r="196" spans="1:12" ht="18.75" x14ac:dyDescent="0.3">
      <c r="A196" s="285"/>
      <c r="B196" s="293"/>
      <c r="C196" s="293"/>
      <c r="D196" s="293"/>
      <c r="E196" s="294"/>
      <c r="F196" s="297"/>
      <c r="G196" s="321"/>
      <c r="H196" s="293"/>
      <c r="I196" s="293"/>
      <c r="J196" s="293"/>
      <c r="K196" s="298"/>
      <c r="L196" s="285"/>
    </row>
    <row r="197" spans="1:12" ht="18.75" x14ac:dyDescent="0.3">
      <c r="A197" s="285"/>
      <c r="B197" s="293"/>
      <c r="C197" s="293"/>
      <c r="D197" s="293"/>
      <c r="E197" s="294"/>
      <c r="F197" s="297"/>
      <c r="G197" s="321"/>
      <c r="H197" s="293"/>
      <c r="I197" s="293"/>
      <c r="J197" s="293"/>
      <c r="K197" s="298"/>
      <c r="L197" s="285"/>
    </row>
    <row r="198" spans="1:12" ht="18.75" x14ac:dyDescent="0.3">
      <c r="A198" s="285"/>
      <c r="B198" s="293"/>
      <c r="C198" s="293"/>
      <c r="D198" s="293"/>
      <c r="E198" s="294"/>
      <c r="F198" s="297"/>
      <c r="G198" s="321"/>
      <c r="H198" s="293"/>
      <c r="I198" s="293"/>
      <c r="J198" s="293"/>
      <c r="K198" s="298"/>
      <c r="L198" s="285"/>
    </row>
    <row r="199" spans="1:12" ht="18.75" x14ac:dyDescent="0.3">
      <c r="A199" s="285"/>
      <c r="B199" s="293"/>
      <c r="C199" s="293"/>
      <c r="D199" s="293"/>
      <c r="E199" s="294"/>
      <c r="F199" s="297"/>
      <c r="G199" s="321"/>
      <c r="H199" s="293"/>
      <c r="I199" s="293"/>
      <c r="J199" s="293"/>
      <c r="K199" s="298"/>
      <c r="L199" s="285"/>
    </row>
    <row r="200" spans="1:12" ht="18.75" x14ac:dyDescent="0.3">
      <c r="A200" s="285"/>
      <c r="B200" s="293"/>
      <c r="C200" s="293"/>
      <c r="D200" s="293"/>
      <c r="E200" s="294"/>
      <c r="F200" s="297"/>
      <c r="G200" s="321"/>
      <c r="H200" s="293"/>
      <c r="I200" s="293"/>
      <c r="J200" s="293"/>
      <c r="K200" s="298"/>
      <c r="L200" s="285"/>
    </row>
    <row r="201" spans="1:12" ht="18.75" x14ac:dyDescent="0.3">
      <c r="A201" s="285"/>
      <c r="B201" s="293"/>
      <c r="C201" s="293"/>
      <c r="D201" s="293"/>
      <c r="E201" s="294"/>
      <c r="F201" s="297"/>
      <c r="G201" s="321"/>
      <c r="H201" s="293"/>
      <c r="I201" s="293"/>
      <c r="J201" s="293"/>
      <c r="K201" s="298"/>
      <c r="L201" s="285"/>
    </row>
    <row r="202" spans="1:12" ht="18.75" x14ac:dyDescent="0.3">
      <c r="A202" s="285"/>
      <c r="B202" s="293"/>
      <c r="C202" s="293"/>
      <c r="D202" s="293"/>
      <c r="E202" s="294"/>
      <c r="F202" s="297"/>
      <c r="G202" s="321"/>
      <c r="H202" s="293"/>
      <c r="I202" s="293"/>
      <c r="J202" s="293"/>
      <c r="K202" s="298"/>
      <c r="L202" s="285"/>
    </row>
    <row r="203" spans="1:12" ht="18.75" x14ac:dyDescent="0.3">
      <c r="A203" s="285"/>
      <c r="B203" s="293"/>
      <c r="C203" s="293"/>
      <c r="D203" s="293"/>
      <c r="E203" s="294"/>
      <c r="F203" s="297"/>
      <c r="G203" s="321"/>
      <c r="H203" s="293"/>
      <c r="I203" s="293"/>
      <c r="J203" s="293"/>
      <c r="K203" s="298"/>
      <c r="L203" s="285"/>
    </row>
    <row r="204" spans="1:12" ht="18.75" x14ac:dyDescent="0.3">
      <c r="A204" s="285"/>
      <c r="B204" s="293"/>
      <c r="C204" s="293"/>
      <c r="D204" s="293"/>
      <c r="E204" s="294"/>
      <c r="F204" s="297"/>
      <c r="G204" s="321"/>
      <c r="H204" s="293"/>
      <c r="I204" s="293"/>
      <c r="J204" s="293"/>
      <c r="K204" s="298"/>
      <c r="L204" s="285"/>
    </row>
    <row r="205" spans="1:12" ht="18.75" x14ac:dyDescent="0.3">
      <c r="A205" s="285"/>
      <c r="B205" s="293"/>
      <c r="C205" s="293"/>
      <c r="D205" s="293"/>
      <c r="E205" s="294"/>
      <c r="F205" s="297"/>
      <c r="G205" s="321"/>
      <c r="H205" s="293"/>
      <c r="I205" s="293"/>
      <c r="J205" s="293"/>
      <c r="K205" s="298"/>
      <c r="L205" s="285"/>
    </row>
    <row r="206" spans="1:12" ht="18.75" x14ac:dyDescent="0.3">
      <c r="A206" s="285"/>
      <c r="B206" s="293"/>
      <c r="C206" s="293"/>
      <c r="D206" s="293"/>
      <c r="E206" s="294"/>
      <c r="F206" s="297"/>
      <c r="G206" s="321"/>
      <c r="H206" s="293"/>
      <c r="I206" s="293"/>
      <c r="J206" s="293"/>
      <c r="K206" s="298"/>
      <c r="L206" s="285"/>
    </row>
    <row r="207" spans="1:12" ht="18.75" x14ac:dyDescent="0.3">
      <c r="A207" s="285"/>
      <c r="B207" s="293"/>
      <c r="C207" s="293"/>
      <c r="D207" s="293"/>
      <c r="E207" s="294"/>
      <c r="F207" s="297"/>
      <c r="G207" s="321"/>
      <c r="H207" s="293"/>
      <c r="I207" s="293"/>
      <c r="J207" s="293"/>
      <c r="K207" s="298"/>
      <c r="L207" s="285"/>
    </row>
    <row r="208" spans="1:12" ht="18.75" x14ac:dyDescent="0.3">
      <c r="A208" s="285"/>
      <c r="B208" s="293"/>
      <c r="C208" s="293"/>
      <c r="D208" s="293"/>
      <c r="E208" s="294"/>
      <c r="F208" s="297"/>
      <c r="G208" s="321"/>
      <c r="H208" s="293"/>
      <c r="I208" s="293"/>
      <c r="J208" s="293"/>
      <c r="K208" s="298"/>
      <c r="L208" s="285"/>
    </row>
    <row r="209" spans="1:12" ht="18.75" x14ac:dyDescent="0.3">
      <c r="A209" s="285"/>
      <c r="B209" s="293"/>
      <c r="C209" s="293"/>
      <c r="D209" s="293"/>
      <c r="E209" s="294"/>
      <c r="F209" s="297"/>
      <c r="G209" s="321"/>
      <c r="H209" s="293"/>
      <c r="I209" s="293"/>
      <c r="J209" s="293"/>
      <c r="K209" s="298"/>
      <c r="L209" s="285"/>
    </row>
    <row r="210" spans="1:12" ht="18.75" x14ac:dyDescent="0.3">
      <c r="A210" s="285"/>
      <c r="B210" s="293"/>
      <c r="C210" s="293"/>
      <c r="D210" s="293"/>
      <c r="E210" s="294"/>
      <c r="F210" s="297"/>
      <c r="G210" s="321"/>
      <c r="H210" s="293"/>
      <c r="I210" s="293"/>
      <c r="J210" s="293"/>
      <c r="K210" s="298"/>
      <c r="L210" s="285"/>
    </row>
    <row r="211" spans="1:12" ht="18.75" x14ac:dyDescent="0.3">
      <c r="A211" s="285"/>
      <c r="B211" s="293"/>
      <c r="C211" s="293"/>
      <c r="D211" s="293"/>
      <c r="E211" s="294"/>
      <c r="F211" s="297"/>
      <c r="G211" s="321"/>
      <c r="H211" s="293"/>
      <c r="I211" s="293"/>
      <c r="J211" s="293"/>
      <c r="K211" s="298"/>
      <c r="L211" s="285"/>
    </row>
    <row r="212" spans="1:12" ht="18.75" x14ac:dyDescent="0.3">
      <c r="A212" s="285"/>
      <c r="B212" s="293"/>
      <c r="C212" s="293"/>
      <c r="D212" s="293"/>
      <c r="E212" s="294"/>
      <c r="F212" s="297"/>
      <c r="G212" s="321"/>
      <c r="H212" s="293"/>
      <c r="I212" s="293"/>
      <c r="J212" s="293"/>
      <c r="K212" s="298"/>
      <c r="L212" s="285"/>
    </row>
    <row r="213" spans="1:12" ht="18.75" x14ac:dyDescent="0.3">
      <c r="A213" s="285"/>
      <c r="B213" s="293"/>
      <c r="C213" s="293"/>
      <c r="D213" s="293"/>
      <c r="E213" s="294"/>
      <c r="F213" s="297"/>
      <c r="G213" s="321"/>
      <c r="H213" s="293"/>
      <c r="I213" s="293"/>
      <c r="J213" s="293"/>
      <c r="K213" s="298"/>
      <c r="L213" s="285"/>
    </row>
    <row r="214" spans="1:12" ht="18.75" x14ac:dyDescent="0.3">
      <c r="A214" s="285"/>
      <c r="B214" s="293"/>
      <c r="C214" s="293"/>
      <c r="D214" s="293"/>
      <c r="E214" s="294"/>
      <c r="F214" s="297"/>
      <c r="G214" s="321"/>
      <c r="H214" s="293"/>
      <c r="I214" s="293"/>
      <c r="J214" s="293"/>
      <c r="K214" s="298"/>
      <c r="L214" s="285"/>
    </row>
    <row r="215" spans="1:12" ht="18.75" x14ac:dyDescent="0.3">
      <c r="A215" s="285"/>
      <c r="B215" s="293"/>
      <c r="C215" s="293"/>
      <c r="D215" s="293"/>
      <c r="E215" s="294"/>
      <c r="F215" s="297"/>
      <c r="G215" s="321"/>
      <c r="H215" s="293"/>
      <c r="I215" s="293"/>
      <c r="J215" s="293"/>
      <c r="K215" s="298"/>
      <c r="L215" s="285"/>
    </row>
    <row r="216" spans="1:12" ht="18.75" x14ac:dyDescent="0.3">
      <c r="A216" s="285"/>
      <c r="B216" s="293"/>
      <c r="C216" s="293"/>
      <c r="D216" s="293"/>
      <c r="E216" s="294"/>
      <c r="F216" s="297"/>
      <c r="G216" s="321"/>
      <c r="H216" s="293"/>
      <c r="I216" s="293"/>
      <c r="J216" s="293"/>
      <c r="K216" s="298"/>
      <c r="L216" s="285"/>
    </row>
    <row r="217" spans="1:12" ht="18.75" x14ac:dyDescent="0.3">
      <c r="A217" s="285"/>
      <c r="B217" s="293"/>
      <c r="C217" s="293"/>
      <c r="D217" s="293"/>
      <c r="E217" s="294"/>
      <c r="F217" s="297"/>
      <c r="G217" s="321"/>
      <c r="H217" s="293"/>
      <c r="I217" s="293"/>
      <c r="J217" s="293"/>
      <c r="K217" s="298"/>
      <c r="L217" s="285"/>
    </row>
    <row r="218" spans="1:12" ht="18.75" x14ac:dyDescent="0.3">
      <c r="A218" s="285"/>
      <c r="B218" s="293"/>
      <c r="C218" s="293"/>
      <c r="D218" s="293"/>
      <c r="E218" s="294"/>
      <c r="F218" s="297"/>
      <c r="G218" s="321"/>
      <c r="H218" s="293"/>
      <c r="I218" s="293"/>
      <c r="J218" s="293"/>
      <c r="K218" s="298"/>
      <c r="L218" s="285"/>
    </row>
    <row r="219" spans="1:12" ht="18.75" x14ac:dyDescent="0.3">
      <c r="A219" s="285"/>
      <c r="B219" s="293"/>
      <c r="C219" s="293"/>
      <c r="D219" s="293"/>
      <c r="E219" s="294"/>
      <c r="F219" s="297"/>
      <c r="G219" s="321"/>
      <c r="H219" s="293"/>
      <c r="I219" s="293"/>
      <c r="J219" s="293"/>
      <c r="K219" s="298"/>
      <c r="L219" s="285"/>
    </row>
    <row r="220" spans="1:12" ht="18.75" x14ac:dyDescent="0.3">
      <c r="A220" s="285"/>
      <c r="B220" s="293"/>
      <c r="C220" s="293"/>
      <c r="D220" s="293"/>
      <c r="E220" s="294"/>
      <c r="F220" s="297"/>
      <c r="G220" s="321"/>
      <c r="H220" s="293"/>
      <c r="I220" s="293"/>
      <c r="J220" s="293"/>
      <c r="K220" s="298"/>
      <c r="L220" s="285"/>
    </row>
    <row r="221" spans="1:12" ht="18.75" x14ac:dyDescent="0.3">
      <c r="A221" s="285"/>
      <c r="B221" s="293"/>
      <c r="C221" s="293"/>
      <c r="D221" s="293"/>
      <c r="E221" s="294"/>
      <c r="F221" s="297"/>
      <c r="G221" s="321"/>
      <c r="H221" s="293"/>
      <c r="I221" s="293"/>
      <c r="J221" s="293"/>
      <c r="K221" s="298"/>
      <c r="L221" s="285"/>
    </row>
    <row r="222" spans="1:12" ht="18.75" x14ac:dyDescent="0.3">
      <c r="A222" s="285"/>
      <c r="B222" s="293"/>
      <c r="C222" s="293"/>
      <c r="D222" s="293"/>
      <c r="E222" s="294"/>
      <c r="F222" s="297"/>
      <c r="G222" s="321"/>
      <c r="H222" s="293"/>
      <c r="I222" s="293"/>
      <c r="J222" s="293"/>
      <c r="K222" s="298"/>
      <c r="L222" s="285"/>
    </row>
    <row r="223" spans="1:12" ht="18.75" x14ac:dyDescent="0.3">
      <c r="A223" s="285"/>
      <c r="B223" s="293"/>
      <c r="C223" s="293"/>
      <c r="D223" s="293"/>
      <c r="E223" s="294"/>
      <c r="F223" s="297"/>
      <c r="G223" s="321"/>
      <c r="H223" s="293"/>
      <c r="I223" s="293"/>
      <c r="J223" s="293"/>
      <c r="K223" s="298"/>
      <c r="L223" s="285"/>
    </row>
    <row r="224" spans="1:12" ht="18.75" x14ac:dyDescent="0.3">
      <c r="A224" s="285"/>
      <c r="B224" s="293"/>
      <c r="C224" s="293"/>
      <c r="D224" s="293"/>
      <c r="E224" s="294"/>
      <c r="F224" s="297"/>
      <c r="G224" s="321"/>
      <c r="H224" s="293"/>
      <c r="I224" s="293"/>
      <c r="J224" s="293"/>
      <c r="K224" s="298"/>
      <c r="L224" s="285"/>
    </row>
    <row r="225" spans="1:12" ht="18.75" x14ac:dyDescent="0.3">
      <c r="A225" s="285"/>
      <c r="B225" s="293"/>
      <c r="C225" s="293"/>
      <c r="D225" s="293"/>
      <c r="E225" s="294"/>
      <c r="F225" s="297"/>
      <c r="G225" s="321"/>
      <c r="H225" s="293"/>
      <c r="I225" s="293"/>
      <c r="J225" s="293"/>
      <c r="K225" s="298"/>
      <c r="L225" s="285"/>
    </row>
    <row r="226" spans="1:12" ht="18.75" x14ac:dyDescent="0.3">
      <c r="A226" s="285"/>
      <c r="B226" s="293"/>
      <c r="C226" s="293"/>
      <c r="D226" s="293"/>
      <c r="E226" s="294"/>
      <c r="F226" s="297"/>
      <c r="G226" s="321"/>
      <c r="H226" s="293"/>
      <c r="I226" s="293"/>
      <c r="J226" s="293"/>
      <c r="K226" s="298"/>
      <c r="L226" s="285"/>
    </row>
    <row r="227" spans="1:12" ht="18.75" x14ac:dyDescent="0.3">
      <c r="A227" s="285"/>
      <c r="B227" s="293"/>
      <c r="C227" s="293"/>
      <c r="D227" s="293"/>
      <c r="E227" s="294"/>
      <c r="F227" s="297"/>
      <c r="G227" s="321"/>
      <c r="H227" s="293"/>
      <c r="I227" s="293"/>
      <c r="J227" s="293"/>
      <c r="K227" s="298"/>
      <c r="L227" s="285"/>
    </row>
    <row r="228" spans="1:12" ht="18.75" x14ac:dyDescent="0.3">
      <c r="A228" s="285"/>
      <c r="B228" s="293"/>
      <c r="C228" s="293"/>
      <c r="D228" s="293"/>
      <c r="E228" s="294"/>
      <c r="F228" s="297"/>
      <c r="G228" s="321"/>
      <c r="H228" s="293"/>
      <c r="I228" s="293"/>
      <c r="J228" s="293"/>
      <c r="K228" s="298"/>
      <c r="L228" s="285"/>
    </row>
    <row r="229" spans="1:12" ht="18.75" x14ac:dyDescent="0.3">
      <c r="A229" s="285"/>
      <c r="B229" s="293"/>
      <c r="C229" s="293"/>
      <c r="D229" s="293"/>
      <c r="E229" s="294"/>
      <c r="F229" s="297"/>
      <c r="G229" s="321"/>
      <c r="H229" s="293"/>
      <c r="I229" s="293"/>
      <c r="J229" s="293"/>
      <c r="K229" s="298"/>
      <c r="L229" s="285"/>
    </row>
    <row r="230" spans="1:12" ht="18.75" x14ac:dyDescent="0.3">
      <c r="A230" s="285"/>
      <c r="B230" s="293"/>
      <c r="C230" s="293"/>
      <c r="D230" s="293"/>
      <c r="E230" s="294"/>
      <c r="F230" s="297"/>
      <c r="G230" s="321"/>
      <c r="H230" s="293"/>
      <c r="I230" s="293"/>
      <c r="J230" s="293"/>
      <c r="K230" s="298"/>
      <c r="L230" s="285"/>
    </row>
    <row r="231" spans="1:12" ht="18.75" x14ac:dyDescent="0.3">
      <c r="A231" s="285"/>
      <c r="B231" s="293"/>
      <c r="C231" s="293"/>
      <c r="D231" s="293"/>
      <c r="E231" s="294"/>
      <c r="F231" s="297"/>
      <c r="G231" s="321"/>
      <c r="H231" s="293"/>
      <c r="I231" s="293"/>
      <c r="J231" s="293"/>
      <c r="K231" s="298"/>
      <c r="L231" s="285"/>
    </row>
    <row r="232" spans="1:12" ht="18.75" x14ac:dyDescent="0.3">
      <c r="A232" s="285"/>
      <c r="B232" s="293"/>
      <c r="C232" s="293"/>
      <c r="D232" s="293"/>
      <c r="E232" s="294"/>
      <c r="F232" s="297"/>
      <c r="G232" s="321"/>
      <c r="H232" s="293"/>
      <c r="I232" s="293"/>
      <c r="J232" s="293"/>
      <c r="K232" s="298"/>
      <c r="L232" s="285"/>
    </row>
    <row r="233" spans="1:12" ht="18.75" x14ac:dyDescent="0.3">
      <c r="A233" s="285"/>
      <c r="B233" s="293"/>
      <c r="C233" s="293"/>
      <c r="D233" s="293"/>
      <c r="E233" s="294"/>
      <c r="F233" s="297"/>
      <c r="G233" s="321"/>
      <c r="H233" s="293"/>
      <c r="I233" s="293"/>
      <c r="J233" s="293"/>
      <c r="K233" s="298"/>
      <c r="L233" s="285"/>
    </row>
    <row r="234" spans="1:12" ht="18.75" x14ac:dyDescent="0.3">
      <c r="A234" s="285"/>
      <c r="B234" s="293"/>
      <c r="C234" s="293"/>
      <c r="D234" s="293"/>
      <c r="E234" s="294"/>
      <c r="F234" s="297"/>
      <c r="G234" s="321"/>
      <c r="H234" s="293"/>
      <c r="I234" s="293"/>
      <c r="J234" s="293"/>
      <c r="K234" s="298"/>
      <c r="L234" s="285"/>
    </row>
    <row r="235" spans="1:12" ht="18.75" x14ac:dyDescent="0.3">
      <c r="A235" s="285"/>
      <c r="B235" s="293"/>
      <c r="C235" s="293"/>
      <c r="D235" s="293"/>
      <c r="E235" s="294"/>
      <c r="F235" s="297"/>
      <c r="G235" s="321"/>
      <c r="H235" s="293"/>
      <c r="I235" s="293"/>
      <c r="J235" s="293"/>
      <c r="K235" s="298"/>
      <c r="L235" s="285"/>
    </row>
    <row r="236" spans="1:12" ht="18.75" x14ac:dyDescent="0.3">
      <c r="A236" s="285"/>
      <c r="B236" s="293"/>
      <c r="C236" s="293"/>
      <c r="D236" s="293"/>
      <c r="E236" s="294"/>
      <c r="F236" s="297"/>
      <c r="G236" s="321"/>
      <c r="H236" s="293"/>
      <c r="I236" s="293"/>
      <c r="J236" s="293"/>
      <c r="K236" s="298"/>
      <c r="L236" s="285"/>
    </row>
    <row r="237" spans="1:12" ht="18.75" x14ac:dyDescent="0.3">
      <c r="A237" s="285"/>
      <c r="B237" s="293"/>
      <c r="C237" s="293"/>
      <c r="D237" s="293"/>
      <c r="E237" s="294"/>
      <c r="F237" s="297"/>
      <c r="G237" s="321"/>
      <c r="H237" s="293"/>
      <c r="I237" s="293"/>
      <c r="J237" s="293"/>
      <c r="K237" s="298"/>
      <c r="L237" s="285"/>
    </row>
    <row r="238" spans="1:12" ht="18.75" x14ac:dyDescent="0.3">
      <c r="A238" s="285"/>
      <c r="B238" s="293"/>
      <c r="C238" s="293"/>
      <c r="D238" s="293"/>
      <c r="E238" s="294"/>
      <c r="F238" s="297"/>
      <c r="G238" s="321"/>
      <c r="H238" s="293"/>
      <c r="I238" s="293"/>
      <c r="J238" s="293"/>
      <c r="K238" s="298"/>
      <c r="L238" s="285"/>
    </row>
    <row r="239" spans="1:12" ht="18.75" x14ac:dyDescent="0.3">
      <c r="A239" s="285"/>
      <c r="B239" s="293"/>
      <c r="C239" s="293"/>
      <c r="D239" s="293"/>
      <c r="E239" s="294"/>
      <c r="F239" s="297"/>
      <c r="G239" s="321"/>
      <c r="H239" s="293"/>
      <c r="I239" s="293"/>
      <c r="J239" s="293"/>
      <c r="K239" s="298"/>
      <c r="L239" s="285"/>
    </row>
    <row r="240" spans="1:12" ht="18.75" x14ac:dyDescent="0.3">
      <c r="A240" s="285"/>
      <c r="B240" s="293"/>
      <c r="C240" s="293"/>
      <c r="D240" s="293"/>
      <c r="E240" s="294"/>
      <c r="F240" s="297"/>
      <c r="G240" s="321"/>
      <c r="H240" s="293"/>
      <c r="I240" s="293"/>
      <c r="J240" s="293"/>
      <c r="K240" s="298"/>
      <c r="L240" s="285"/>
    </row>
    <row r="241" spans="1:12" ht="18.75" x14ac:dyDescent="0.3">
      <c r="A241" s="285"/>
      <c r="B241" s="293"/>
      <c r="C241" s="293"/>
      <c r="D241" s="293"/>
      <c r="E241" s="294"/>
      <c r="F241" s="297"/>
      <c r="G241" s="321"/>
      <c r="H241" s="293"/>
      <c r="I241" s="293"/>
      <c r="J241" s="293"/>
      <c r="K241" s="298"/>
      <c r="L241" s="285"/>
    </row>
    <row r="242" spans="1:12" ht="18.75" x14ac:dyDescent="0.3">
      <c r="A242" s="285"/>
      <c r="B242" s="293"/>
      <c r="C242" s="293"/>
      <c r="D242" s="293"/>
      <c r="E242" s="294"/>
      <c r="F242" s="297"/>
      <c r="G242" s="321"/>
      <c r="H242" s="293"/>
      <c r="I242" s="293"/>
      <c r="J242" s="293"/>
      <c r="K242" s="298"/>
      <c r="L242" s="285"/>
    </row>
    <row r="243" spans="1:12" ht="18.75" x14ac:dyDescent="0.3">
      <c r="A243" s="285"/>
      <c r="B243" s="293"/>
      <c r="C243" s="293"/>
      <c r="D243" s="293"/>
      <c r="E243" s="294"/>
      <c r="F243" s="297"/>
      <c r="G243" s="321"/>
      <c r="H243" s="293"/>
      <c r="I243" s="293"/>
      <c r="J243" s="293"/>
      <c r="K243" s="298"/>
      <c r="L243" s="285"/>
    </row>
    <row r="244" spans="1:12" ht="18.75" x14ac:dyDescent="0.3">
      <c r="A244" s="285"/>
      <c r="B244" s="293"/>
      <c r="C244" s="293"/>
      <c r="D244" s="293"/>
      <c r="E244" s="294"/>
      <c r="F244" s="297"/>
      <c r="G244" s="321"/>
      <c r="H244" s="293"/>
      <c r="I244" s="293"/>
      <c r="J244" s="293"/>
      <c r="K244" s="298"/>
      <c r="L244" s="285"/>
    </row>
    <row r="245" spans="1:12" ht="18.75" x14ac:dyDescent="0.3">
      <c r="A245" s="285"/>
      <c r="B245" s="293"/>
      <c r="C245" s="293"/>
      <c r="D245" s="293"/>
      <c r="E245" s="294"/>
      <c r="F245" s="297"/>
      <c r="G245" s="321"/>
      <c r="H245" s="293"/>
      <c r="I245" s="293"/>
      <c r="J245" s="293"/>
      <c r="K245" s="298"/>
      <c r="L245" s="285"/>
    </row>
    <row r="246" spans="1:12" ht="18.75" x14ac:dyDescent="0.3">
      <c r="A246" s="285"/>
      <c r="B246" s="293"/>
      <c r="C246" s="293"/>
      <c r="D246" s="293"/>
      <c r="E246" s="294"/>
      <c r="F246" s="297"/>
      <c r="G246" s="321"/>
      <c r="H246" s="293"/>
      <c r="I246" s="293"/>
      <c r="J246" s="293"/>
      <c r="K246" s="298"/>
      <c r="L246" s="285"/>
    </row>
    <row r="247" spans="1:12" ht="18.75" x14ac:dyDescent="0.3">
      <c r="A247" s="285"/>
      <c r="B247" s="293"/>
      <c r="C247" s="293"/>
      <c r="D247" s="293"/>
      <c r="E247" s="294"/>
      <c r="F247" s="297"/>
      <c r="G247" s="321"/>
      <c r="H247" s="293"/>
      <c r="I247" s="293"/>
      <c r="J247" s="293"/>
      <c r="K247" s="298"/>
      <c r="L247" s="285"/>
    </row>
    <row r="248" spans="1:12" ht="18.75" x14ac:dyDescent="0.3">
      <c r="A248" s="285"/>
      <c r="B248" s="293"/>
      <c r="C248" s="293"/>
      <c r="D248" s="293"/>
      <c r="E248" s="294"/>
      <c r="F248" s="297"/>
      <c r="G248" s="321"/>
      <c r="H248" s="293"/>
      <c r="I248" s="293"/>
      <c r="J248" s="293"/>
      <c r="K248" s="298"/>
      <c r="L248" s="285"/>
    </row>
    <row r="249" spans="1:12" ht="18.75" x14ac:dyDescent="0.3">
      <c r="A249" s="285"/>
      <c r="B249" s="293"/>
      <c r="C249" s="293"/>
      <c r="D249" s="293"/>
      <c r="E249" s="294"/>
      <c r="F249" s="297"/>
      <c r="G249" s="321"/>
      <c r="H249" s="293"/>
      <c r="I249" s="293"/>
      <c r="J249" s="293"/>
      <c r="K249" s="298"/>
      <c r="L249" s="285"/>
    </row>
    <row r="250" spans="1:12" ht="18.75" x14ac:dyDescent="0.3">
      <c r="A250" s="285"/>
      <c r="B250" s="293"/>
      <c r="C250" s="293"/>
      <c r="D250" s="293"/>
      <c r="E250" s="294"/>
      <c r="F250" s="297"/>
      <c r="G250" s="321"/>
      <c r="H250" s="293"/>
      <c r="I250" s="293"/>
      <c r="J250" s="293"/>
      <c r="K250" s="298"/>
      <c r="L250" s="285"/>
    </row>
    <row r="251" spans="1:12" ht="18.75" x14ac:dyDescent="0.3">
      <c r="A251" s="285"/>
      <c r="B251" s="293"/>
      <c r="C251" s="293"/>
      <c r="D251" s="293"/>
      <c r="E251" s="294"/>
      <c r="F251" s="297"/>
      <c r="G251" s="321"/>
      <c r="H251" s="293"/>
      <c r="I251" s="293"/>
      <c r="J251" s="293"/>
      <c r="K251" s="298"/>
      <c r="L251" s="285"/>
    </row>
    <row r="252" spans="1:12" ht="18.75" x14ac:dyDescent="0.3">
      <c r="A252" s="285"/>
      <c r="B252" s="293"/>
      <c r="C252" s="293"/>
      <c r="D252" s="293"/>
      <c r="E252" s="294"/>
      <c r="F252" s="297"/>
      <c r="G252" s="321"/>
      <c r="H252" s="293"/>
      <c r="I252" s="293"/>
      <c r="J252" s="293"/>
      <c r="K252" s="298"/>
      <c r="L252" s="285"/>
    </row>
    <row r="253" spans="1:12" ht="18.75" x14ac:dyDescent="0.3">
      <c r="A253" s="285"/>
      <c r="B253" s="293"/>
      <c r="C253" s="293"/>
      <c r="D253" s="293"/>
      <c r="E253" s="294"/>
      <c r="F253" s="297"/>
      <c r="G253" s="321"/>
      <c r="H253" s="293"/>
      <c r="I253" s="293"/>
      <c r="J253" s="293"/>
      <c r="K253" s="298"/>
      <c r="L253" s="285"/>
    </row>
    <row r="254" spans="1:12" ht="18.75" x14ac:dyDescent="0.3">
      <c r="A254" s="285"/>
      <c r="B254" s="293"/>
      <c r="C254" s="293"/>
      <c r="D254" s="293"/>
      <c r="E254" s="294"/>
      <c r="F254" s="297"/>
      <c r="G254" s="321"/>
      <c r="H254" s="293"/>
      <c r="I254" s="293"/>
      <c r="J254" s="293"/>
      <c r="K254" s="298"/>
      <c r="L254" s="285"/>
    </row>
    <row r="255" spans="1:12" ht="18.75" x14ac:dyDescent="0.3">
      <c r="A255" s="285"/>
      <c r="B255" s="293"/>
      <c r="C255" s="293"/>
      <c r="D255" s="293"/>
      <c r="E255" s="294"/>
      <c r="F255" s="297"/>
      <c r="G255" s="321"/>
      <c r="H255" s="293"/>
      <c r="I255" s="293"/>
      <c r="J255" s="293"/>
      <c r="K255" s="298"/>
      <c r="L255" s="285"/>
    </row>
    <row r="256" spans="1:12" ht="18.75" x14ac:dyDescent="0.3">
      <c r="A256" s="285"/>
      <c r="B256" s="293"/>
      <c r="C256" s="293"/>
      <c r="D256" s="293"/>
      <c r="E256" s="294"/>
      <c r="F256" s="297"/>
      <c r="G256" s="321"/>
      <c r="H256" s="293"/>
      <c r="I256" s="293"/>
      <c r="J256" s="293"/>
      <c r="K256" s="298"/>
      <c r="L256" s="285"/>
    </row>
    <row r="257" spans="1:12" ht="18.75" x14ac:dyDescent="0.3">
      <c r="A257" s="285"/>
      <c r="B257" s="293"/>
      <c r="C257" s="293"/>
      <c r="D257" s="293"/>
      <c r="E257" s="294"/>
      <c r="F257" s="297"/>
      <c r="G257" s="321"/>
      <c r="H257" s="293"/>
      <c r="I257" s="293"/>
      <c r="J257" s="293"/>
      <c r="K257" s="298"/>
      <c r="L257" s="285"/>
    </row>
    <row r="258" spans="1:12" ht="18.75" x14ac:dyDescent="0.3">
      <c r="A258" s="285"/>
      <c r="B258" s="293"/>
      <c r="C258" s="293"/>
      <c r="D258" s="293"/>
      <c r="E258" s="294"/>
      <c r="F258" s="297"/>
      <c r="G258" s="321"/>
      <c r="H258" s="293"/>
      <c r="I258" s="293"/>
      <c r="J258" s="293"/>
      <c r="K258" s="298"/>
      <c r="L258" s="285"/>
    </row>
    <row r="259" spans="1:12" ht="18.75" x14ac:dyDescent="0.3">
      <c r="A259" s="285"/>
      <c r="B259" s="293"/>
      <c r="C259" s="293"/>
      <c r="D259" s="293"/>
      <c r="E259" s="294"/>
      <c r="F259" s="297"/>
      <c r="G259" s="321"/>
      <c r="H259" s="293"/>
      <c r="I259" s="293"/>
      <c r="J259" s="293"/>
      <c r="K259" s="298"/>
      <c r="L259" s="285"/>
    </row>
    <row r="260" spans="1:12" ht="18.75" x14ac:dyDescent="0.3">
      <c r="A260" s="285"/>
      <c r="B260" s="293"/>
      <c r="C260" s="293"/>
      <c r="D260" s="293"/>
      <c r="E260" s="294"/>
      <c r="F260" s="297"/>
      <c r="G260" s="321"/>
      <c r="H260" s="293"/>
      <c r="I260" s="293"/>
      <c r="J260" s="293"/>
      <c r="K260" s="298"/>
      <c r="L260" s="285"/>
    </row>
    <row r="261" spans="1:12" ht="18.75" x14ac:dyDescent="0.3">
      <c r="A261" s="285"/>
      <c r="B261" s="293"/>
      <c r="C261" s="293"/>
      <c r="D261" s="293"/>
      <c r="E261" s="294"/>
      <c r="F261" s="297"/>
      <c r="G261" s="321"/>
      <c r="H261" s="293"/>
      <c r="I261" s="293"/>
      <c r="J261" s="293"/>
      <c r="K261" s="298"/>
      <c r="L261" s="285"/>
    </row>
    <row r="262" spans="1:12" ht="18.75" x14ac:dyDescent="0.3">
      <c r="A262" s="285"/>
      <c r="B262" s="293"/>
      <c r="C262" s="293"/>
      <c r="D262" s="293"/>
      <c r="E262" s="294"/>
      <c r="F262" s="297"/>
      <c r="G262" s="321"/>
      <c r="H262" s="293"/>
      <c r="I262" s="293"/>
      <c r="J262" s="293"/>
      <c r="K262" s="298"/>
      <c r="L262" s="285"/>
    </row>
    <row r="263" spans="1:12" ht="18.75" x14ac:dyDescent="0.3">
      <c r="A263" s="285"/>
      <c r="B263" s="293"/>
      <c r="C263" s="293"/>
      <c r="D263" s="293"/>
      <c r="E263" s="294"/>
      <c r="F263" s="297"/>
      <c r="G263" s="321"/>
      <c r="H263" s="293"/>
      <c r="I263" s="293"/>
      <c r="J263" s="293"/>
      <c r="K263" s="298"/>
      <c r="L263" s="285"/>
    </row>
    <row r="264" spans="1:12" ht="18.75" x14ac:dyDescent="0.3">
      <c r="A264" s="285"/>
      <c r="B264" s="293"/>
      <c r="C264" s="293"/>
      <c r="D264" s="293"/>
      <c r="E264" s="294"/>
      <c r="F264" s="297"/>
      <c r="G264" s="321"/>
      <c r="H264" s="293"/>
      <c r="I264" s="293"/>
      <c r="J264" s="293"/>
      <c r="K264" s="298"/>
      <c r="L264" s="285"/>
    </row>
    <row r="265" spans="1:12" ht="18.75" x14ac:dyDescent="0.3">
      <c r="A265" s="285"/>
      <c r="B265" s="293"/>
      <c r="C265" s="293"/>
      <c r="D265" s="293"/>
      <c r="E265" s="294"/>
      <c r="F265" s="297"/>
      <c r="G265" s="321"/>
      <c r="H265" s="293"/>
      <c r="I265" s="293"/>
      <c r="J265" s="293"/>
      <c r="K265" s="298"/>
      <c r="L265" s="285"/>
    </row>
    <row r="266" spans="1:12" ht="18.75" x14ac:dyDescent="0.3">
      <c r="A266" s="285"/>
      <c r="B266" s="293"/>
      <c r="C266" s="293"/>
      <c r="D266" s="293"/>
      <c r="E266" s="294"/>
      <c r="F266" s="297"/>
      <c r="G266" s="321"/>
      <c r="H266" s="293"/>
      <c r="I266" s="293"/>
      <c r="J266" s="293"/>
      <c r="K266" s="298"/>
      <c r="L266" s="285"/>
    </row>
    <row r="267" spans="1:12" ht="18.75" x14ac:dyDescent="0.3">
      <c r="A267" s="285"/>
      <c r="B267" s="293"/>
      <c r="C267" s="293"/>
      <c r="D267" s="293"/>
      <c r="E267" s="294"/>
      <c r="F267" s="297"/>
      <c r="G267" s="321"/>
      <c r="H267" s="293"/>
      <c r="I267" s="293"/>
      <c r="J267" s="293"/>
      <c r="K267" s="298"/>
      <c r="L267" s="285"/>
    </row>
    <row r="268" spans="1:12" ht="18.75" x14ac:dyDescent="0.3">
      <c r="A268" s="285"/>
      <c r="B268" s="293"/>
      <c r="C268" s="293"/>
      <c r="D268" s="293"/>
      <c r="E268" s="294"/>
      <c r="F268" s="297"/>
      <c r="G268" s="321"/>
      <c r="H268" s="293"/>
      <c r="I268" s="293"/>
      <c r="J268" s="293"/>
      <c r="K268" s="298"/>
      <c r="L268" s="285"/>
    </row>
    <row r="269" spans="1:12" ht="18.75" x14ac:dyDescent="0.3">
      <c r="A269" s="285"/>
      <c r="B269" s="293"/>
      <c r="C269" s="293"/>
      <c r="D269" s="293"/>
      <c r="E269" s="294"/>
      <c r="F269" s="297"/>
      <c r="G269" s="321"/>
      <c r="H269" s="293"/>
      <c r="I269" s="293"/>
      <c r="J269" s="293"/>
      <c r="K269" s="298"/>
      <c r="L269" s="285"/>
    </row>
    <row r="270" spans="1:12" ht="18" x14ac:dyDescent="0.25">
      <c r="B270" s="293"/>
      <c r="C270" s="293"/>
      <c r="D270" s="293"/>
      <c r="E270" s="294"/>
      <c r="F270" s="297"/>
      <c r="G270" s="321"/>
      <c r="H270" s="293"/>
      <c r="I270" s="293"/>
      <c r="J270" s="293"/>
      <c r="K270" s="298"/>
    </row>
    <row r="271" spans="1:12" ht="18" x14ac:dyDescent="0.25">
      <c r="B271" s="293"/>
      <c r="C271" s="293"/>
      <c r="D271" s="293"/>
      <c r="E271" s="294"/>
      <c r="F271" s="297"/>
      <c r="G271" s="321"/>
      <c r="H271" s="293"/>
      <c r="I271" s="293"/>
      <c r="J271" s="293"/>
      <c r="K271" s="298"/>
    </row>
    <row r="272" spans="1:12" ht="18" x14ac:dyDescent="0.25">
      <c r="B272" s="293"/>
      <c r="C272" s="293"/>
      <c r="D272" s="293"/>
      <c r="E272" s="294"/>
      <c r="F272" s="297"/>
      <c r="G272" s="321"/>
      <c r="H272" s="293"/>
      <c r="I272" s="293"/>
      <c r="J272" s="293"/>
      <c r="K272" s="298"/>
    </row>
    <row r="273" spans="2:11" ht="18" x14ac:dyDescent="0.25">
      <c r="B273" s="293"/>
      <c r="C273" s="293"/>
      <c r="D273" s="293"/>
      <c r="E273" s="294"/>
      <c r="F273" s="297"/>
      <c r="G273" s="321"/>
      <c r="H273" s="293"/>
      <c r="I273" s="293"/>
      <c r="J273" s="293"/>
      <c r="K273" s="298"/>
    </row>
    <row r="274" spans="2:11" ht="18" x14ac:dyDescent="0.25">
      <c r="B274" s="293"/>
      <c r="C274" s="293"/>
      <c r="D274" s="293"/>
      <c r="E274" s="294"/>
      <c r="F274" s="297"/>
      <c r="G274" s="321"/>
      <c r="H274" s="293"/>
      <c r="I274" s="293"/>
      <c r="J274" s="293"/>
      <c r="K274" s="298"/>
    </row>
    <row r="275" spans="2:11" ht="18" x14ac:dyDescent="0.25">
      <c r="B275" s="293"/>
      <c r="C275" s="293"/>
      <c r="D275" s="293"/>
      <c r="E275" s="294"/>
      <c r="F275" s="297"/>
      <c r="G275" s="321"/>
      <c r="H275" s="293"/>
      <c r="I275" s="293"/>
      <c r="J275" s="293"/>
      <c r="K275" s="298"/>
    </row>
    <row r="276" spans="2:11" ht="18" x14ac:dyDescent="0.25">
      <c r="B276" s="293"/>
      <c r="C276" s="293"/>
      <c r="D276" s="293"/>
      <c r="E276" s="294"/>
      <c r="F276" s="297"/>
      <c r="G276" s="321"/>
      <c r="H276" s="293"/>
      <c r="I276" s="293"/>
      <c r="J276" s="293"/>
      <c r="K276" s="298"/>
    </row>
    <row r="277" spans="2:11" ht="18" x14ac:dyDescent="0.25">
      <c r="B277" s="293"/>
      <c r="C277" s="293"/>
      <c r="D277" s="293"/>
      <c r="E277" s="294"/>
      <c r="F277" s="297"/>
      <c r="G277" s="321"/>
      <c r="H277" s="293"/>
      <c r="I277" s="293"/>
      <c r="J277" s="293"/>
      <c r="K277" s="298"/>
    </row>
    <row r="278" spans="2:11" ht="18" x14ac:dyDescent="0.25">
      <c r="B278" s="293"/>
      <c r="C278" s="293"/>
      <c r="D278" s="293"/>
      <c r="E278" s="294"/>
      <c r="F278" s="297"/>
      <c r="G278" s="321"/>
      <c r="H278" s="293"/>
      <c r="I278" s="293"/>
      <c r="J278" s="293"/>
      <c r="K278" s="298"/>
    </row>
    <row r="279" spans="2:11" ht="18" x14ac:dyDescent="0.25">
      <c r="B279" s="293"/>
      <c r="C279" s="293"/>
      <c r="D279" s="293"/>
      <c r="E279" s="294"/>
      <c r="F279" s="297"/>
      <c r="G279" s="321"/>
      <c r="H279" s="293"/>
      <c r="I279" s="293"/>
      <c r="J279" s="293"/>
      <c r="K279" s="298"/>
    </row>
    <row r="280" spans="2:11" ht="18" x14ac:dyDescent="0.25">
      <c r="B280" s="293"/>
      <c r="C280" s="293"/>
      <c r="D280" s="293"/>
      <c r="E280" s="294"/>
      <c r="F280" s="297"/>
      <c r="G280" s="321"/>
      <c r="H280" s="293"/>
      <c r="I280" s="293"/>
      <c r="J280" s="293"/>
      <c r="K280" s="298"/>
    </row>
    <row r="281" spans="2:11" ht="18" x14ac:dyDescent="0.25">
      <c r="B281" s="293"/>
      <c r="C281" s="293"/>
      <c r="D281" s="293"/>
      <c r="E281" s="294"/>
      <c r="F281" s="297"/>
      <c r="G281" s="321"/>
      <c r="H281" s="293"/>
      <c r="I281" s="293"/>
      <c r="J281" s="293"/>
      <c r="K281" s="298"/>
    </row>
    <row r="282" spans="2:11" ht="18" x14ac:dyDescent="0.25">
      <c r="B282" s="293"/>
      <c r="C282" s="293"/>
      <c r="D282" s="293"/>
      <c r="E282" s="294"/>
      <c r="F282" s="297"/>
      <c r="G282" s="321"/>
      <c r="H282" s="293"/>
      <c r="I282" s="293"/>
      <c r="J282" s="293"/>
      <c r="K282" s="298"/>
    </row>
    <row r="283" spans="2:11" ht="18" x14ac:dyDescent="0.25">
      <c r="B283" s="293"/>
      <c r="C283" s="293"/>
      <c r="D283" s="293"/>
      <c r="E283" s="294"/>
      <c r="F283" s="297"/>
      <c r="G283" s="321"/>
      <c r="H283" s="293"/>
      <c r="I283" s="293"/>
      <c r="J283" s="293"/>
      <c r="K283" s="298"/>
    </row>
    <row r="284" spans="2:11" ht="18" x14ac:dyDescent="0.25">
      <c r="B284" s="293"/>
      <c r="C284" s="293"/>
      <c r="D284" s="293"/>
      <c r="E284" s="294"/>
      <c r="F284" s="297"/>
      <c r="G284" s="321"/>
      <c r="H284" s="293"/>
      <c r="I284" s="293"/>
      <c r="J284" s="293"/>
      <c r="K284" s="298"/>
    </row>
    <row r="285" spans="2:11" ht="18" x14ac:dyDescent="0.25">
      <c r="B285" s="293"/>
      <c r="C285" s="293"/>
      <c r="D285" s="293"/>
      <c r="E285" s="294"/>
      <c r="F285" s="297"/>
      <c r="G285" s="321"/>
      <c r="H285" s="293"/>
      <c r="I285" s="293"/>
      <c r="J285" s="293"/>
      <c r="K285" s="298"/>
    </row>
    <row r="286" spans="2:11" ht="18" x14ac:dyDescent="0.25">
      <c r="B286" s="293"/>
      <c r="C286" s="293"/>
      <c r="D286" s="293"/>
      <c r="E286" s="294"/>
      <c r="F286" s="297"/>
      <c r="G286" s="321"/>
      <c r="H286" s="293"/>
      <c r="I286" s="293"/>
      <c r="J286" s="293"/>
      <c r="K286" s="298"/>
    </row>
    <row r="287" spans="2:11" ht="18" x14ac:dyDescent="0.25">
      <c r="B287" s="293"/>
      <c r="C287" s="293"/>
      <c r="D287" s="293"/>
      <c r="E287" s="294"/>
      <c r="F287" s="297"/>
      <c r="G287" s="321"/>
      <c r="H287" s="293"/>
      <c r="I287" s="293"/>
      <c r="J287" s="293"/>
      <c r="K287" s="298"/>
    </row>
    <row r="288" spans="2:11" ht="18" x14ac:dyDescent="0.25">
      <c r="B288" s="293"/>
      <c r="C288" s="293"/>
      <c r="D288" s="293"/>
      <c r="E288" s="294"/>
      <c r="F288" s="297"/>
      <c r="G288" s="321"/>
      <c r="H288" s="293"/>
      <c r="I288" s="293"/>
      <c r="J288" s="293"/>
      <c r="K288" s="298"/>
    </row>
    <row r="289" spans="2:11" ht="18" x14ac:dyDescent="0.25">
      <c r="B289" s="293"/>
      <c r="C289" s="293"/>
      <c r="D289" s="293"/>
      <c r="E289" s="294"/>
      <c r="F289" s="297"/>
      <c r="G289" s="321"/>
      <c r="H289" s="293"/>
      <c r="I289" s="293"/>
      <c r="J289" s="293"/>
      <c r="K289" s="298"/>
    </row>
    <row r="290" spans="2:11" ht="18" x14ac:dyDescent="0.25">
      <c r="B290" s="293"/>
      <c r="C290" s="293"/>
      <c r="D290" s="293"/>
      <c r="E290" s="294"/>
      <c r="F290" s="297"/>
      <c r="G290" s="321"/>
      <c r="H290" s="293"/>
      <c r="I290" s="293"/>
      <c r="J290" s="293"/>
      <c r="K290" s="298"/>
    </row>
    <row r="291" spans="2:11" ht="18" x14ac:dyDescent="0.25">
      <c r="B291" s="293"/>
      <c r="C291" s="293"/>
      <c r="D291" s="293"/>
      <c r="E291" s="294"/>
      <c r="F291" s="297"/>
      <c r="G291" s="321"/>
      <c r="H291" s="293"/>
      <c r="I291" s="293"/>
      <c r="J291" s="293"/>
      <c r="K291" s="298"/>
    </row>
    <row r="292" spans="2:11" ht="18" x14ac:dyDescent="0.25">
      <c r="B292" s="293"/>
      <c r="C292" s="293"/>
      <c r="D292" s="293"/>
      <c r="E292" s="294"/>
      <c r="F292" s="297"/>
      <c r="G292" s="321"/>
      <c r="H292" s="293"/>
      <c r="I292" s="293"/>
      <c r="J292" s="293"/>
      <c r="K292" s="298"/>
    </row>
    <row r="293" spans="2:11" ht="18" x14ac:dyDescent="0.25">
      <c r="B293" s="293"/>
      <c r="C293" s="293"/>
      <c r="D293" s="293"/>
      <c r="E293" s="294"/>
      <c r="F293" s="297"/>
      <c r="G293" s="321"/>
      <c r="H293" s="293"/>
      <c r="I293" s="293"/>
      <c r="J293" s="293"/>
      <c r="K293" s="298"/>
    </row>
    <row r="294" spans="2:11" ht="18" x14ac:dyDescent="0.25">
      <c r="B294" s="293"/>
      <c r="C294" s="293"/>
      <c r="D294" s="293"/>
      <c r="E294" s="294"/>
      <c r="F294" s="297"/>
      <c r="G294" s="321"/>
      <c r="H294" s="293"/>
      <c r="I294" s="293"/>
      <c r="J294" s="293"/>
      <c r="K294" s="298"/>
    </row>
    <row r="295" spans="2:11" ht="18" x14ac:dyDescent="0.25">
      <c r="B295" s="293"/>
      <c r="C295" s="293"/>
      <c r="D295" s="293"/>
      <c r="E295" s="294"/>
      <c r="F295" s="297"/>
      <c r="G295" s="321"/>
      <c r="H295" s="293"/>
      <c r="I295" s="293"/>
      <c r="J295" s="293"/>
      <c r="K295" s="298"/>
    </row>
    <row r="296" spans="2:11" ht="18" x14ac:dyDescent="0.25">
      <c r="B296" s="293"/>
      <c r="C296" s="293"/>
      <c r="D296" s="293"/>
      <c r="E296" s="294"/>
      <c r="F296" s="297"/>
      <c r="G296" s="321"/>
      <c r="H296" s="293"/>
      <c r="I296" s="293"/>
      <c r="J296" s="293"/>
      <c r="K296" s="298"/>
    </row>
    <row r="297" spans="2:11" ht="18" x14ac:dyDescent="0.25">
      <c r="B297" s="293"/>
      <c r="C297" s="293"/>
      <c r="D297" s="293"/>
      <c r="E297" s="294"/>
      <c r="F297" s="297"/>
      <c r="G297" s="321"/>
      <c r="H297" s="293"/>
      <c r="I297" s="293"/>
      <c r="J297" s="293"/>
      <c r="K297" s="298"/>
    </row>
    <row r="298" spans="2:11" ht="18" x14ac:dyDescent="0.25">
      <c r="B298" s="293"/>
      <c r="C298" s="293"/>
      <c r="D298" s="293"/>
      <c r="E298" s="294"/>
      <c r="F298" s="297"/>
      <c r="G298" s="321"/>
      <c r="H298" s="293"/>
      <c r="I298" s="293"/>
      <c r="J298" s="293"/>
      <c r="K298" s="298"/>
    </row>
    <row r="299" spans="2:11" ht="18" x14ac:dyDescent="0.25">
      <c r="B299" s="293"/>
      <c r="C299" s="293"/>
      <c r="D299" s="293"/>
      <c r="E299" s="294"/>
      <c r="F299" s="297"/>
      <c r="G299" s="321"/>
      <c r="H299" s="293"/>
      <c r="I299" s="293"/>
      <c r="J299" s="293"/>
      <c r="K299" s="298"/>
    </row>
    <row r="300" spans="2:11" ht="18" x14ac:dyDescent="0.25">
      <c r="B300" s="293"/>
      <c r="C300" s="293"/>
      <c r="D300" s="293"/>
      <c r="E300" s="294"/>
      <c r="F300" s="297"/>
      <c r="G300" s="321"/>
      <c r="H300" s="293"/>
      <c r="I300" s="293"/>
      <c r="J300" s="293"/>
      <c r="K300" s="298"/>
    </row>
    <row r="301" spans="2:11" ht="18" x14ac:dyDescent="0.25">
      <c r="B301" s="293"/>
      <c r="C301" s="293"/>
      <c r="D301" s="293"/>
      <c r="E301" s="294"/>
      <c r="F301" s="297"/>
      <c r="G301" s="321"/>
      <c r="H301" s="293"/>
      <c r="I301" s="293"/>
      <c r="J301" s="293"/>
      <c r="K301" s="298"/>
    </row>
    <row r="302" spans="2:11" ht="18" x14ac:dyDescent="0.25">
      <c r="B302" s="293"/>
      <c r="C302" s="293"/>
      <c r="D302" s="293"/>
      <c r="E302" s="294"/>
      <c r="F302" s="297"/>
      <c r="G302" s="321"/>
      <c r="H302" s="293"/>
      <c r="I302" s="293"/>
      <c r="J302" s="293"/>
      <c r="K302" s="298"/>
    </row>
    <row r="303" spans="2:11" ht="18" x14ac:dyDescent="0.25">
      <c r="B303" s="293"/>
      <c r="C303" s="293"/>
      <c r="D303" s="293"/>
      <c r="E303" s="294"/>
      <c r="F303" s="297"/>
      <c r="G303" s="321"/>
      <c r="H303" s="293"/>
      <c r="I303" s="293"/>
      <c r="J303" s="293"/>
      <c r="K303" s="298"/>
    </row>
    <row r="304" spans="2:11" ht="18" x14ac:dyDescent="0.25">
      <c r="B304" s="293"/>
      <c r="C304" s="293"/>
      <c r="D304" s="293"/>
      <c r="E304" s="294"/>
      <c r="F304" s="297"/>
      <c r="G304" s="321"/>
      <c r="H304" s="293"/>
      <c r="I304" s="293"/>
      <c r="J304" s="293"/>
      <c r="K304" s="298"/>
    </row>
    <row r="305" spans="2:11" ht="18" x14ac:dyDescent="0.25">
      <c r="B305" s="293"/>
      <c r="C305" s="293"/>
      <c r="D305" s="293"/>
      <c r="E305" s="294"/>
      <c r="F305" s="297"/>
      <c r="G305" s="321"/>
      <c r="H305" s="293"/>
      <c r="I305" s="293"/>
      <c r="J305" s="293"/>
      <c r="K305" s="298"/>
    </row>
    <row r="306" spans="2:11" ht="18" x14ac:dyDescent="0.25">
      <c r="B306" s="293"/>
      <c r="C306" s="293"/>
      <c r="D306" s="293"/>
      <c r="E306" s="294"/>
      <c r="F306" s="297"/>
      <c r="G306" s="321"/>
      <c r="H306" s="293"/>
      <c r="I306" s="293"/>
      <c r="J306" s="293"/>
      <c r="K306" s="298"/>
    </row>
    <row r="307" spans="2:11" ht="18" x14ac:dyDescent="0.25">
      <c r="B307" s="293"/>
      <c r="C307" s="293"/>
      <c r="D307" s="293"/>
      <c r="E307" s="294"/>
      <c r="F307" s="297"/>
      <c r="G307" s="321"/>
      <c r="H307" s="293"/>
      <c r="I307" s="293"/>
      <c r="J307" s="293"/>
      <c r="K307" s="298"/>
    </row>
    <row r="308" spans="2:11" ht="18" x14ac:dyDescent="0.25">
      <c r="B308" s="293"/>
      <c r="C308" s="293"/>
      <c r="D308" s="293"/>
      <c r="E308" s="294"/>
      <c r="F308" s="297"/>
      <c r="G308" s="321"/>
      <c r="H308" s="293"/>
      <c r="I308" s="293"/>
      <c r="J308" s="293"/>
      <c r="K308" s="298"/>
    </row>
    <row r="309" spans="2:11" ht="18" x14ac:dyDescent="0.25">
      <c r="B309" s="293"/>
      <c r="C309" s="293"/>
      <c r="D309" s="293"/>
      <c r="E309" s="294"/>
      <c r="F309" s="297"/>
      <c r="G309" s="321"/>
      <c r="H309" s="293"/>
      <c r="I309" s="293"/>
      <c r="J309" s="293"/>
      <c r="K309" s="298"/>
    </row>
    <row r="310" spans="2:11" ht="18" x14ac:dyDescent="0.25">
      <c r="B310" s="293"/>
      <c r="C310" s="293"/>
      <c r="D310" s="293"/>
      <c r="E310" s="294"/>
      <c r="F310" s="297"/>
      <c r="G310" s="321"/>
      <c r="H310" s="293"/>
      <c r="I310" s="293"/>
      <c r="J310" s="293"/>
      <c r="K310" s="298"/>
    </row>
    <row r="311" spans="2:11" ht="18" x14ac:dyDescent="0.25">
      <c r="B311" s="293"/>
      <c r="C311" s="293"/>
      <c r="D311" s="293"/>
      <c r="E311" s="294"/>
      <c r="F311" s="297"/>
      <c r="G311" s="321"/>
      <c r="H311" s="293"/>
      <c r="I311" s="293"/>
      <c r="J311" s="293"/>
      <c r="K311" s="298"/>
    </row>
    <row r="312" spans="2:11" ht="18" x14ac:dyDescent="0.25">
      <c r="B312" s="293"/>
      <c r="C312" s="293"/>
      <c r="D312" s="293"/>
      <c r="E312" s="294"/>
      <c r="F312" s="297"/>
      <c r="G312" s="321"/>
      <c r="H312" s="293"/>
      <c r="I312" s="293"/>
      <c r="J312" s="293"/>
      <c r="K312" s="298"/>
    </row>
    <row r="313" spans="2:11" ht="18" x14ac:dyDescent="0.25">
      <c r="B313" s="293"/>
      <c r="C313" s="293"/>
      <c r="D313" s="293"/>
      <c r="E313" s="294"/>
      <c r="F313" s="297"/>
      <c r="G313" s="321"/>
      <c r="H313" s="293"/>
      <c r="I313" s="293"/>
      <c r="J313" s="293"/>
      <c r="K313" s="298"/>
    </row>
    <row r="314" spans="2:11" ht="18" x14ac:dyDescent="0.25">
      <c r="B314" s="293"/>
      <c r="C314" s="293"/>
      <c r="D314" s="293"/>
      <c r="E314" s="294"/>
      <c r="F314" s="297"/>
      <c r="G314" s="321"/>
      <c r="H314" s="293"/>
      <c r="I314" s="293"/>
      <c r="J314" s="293"/>
      <c r="K314" s="298"/>
    </row>
    <row r="315" spans="2:11" ht="18" x14ac:dyDescent="0.25">
      <c r="B315" s="293"/>
      <c r="C315" s="293"/>
      <c r="D315" s="293"/>
      <c r="E315" s="294"/>
      <c r="F315" s="297"/>
      <c r="G315" s="321"/>
      <c r="H315" s="293"/>
      <c r="I315" s="293"/>
      <c r="J315" s="293"/>
      <c r="K315" s="298"/>
    </row>
    <row r="316" spans="2:11" ht="18" x14ac:dyDescent="0.25">
      <c r="B316" s="293"/>
      <c r="C316" s="293"/>
      <c r="D316" s="293"/>
      <c r="E316" s="294"/>
      <c r="F316" s="297"/>
      <c r="G316" s="321"/>
      <c r="H316" s="293"/>
      <c r="I316" s="293"/>
      <c r="J316" s="293"/>
      <c r="K316" s="298"/>
    </row>
    <row r="317" spans="2:11" ht="18" x14ac:dyDescent="0.25">
      <c r="B317" s="293"/>
      <c r="C317" s="293"/>
      <c r="D317" s="293"/>
      <c r="E317" s="294"/>
      <c r="F317" s="297"/>
      <c r="G317" s="321"/>
      <c r="H317" s="293"/>
      <c r="I317" s="293"/>
      <c r="J317" s="293"/>
      <c r="K317" s="298"/>
    </row>
    <row r="318" spans="2:11" ht="18" x14ac:dyDescent="0.25">
      <c r="B318" s="293"/>
      <c r="C318" s="293"/>
      <c r="D318" s="293"/>
      <c r="E318" s="294"/>
      <c r="F318" s="297"/>
      <c r="G318" s="321"/>
      <c r="H318" s="293"/>
      <c r="I318" s="293"/>
      <c r="J318" s="293"/>
      <c r="K318" s="298"/>
    </row>
    <row r="319" spans="2:11" ht="18" x14ac:dyDescent="0.25">
      <c r="B319" s="293"/>
      <c r="C319" s="293"/>
      <c r="D319" s="293"/>
      <c r="E319" s="294"/>
      <c r="F319" s="297"/>
      <c r="G319" s="321"/>
      <c r="H319" s="293"/>
      <c r="I319" s="293"/>
      <c r="J319" s="293"/>
      <c r="K319" s="298"/>
    </row>
    <row r="320" spans="2:11" ht="18" x14ac:dyDescent="0.25">
      <c r="B320" s="293"/>
      <c r="C320" s="293"/>
      <c r="D320" s="293"/>
      <c r="E320" s="294"/>
      <c r="F320" s="297"/>
      <c r="G320" s="321"/>
      <c r="H320" s="293"/>
      <c r="I320" s="293"/>
      <c r="J320" s="293"/>
      <c r="K320" s="298"/>
    </row>
    <row r="321" spans="2:11" ht="18" x14ac:dyDescent="0.25">
      <c r="B321" s="293"/>
      <c r="C321" s="293"/>
      <c r="D321" s="293"/>
      <c r="E321" s="294"/>
      <c r="F321" s="297"/>
      <c r="G321" s="321"/>
      <c r="H321" s="293"/>
      <c r="I321" s="293"/>
      <c r="J321" s="293"/>
      <c r="K321" s="298"/>
    </row>
    <row r="322" spans="2:11" ht="18" x14ac:dyDescent="0.25">
      <c r="B322" s="293"/>
      <c r="C322" s="293"/>
      <c r="D322" s="293"/>
      <c r="E322" s="294"/>
      <c r="F322" s="297"/>
      <c r="G322" s="321"/>
      <c r="H322" s="293"/>
      <c r="I322" s="293"/>
      <c r="J322" s="293"/>
      <c r="K322" s="298"/>
    </row>
    <row r="323" spans="2:11" ht="18" x14ac:dyDescent="0.25">
      <c r="B323" s="293"/>
      <c r="C323" s="293"/>
      <c r="D323" s="293"/>
      <c r="E323" s="294"/>
      <c r="F323" s="297"/>
      <c r="G323" s="321"/>
      <c r="H323" s="293"/>
      <c r="I323" s="293"/>
      <c r="J323" s="293"/>
      <c r="K323" s="298"/>
    </row>
    <row r="324" spans="2:11" ht="18" x14ac:dyDescent="0.25">
      <c r="B324" s="293"/>
      <c r="C324" s="293"/>
      <c r="D324" s="293"/>
      <c r="E324" s="294"/>
      <c r="F324" s="297"/>
      <c r="G324" s="321"/>
      <c r="H324" s="293"/>
      <c r="I324" s="293"/>
      <c r="J324" s="293"/>
      <c r="K324" s="298"/>
    </row>
    <row r="325" spans="2:11" ht="18" x14ac:dyDescent="0.25">
      <c r="B325" s="293"/>
      <c r="C325" s="293"/>
      <c r="D325" s="293"/>
      <c r="E325" s="294"/>
      <c r="F325" s="297"/>
      <c r="G325" s="321"/>
      <c r="H325" s="293"/>
      <c r="I325" s="293"/>
      <c r="J325" s="293"/>
      <c r="K325" s="298"/>
    </row>
    <row r="326" spans="2:11" ht="18" x14ac:dyDescent="0.25">
      <c r="B326" s="293"/>
      <c r="C326" s="293"/>
      <c r="D326" s="293"/>
      <c r="E326" s="294"/>
      <c r="F326" s="297"/>
      <c r="G326" s="321"/>
      <c r="H326" s="293"/>
      <c r="I326" s="293"/>
      <c r="J326" s="293"/>
      <c r="K326" s="298"/>
    </row>
    <row r="327" spans="2:11" ht="18" x14ac:dyDescent="0.25">
      <c r="B327" s="293"/>
      <c r="C327" s="293"/>
      <c r="D327" s="293"/>
      <c r="E327" s="294"/>
      <c r="F327" s="297"/>
      <c r="G327" s="321"/>
      <c r="H327" s="293"/>
      <c r="I327" s="293"/>
      <c r="J327" s="293"/>
      <c r="K327" s="298"/>
    </row>
    <row r="328" spans="2:11" ht="18" x14ac:dyDescent="0.25">
      <c r="B328" s="293"/>
      <c r="C328" s="293"/>
      <c r="D328" s="293"/>
      <c r="E328" s="294"/>
      <c r="F328" s="297"/>
      <c r="G328" s="321"/>
      <c r="H328" s="293"/>
      <c r="I328" s="293"/>
      <c r="J328" s="293"/>
      <c r="K328" s="298"/>
    </row>
    <row r="329" spans="2:11" ht="18" x14ac:dyDescent="0.25">
      <c r="B329" s="293"/>
      <c r="C329" s="293"/>
      <c r="D329" s="293"/>
      <c r="E329" s="294"/>
      <c r="F329" s="297"/>
      <c r="G329" s="321"/>
      <c r="H329" s="293"/>
      <c r="I329" s="293"/>
      <c r="J329" s="293"/>
      <c r="K329" s="298"/>
    </row>
    <row r="330" spans="2:11" ht="18" x14ac:dyDescent="0.25">
      <c r="B330" s="293"/>
      <c r="C330" s="293"/>
      <c r="D330" s="293"/>
      <c r="E330" s="294"/>
      <c r="F330" s="297"/>
      <c r="G330" s="321"/>
      <c r="H330" s="293"/>
      <c r="I330" s="293"/>
      <c r="J330" s="293"/>
      <c r="K330" s="298"/>
    </row>
    <row r="331" spans="2:11" ht="18" x14ac:dyDescent="0.25">
      <c r="B331" s="293"/>
      <c r="C331" s="293"/>
      <c r="D331" s="293"/>
      <c r="E331" s="294"/>
      <c r="F331" s="297"/>
      <c r="G331" s="321"/>
      <c r="H331" s="293"/>
      <c r="I331" s="293"/>
      <c r="J331" s="293"/>
      <c r="K331" s="298"/>
    </row>
    <row r="332" spans="2:11" ht="18" x14ac:dyDescent="0.25">
      <c r="B332" s="293"/>
      <c r="C332" s="293"/>
      <c r="D332" s="293"/>
      <c r="E332" s="294"/>
      <c r="F332" s="297"/>
      <c r="G332" s="321"/>
      <c r="H332" s="293"/>
      <c r="I332" s="293"/>
      <c r="J332" s="293"/>
      <c r="K332" s="298"/>
    </row>
    <row r="333" spans="2:11" ht="18" x14ac:dyDescent="0.25">
      <c r="B333" s="293"/>
      <c r="C333" s="293"/>
      <c r="D333" s="293"/>
      <c r="E333" s="294"/>
      <c r="F333" s="297"/>
      <c r="G333" s="321"/>
      <c r="H333" s="293"/>
      <c r="I333" s="293"/>
      <c r="J333" s="293"/>
      <c r="K333" s="298"/>
    </row>
    <row r="334" spans="2:11" ht="18" x14ac:dyDescent="0.25">
      <c r="B334" s="293"/>
      <c r="C334" s="293"/>
      <c r="D334" s="293"/>
      <c r="E334" s="294"/>
      <c r="F334" s="297"/>
      <c r="G334" s="321"/>
      <c r="H334" s="293"/>
      <c r="I334" s="293"/>
      <c r="J334" s="293"/>
      <c r="K334" s="298"/>
    </row>
    <row r="335" spans="2:11" ht="18" x14ac:dyDescent="0.25">
      <c r="B335" s="293"/>
      <c r="C335" s="293"/>
      <c r="D335" s="293"/>
      <c r="E335" s="294"/>
      <c r="F335" s="297"/>
      <c r="G335" s="321"/>
      <c r="H335" s="293"/>
      <c r="I335" s="293"/>
      <c r="J335" s="293"/>
      <c r="K335" s="298"/>
    </row>
    <row r="336" spans="2:11" ht="18" x14ac:dyDescent="0.25">
      <c r="B336" s="293"/>
      <c r="C336" s="293"/>
      <c r="D336" s="293"/>
      <c r="E336" s="294"/>
      <c r="F336" s="297"/>
      <c r="G336" s="321"/>
      <c r="H336" s="293"/>
      <c r="I336" s="293"/>
      <c r="J336" s="293"/>
      <c r="K336" s="298"/>
    </row>
    <row r="337" spans="2:11" ht="18" x14ac:dyDescent="0.25">
      <c r="B337" s="293"/>
      <c r="C337" s="293"/>
      <c r="D337" s="293"/>
      <c r="E337" s="294"/>
      <c r="F337" s="297"/>
      <c r="G337" s="321"/>
      <c r="H337" s="293"/>
      <c r="I337" s="293"/>
      <c r="J337" s="293"/>
      <c r="K337" s="298"/>
    </row>
    <row r="338" spans="2:11" ht="18" x14ac:dyDescent="0.25">
      <c r="B338" s="293"/>
      <c r="C338" s="293"/>
      <c r="D338" s="293"/>
      <c r="E338" s="294"/>
      <c r="F338" s="297"/>
      <c r="G338" s="321"/>
      <c r="H338" s="293"/>
      <c r="I338" s="293"/>
      <c r="J338" s="293"/>
      <c r="K338" s="298"/>
    </row>
    <row r="339" spans="2:11" ht="18" x14ac:dyDescent="0.25">
      <c r="B339" s="293"/>
      <c r="C339" s="293"/>
      <c r="D339" s="293"/>
      <c r="E339" s="294"/>
      <c r="F339" s="297"/>
      <c r="G339" s="321"/>
      <c r="H339" s="293"/>
      <c r="I339" s="293"/>
      <c r="J339" s="293"/>
      <c r="K339" s="298"/>
    </row>
    <row r="340" spans="2:11" ht="18" x14ac:dyDescent="0.25">
      <c r="B340" s="293"/>
      <c r="C340" s="293"/>
      <c r="D340" s="293"/>
      <c r="E340" s="294"/>
      <c r="F340" s="297"/>
      <c r="G340" s="321"/>
      <c r="H340" s="293"/>
      <c r="I340" s="293"/>
      <c r="J340" s="293"/>
      <c r="K340" s="298"/>
    </row>
    <row r="341" spans="2:11" ht="18" x14ac:dyDescent="0.25">
      <c r="B341" s="293"/>
      <c r="C341" s="293"/>
      <c r="D341" s="293"/>
      <c r="E341" s="294"/>
      <c r="F341" s="297"/>
      <c r="G341" s="321"/>
      <c r="H341" s="293"/>
      <c r="I341" s="293"/>
      <c r="J341" s="293"/>
      <c r="K341" s="298"/>
    </row>
    <row r="342" spans="2:11" ht="18" x14ac:dyDescent="0.25">
      <c r="B342" s="293"/>
      <c r="C342" s="293"/>
      <c r="D342" s="293"/>
      <c r="E342" s="294"/>
      <c r="F342" s="297"/>
      <c r="G342" s="321"/>
      <c r="H342" s="293"/>
      <c r="I342" s="293"/>
      <c r="J342" s="293"/>
      <c r="K342" s="298"/>
    </row>
    <row r="343" spans="2:11" ht="18" x14ac:dyDescent="0.25">
      <c r="B343" s="293"/>
      <c r="C343" s="293"/>
      <c r="D343" s="293"/>
      <c r="E343" s="294"/>
      <c r="F343" s="297"/>
      <c r="G343" s="321"/>
      <c r="H343" s="293"/>
      <c r="I343" s="293"/>
      <c r="J343" s="293"/>
      <c r="K343" s="298"/>
    </row>
    <row r="344" spans="2:11" ht="18" x14ac:dyDescent="0.25">
      <c r="B344" s="293"/>
      <c r="C344" s="293"/>
      <c r="D344" s="293"/>
      <c r="E344" s="294"/>
      <c r="F344" s="297"/>
      <c r="G344" s="321"/>
      <c r="H344" s="293"/>
      <c r="I344" s="293"/>
      <c r="J344" s="293"/>
      <c r="K344" s="298"/>
    </row>
    <row r="345" spans="2:11" ht="18" x14ac:dyDescent="0.25">
      <c r="B345" s="293"/>
      <c r="C345" s="293"/>
      <c r="D345" s="293"/>
      <c r="E345" s="294"/>
      <c r="F345" s="297"/>
      <c r="G345" s="321"/>
      <c r="H345" s="293"/>
      <c r="I345" s="293"/>
      <c r="J345" s="293"/>
      <c r="K345" s="298"/>
    </row>
    <row r="346" spans="2:11" ht="18" x14ac:dyDescent="0.25">
      <c r="B346" s="293"/>
      <c r="C346" s="293"/>
      <c r="D346" s="293"/>
      <c r="E346" s="294"/>
      <c r="F346" s="297"/>
      <c r="G346" s="321"/>
      <c r="H346" s="293"/>
      <c r="I346" s="293"/>
      <c r="J346" s="293"/>
      <c r="K346" s="298"/>
    </row>
    <row r="347" spans="2:11" ht="18" x14ac:dyDescent="0.25">
      <c r="B347" s="293"/>
      <c r="C347" s="293"/>
      <c r="D347" s="293"/>
      <c r="E347" s="294"/>
      <c r="F347" s="297"/>
      <c r="G347" s="321"/>
      <c r="H347" s="293"/>
      <c r="I347" s="293"/>
      <c r="J347" s="293"/>
      <c r="K347" s="298"/>
    </row>
    <row r="348" spans="2:11" ht="18" x14ac:dyDescent="0.25">
      <c r="B348" s="293"/>
      <c r="C348" s="293"/>
      <c r="D348" s="293"/>
      <c r="E348" s="294"/>
      <c r="F348" s="297"/>
      <c r="G348" s="321"/>
      <c r="H348" s="293"/>
      <c r="I348" s="293"/>
      <c r="J348" s="293"/>
      <c r="K348" s="298"/>
    </row>
    <row r="349" spans="2:11" ht="18" x14ac:dyDescent="0.25">
      <c r="B349" s="293"/>
      <c r="C349" s="293"/>
      <c r="D349" s="293"/>
      <c r="E349" s="294"/>
      <c r="F349" s="297"/>
      <c r="G349" s="321"/>
      <c r="H349" s="293"/>
      <c r="I349" s="293"/>
      <c r="J349" s="293"/>
      <c r="K349" s="298"/>
    </row>
    <row r="350" spans="2:11" ht="18" x14ac:dyDescent="0.25">
      <c r="B350" s="293"/>
      <c r="C350" s="293"/>
      <c r="D350" s="293"/>
      <c r="E350" s="294"/>
      <c r="F350" s="297"/>
      <c r="G350" s="321"/>
      <c r="H350" s="293"/>
      <c r="I350" s="293"/>
      <c r="J350" s="293"/>
      <c r="K350" s="298"/>
    </row>
    <row r="351" spans="2:11" ht="18" x14ac:dyDescent="0.25">
      <c r="B351" s="293"/>
      <c r="C351" s="293"/>
      <c r="D351" s="293"/>
      <c r="E351" s="294"/>
      <c r="F351" s="297"/>
      <c r="G351" s="321"/>
      <c r="H351" s="293"/>
      <c r="I351" s="293"/>
      <c r="J351" s="293"/>
      <c r="K351" s="298"/>
    </row>
    <row r="352" spans="2:11" ht="18" x14ac:dyDescent="0.25">
      <c r="B352" s="293"/>
      <c r="C352" s="293"/>
      <c r="D352" s="293"/>
      <c r="E352" s="294"/>
      <c r="F352" s="297"/>
      <c r="G352" s="321"/>
      <c r="H352" s="293"/>
      <c r="I352" s="293"/>
      <c r="J352" s="293"/>
      <c r="K352" s="298"/>
    </row>
    <row r="353" spans="2:11" ht="18" x14ac:dyDescent="0.25">
      <c r="B353" s="293"/>
      <c r="C353" s="293"/>
      <c r="D353" s="293"/>
      <c r="E353" s="294"/>
      <c r="F353" s="297"/>
      <c r="G353" s="321"/>
      <c r="H353" s="293"/>
      <c r="I353" s="293"/>
      <c r="J353" s="293"/>
      <c r="K353" s="298"/>
    </row>
    <row r="354" spans="2:11" ht="18" x14ac:dyDescent="0.25">
      <c r="B354" s="293"/>
      <c r="C354" s="293"/>
      <c r="D354" s="293"/>
      <c r="E354" s="294"/>
      <c r="F354" s="297"/>
      <c r="G354" s="321"/>
      <c r="H354" s="293"/>
      <c r="I354" s="293"/>
      <c r="J354" s="293"/>
      <c r="K354" s="298"/>
    </row>
    <row r="355" spans="2:11" ht="18" x14ac:dyDescent="0.25">
      <c r="B355" s="293"/>
      <c r="C355" s="293"/>
      <c r="D355" s="293"/>
      <c r="E355" s="294"/>
      <c r="F355" s="297"/>
      <c r="G355" s="321"/>
      <c r="H355" s="293"/>
      <c r="I355" s="293"/>
      <c r="J355" s="293"/>
      <c r="K355" s="298"/>
    </row>
    <row r="356" spans="2:11" ht="16.5" x14ac:dyDescent="0.25">
      <c r="B356" s="216"/>
      <c r="C356" s="216"/>
      <c r="D356" s="216"/>
      <c r="E356" s="226"/>
      <c r="F356" s="215"/>
      <c r="G356" s="227"/>
      <c r="H356" s="216"/>
      <c r="I356" s="216"/>
      <c r="J356" s="216"/>
      <c r="K356" s="217"/>
    </row>
    <row r="357" spans="2:11" ht="16.5" x14ac:dyDescent="0.25">
      <c r="B357" s="216"/>
      <c r="C357" s="216"/>
      <c r="D357" s="216"/>
      <c r="E357" s="226"/>
      <c r="F357" s="215"/>
      <c r="G357" s="227"/>
      <c r="H357" s="216"/>
      <c r="I357" s="216"/>
      <c r="J357" s="216"/>
      <c r="K357" s="217"/>
    </row>
    <row r="358" spans="2:11" ht="16.5" x14ac:dyDescent="0.25">
      <c r="B358" s="216"/>
      <c r="C358" s="216"/>
      <c r="D358" s="216"/>
      <c r="E358" s="226"/>
      <c r="F358" s="215"/>
      <c r="G358" s="227"/>
      <c r="H358" s="216"/>
      <c r="I358" s="216"/>
      <c r="J358" s="216"/>
      <c r="K358" s="217"/>
    </row>
    <row r="359" spans="2:11" ht="16.5" x14ac:dyDescent="0.25">
      <c r="B359" s="216"/>
      <c r="C359" s="216"/>
      <c r="D359" s="216"/>
      <c r="E359" s="226"/>
      <c r="F359" s="215"/>
      <c r="G359" s="227"/>
      <c r="H359" s="216"/>
      <c r="I359" s="216"/>
      <c r="J359" s="216"/>
      <c r="K359" s="217"/>
    </row>
    <row r="360" spans="2:11" ht="16.5" x14ac:dyDescent="0.25">
      <c r="B360" s="216"/>
      <c r="C360" s="216"/>
      <c r="D360" s="216"/>
      <c r="E360" s="226"/>
      <c r="F360" s="215"/>
      <c r="G360" s="227"/>
      <c r="H360" s="216"/>
      <c r="I360" s="216"/>
      <c r="J360" s="216"/>
      <c r="K360" s="217"/>
    </row>
    <row r="361" spans="2:11" ht="16.5" x14ac:dyDescent="0.25">
      <c r="B361" s="216"/>
      <c r="C361" s="216"/>
      <c r="D361" s="216"/>
      <c r="E361" s="226"/>
      <c r="F361" s="215"/>
      <c r="G361" s="227"/>
      <c r="H361" s="216"/>
      <c r="I361" s="216"/>
      <c r="J361" s="216"/>
      <c r="K361" s="217"/>
    </row>
    <row r="362" spans="2:11" ht="16.5" x14ac:dyDescent="0.25">
      <c r="B362" s="216"/>
      <c r="C362" s="216"/>
      <c r="D362" s="216"/>
      <c r="E362" s="226"/>
      <c r="F362" s="215"/>
      <c r="G362" s="227"/>
      <c r="H362" s="216"/>
      <c r="I362" s="216"/>
      <c r="J362" s="216"/>
      <c r="K362" s="217"/>
    </row>
    <row r="363" spans="2:11" ht="16.5" x14ac:dyDescent="0.25">
      <c r="B363" s="216"/>
      <c r="C363" s="216"/>
      <c r="D363" s="216"/>
      <c r="E363" s="226"/>
      <c r="F363" s="215"/>
      <c r="G363" s="227"/>
      <c r="H363" s="216"/>
      <c r="I363" s="216"/>
      <c r="J363" s="216"/>
      <c r="K363" s="217"/>
    </row>
    <row r="364" spans="2:11" ht="16.5" x14ac:dyDescent="0.25">
      <c r="B364" s="216"/>
      <c r="C364" s="216"/>
      <c r="D364" s="216"/>
      <c r="E364" s="226"/>
      <c r="F364" s="215"/>
      <c r="G364" s="227"/>
      <c r="H364" s="216"/>
      <c r="I364" s="216"/>
      <c r="J364" s="216"/>
      <c r="K364" s="217"/>
    </row>
    <row r="365" spans="2:11" ht="16.5" x14ac:dyDescent="0.25">
      <c r="B365" s="216"/>
      <c r="C365" s="216"/>
      <c r="D365" s="216"/>
      <c r="E365" s="226"/>
      <c r="F365" s="215"/>
      <c r="G365" s="227"/>
      <c r="H365" s="216"/>
      <c r="I365" s="216"/>
      <c r="J365" s="216"/>
      <c r="K365" s="217"/>
    </row>
    <row r="366" spans="2:11" ht="16.5" x14ac:dyDescent="0.25">
      <c r="B366" s="216"/>
      <c r="C366" s="216"/>
      <c r="D366" s="216"/>
      <c r="E366" s="226"/>
      <c r="F366" s="215"/>
      <c r="G366" s="227"/>
      <c r="H366" s="216"/>
      <c r="I366" s="216"/>
      <c r="J366" s="216"/>
      <c r="K366" s="217"/>
    </row>
    <row r="367" spans="2:11" ht="16.5" x14ac:dyDescent="0.25">
      <c r="B367" s="216"/>
      <c r="C367" s="216"/>
      <c r="D367" s="216"/>
      <c r="E367" s="226"/>
      <c r="F367" s="215"/>
      <c r="G367" s="227"/>
      <c r="H367" s="216"/>
      <c r="I367" s="216"/>
      <c r="J367" s="216"/>
      <c r="K367" s="217"/>
    </row>
    <row r="368" spans="2:11" ht="16.5" x14ac:dyDescent="0.25">
      <c r="B368" s="216"/>
      <c r="C368" s="216"/>
      <c r="D368" s="216"/>
      <c r="E368" s="226"/>
      <c r="F368" s="215"/>
      <c r="G368" s="227"/>
      <c r="H368" s="216"/>
      <c r="I368" s="216"/>
      <c r="J368" s="216"/>
      <c r="K368" s="217"/>
    </row>
    <row r="369" spans="2:11" ht="16.5" x14ac:dyDescent="0.25">
      <c r="B369" s="216"/>
      <c r="C369" s="216"/>
      <c r="D369" s="216"/>
      <c r="E369" s="226"/>
      <c r="F369" s="215"/>
      <c r="G369" s="227"/>
      <c r="H369" s="216"/>
      <c r="I369" s="216"/>
      <c r="J369" s="216"/>
      <c r="K369" s="217"/>
    </row>
    <row r="370" spans="2:11" ht="16.5" x14ac:dyDescent="0.25">
      <c r="B370" s="216"/>
      <c r="C370" s="216"/>
      <c r="D370" s="216"/>
      <c r="E370" s="226"/>
      <c r="F370" s="215"/>
      <c r="G370" s="227"/>
      <c r="H370" s="216"/>
      <c r="I370" s="216"/>
      <c r="J370" s="216"/>
      <c r="K370" s="217"/>
    </row>
    <row r="371" spans="2:11" ht="16.5" x14ac:dyDescent="0.25">
      <c r="B371" s="216"/>
      <c r="C371" s="216"/>
      <c r="D371" s="216"/>
      <c r="E371" s="226"/>
      <c r="F371" s="215"/>
      <c r="G371" s="227"/>
      <c r="H371" s="216"/>
      <c r="I371" s="216"/>
      <c r="J371" s="216"/>
      <c r="K371" s="217"/>
    </row>
    <row r="372" spans="2:11" ht="16.5" x14ac:dyDescent="0.25">
      <c r="B372" s="216"/>
      <c r="C372" s="216"/>
      <c r="D372" s="216"/>
      <c r="E372" s="226"/>
      <c r="F372" s="215"/>
      <c r="G372" s="227"/>
      <c r="H372" s="216"/>
      <c r="I372" s="216"/>
      <c r="J372" s="216"/>
      <c r="K372" s="217"/>
    </row>
    <row r="373" spans="2:11" ht="16.5" x14ac:dyDescent="0.25">
      <c r="B373" s="216"/>
      <c r="C373" s="216"/>
      <c r="D373" s="216"/>
      <c r="E373" s="226"/>
      <c r="F373" s="215"/>
      <c r="G373" s="227"/>
      <c r="H373" s="216"/>
      <c r="I373" s="216"/>
      <c r="J373" s="216"/>
      <c r="K373" s="217"/>
    </row>
    <row r="374" spans="2:11" ht="16.5" x14ac:dyDescent="0.25">
      <c r="B374" s="216"/>
      <c r="C374" s="216"/>
      <c r="D374" s="216"/>
      <c r="E374" s="226"/>
      <c r="F374" s="215"/>
      <c r="G374" s="227"/>
      <c r="H374" s="216"/>
      <c r="I374" s="216"/>
      <c r="J374" s="216"/>
      <c r="K374" s="217"/>
    </row>
    <row r="375" spans="2:11" ht="16.5" x14ac:dyDescent="0.25">
      <c r="B375" s="216"/>
      <c r="C375" s="216"/>
      <c r="D375" s="216"/>
      <c r="E375" s="226"/>
      <c r="F375" s="215"/>
      <c r="G375" s="227"/>
      <c r="H375" s="216"/>
      <c r="I375" s="216"/>
      <c r="J375" s="216"/>
      <c r="K375" s="217"/>
    </row>
    <row r="376" spans="2:11" ht="16.5" x14ac:dyDescent="0.25">
      <c r="B376" s="216"/>
      <c r="C376" s="216"/>
      <c r="D376" s="216"/>
      <c r="E376" s="226"/>
      <c r="F376" s="215"/>
      <c r="G376" s="227"/>
      <c r="H376" s="216"/>
      <c r="I376" s="216"/>
      <c r="J376" s="216"/>
      <c r="K376" s="217"/>
    </row>
    <row r="377" spans="2:11" ht="16.5" x14ac:dyDescent="0.25">
      <c r="B377" s="216"/>
      <c r="C377" s="216"/>
      <c r="D377" s="216"/>
      <c r="E377" s="226"/>
      <c r="F377" s="215"/>
      <c r="G377" s="227"/>
      <c r="H377" s="216"/>
      <c r="I377" s="216"/>
      <c r="J377" s="216"/>
      <c r="K377" s="217"/>
    </row>
    <row r="378" spans="2:11" ht="16.5" x14ac:dyDescent="0.25">
      <c r="B378" s="216"/>
      <c r="C378" s="216"/>
      <c r="D378" s="216"/>
      <c r="E378" s="226"/>
      <c r="F378" s="215"/>
      <c r="G378" s="227"/>
      <c r="H378" s="216"/>
      <c r="I378" s="216"/>
      <c r="J378" s="216"/>
      <c r="K378" s="217"/>
    </row>
    <row r="379" spans="2:11" ht="16.5" x14ac:dyDescent="0.25">
      <c r="B379" s="216"/>
      <c r="C379" s="216"/>
      <c r="D379" s="216"/>
      <c r="E379" s="226"/>
      <c r="F379" s="215"/>
      <c r="G379" s="227"/>
      <c r="H379" s="216"/>
      <c r="I379" s="216"/>
      <c r="J379" s="216"/>
      <c r="K379" s="217"/>
    </row>
    <row r="380" spans="2:11" ht="16.5" x14ac:dyDescent="0.25">
      <c r="B380" s="216"/>
      <c r="C380" s="216"/>
      <c r="D380" s="216"/>
      <c r="E380" s="226"/>
      <c r="F380" s="215"/>
      <c r="G380" s="227"/>
      <c r="H380" s="216"/>
      <c r="I380" s="216"/>
      <c r="J380" s="216"/>
      <c r="K380" s="217"/>
    </row>
    <row r="381" spans="2:11" ht="16.5" x14ac:dyDescent="0.25">
      <c r="B381" s="216"/>
      <c r="C381" s="216"/>
      <c r="D381" s="216"/>
      <c r="E381" s="226"/>
      <c r="F381" s="215"/>
      <c r="G381" s="227"/>
      <c r="H381" s="216"/>
      <c r="I381" s="216"/>
      <c r="J381" s="216"/>
      <c r="K381" s="217"/>
    </row>
    <row r="382" spans="2:11" ht="16.5" x14ac:dyDescent="0.25">
      <c r="B382" s="216"/>
      <c r="C382" s="216"/>
      <c r="D382" s="216"/>
      <c r="E382" s="226"/>
      <c r="F382" s="215"/>
      <c r="G382" s="227"/>
      <c r="H382" s="216"/>
      <c r="I382" s="216"/>
      <c r="J382" s="216"/>
      <c r="K382" s="217"/>
    </row>
    <row r="383" spans="2:11" ht="16.5" x14ac:dyDescent="0.25">
      <c r="B383" s="216"/>
      <c r="C383" s="216"/>
      <c r="D383" s="216"/>
      <c r="E383" s="226"/>
      <c r="F383" s="215"/>
      <c r="G383" s="227"/>
      <c r="H383" s="216"/>
      <c r="I383" s="216"/>
      <c r="J383" s="216"/>
      <c r="K383" s="217"/>
    </row>
    <row r="384" spans="2:11" ht="16.5" x14ac:dyDescent="0.25">
      <c r="B384" s="216"/>
      <c r="C384" s="216"/>
      <c r="D384" s="216"/>
      <c r="E384" s="226"/>
      <c r="F384" s="215"/>
      <c r="G384" s="227"/>
      <c r="H384" s="216"/>
      <c r="I384" s="216"/>
      <c r="J384" s="216"/>
      <c r="K384" s="217"/>
    </row>
    <row r="385" spans="2:11" ht="16.5" x14ac:dyDescent="0.25">
      <c r="B385" s="216"/>
      <c r="C385" s="216"/>
      <c r="D385" s="216"/>
      <c r="E385" s="226"/>
      <c r="F385" s="215"/>
      <c r="G385" s="227"/>
      <c r="H385" s="216"/>
      <c r="I385" s="216"/>
      <c r="J385" s="216"/>
      <c r="K385" s="217"/>
    </row>
    <row r="386" spans="2:11" ht="16.5" x14ac:dyDescent="0.25">
      <c r="B386" s="216"/>
      <c r="C386" s="216"/>
      <c r="D386" s="216"/>
      <c r="E386" s="226"/>
      <c r="F386" s="215"/>
      <c r="G386" s="227"/>
      <c r="H386" s="216"/>
      <c r="I386" s="216"/>
      <c r="J386" s="216"/>
      <c r="K386" s="217"/>
    </row>
    <row r="387" spans="2:11" ht="16.5" x14ac:dyDescent="0.25">
      <c r="B387" s="216"/>
      <c r="C387" s="216"/>
      <c r="D387" s="216"/>
      <c r="E387" s="226"/>
      <c r="F387" s="215"/>
      <c r="G387" s="227"/>
      <c r="H387" s="216"/>
      <c r="I387" s="216"/>
      <c r="J387" s="216"/>
      <c r="K387" s="217"/>
    </row>
    <row r="388" spans="2:11" ht="16.5" x14ac:dyDescent="0.25">
      <c r="B388" s="216"/>
      <c r="C388" s="216"/>
      <c r="D388" s="216"/>
      <c r="E388" s="226"/>
      <c r="F388" s="215"/>
      <c r="G388" s="227"/>
      <c r="H388" s="216"/>
      <c r="I388" s="216"/>
      <c r="J388" s="216"/>
      <c r="K388" s="217"/>
    </row>
    <row r="389" spans="2:11" ht="16.5" x14ac:dyDescent="0.25">
      <c r="B389" s="216"/>
      <c r="C389" s="216"/>
      <c r="D389" s="216"/>
      <c r="E389" s="226"/>
      <c r="F389" s="215"/>
      <c r="G389" s="227"/>
      <c r="H389" s="216"/>
      <c r="I389" s="216"/>
      <c r="J389" s="216"/>
      <c r="K389" s="217"/>
    </row>
    <row r="390" spans="2:11" ht="16.5" x14ac:dyDescent="0.25">
      <c r="B390" s="216"/>
      <c r="C390" s="216"/>
      <c r="D390" s="216"/>
      <c r="E390" s="226"/>
      <c r="F390" s="215"/>
      <c r="G390" s="227"/>
      <c r="H390" s="216"/>
      <c r="I390" s="216"/>
      <c r="J390" s="216"/>
      <c r="K390" s="217"/>
    </row>
    <row r="391" spans="2:11" ht="16.5" x14ac:dyDescent="0.25">
      <c r="B391" s="216"/>
      <c r="C391" s="216"/>
      <c r="D391" s="216"/>
      <c r="E391" s="226"/>
      <c r="F391" s="215"/>
      <c r="G391" s="227"/>
      <c r="H391" s="216"/>
      <c r="I391" s="216"/>
      <c r="J391" s="216"/>
      <c r="K391" s="217"/>
    </row>
    <row r="392" spans="2:11" ht="16.5" x14ac:dyDescent="0.25">
      <c r="B392" s="216"/>
      <c r="C392" s="216"/>
      <c r="D392" s="216"/>
      <c r="E392" s="226"/>
      <c r="F392" s="215"/>
      <c r="G392" s="227"/>
      <c r="H392" s="216"/>
      <c r="I392" s="216"/>
      <c r="J392" s="216"/>
      <c r="K392" s="217"/>
    </row>
    <row r="393" spans="2:11" ht="16.5" x14ac:dyDescent="0.25">
      <c r="B393" s="216"/>
      <c r="C393" s="216"/>
      <c r="D393" s="216"/>
      <c r="E393" s="226"/>
      <c r="F393" s="215"/>
      <c r="G393" s="227"/>
      <c r="H393" s="216"/>
      <c r="I393" s="216"/>
      <c r="J393" s="216"/>
      <c r="K393" s="217"/>
    </row>
    <row r="394" spans="2:11" ht="16.5" x14ac:dyDescent="0.25">
      <c r="B394" s="216"/>
      <c r="C394" s="216"/>
      <c r="D394" s="216"/>
      <c r="E394" s="226"/>
      <c r="F394" s="215"/>
      <c r="G394" s="227"/>
      <c r="H394" s="216"/>
      <c r="I394" s="216"/>
      <c r="J394" s="216"/>
      <c r="K394" s="217"/>
    </row>
    <row r="395" spans="2:11" ht="16.5" x14ac:dyDescent="0.25">
      <c r="B395" s="216"/>
      <c r="C395" s="216"/>
      <c r="D395" s="216"/>
      <c r="E395" s="226"/>
      <c r="F395" s="215"/>
      <c r="G395" s="227"/>
      <c r="H395" s="216"/>
      <c r="I395" s="216"/>
      <c r="J395" s="216"/>
      <c r="K395" s="217"/>
    </row>
    <row r="396" spans="2:11" ht="16.5" x14ac:dyDescent="0.25">
      <c r="B396" s="216"/>
      <c r="C396" s="216"/>
      <c r="D396" s="216"/>
      <c r="E396" s="226"/>
      <c r="F396" s="215"/>
      <c r="G396" s="227"/>
      <c r="H396" s="216"/>
      <c r="I396" s="216"/>
      <c r="J396" s="216"/>
      <c r="K396" s="217"/>
    </row>
    <row r="397" spans="2:11" ht="16.5" x14ac:dyDescent="0.25">
      <c r="B397" s="216"/>
      <c r="C397" s="216"/>
      <c r="D397" s="216"/>
      <c r="E397" s="226"/>
      <c r="F397" s="215"/>
      <c r="G397" s="227"/>
      <c r="H397" s="216"/>
      <c r="I397" s="216"/>
      <c r="J397" s="216"/>
      <c r="K397" s="217"/>
    </row>
    <row r="398" spans="2:11" ht="16.5" x14ac:dyDescent="0.25">
      <c r="B398" s="216"/>
      <c r="C398" s="216"/>
      <c r="D398" s="216"/>
      <c r="E398" s="226"/>
      <c r="F398" s="215"/>
      <c r="G398" s="227"/>
      <c r="H398" s="216"/>
      <c r="I398" s="216"/>
      <c r="J398" s="216"/>
      <c r="K398" s="217"/>
    </row>
    <row r="399" spans="2:11" ht="16.5" x14ac:dyDescent="0.25">
      <c r="B399" s="216"/>
      <c r="C399" s="216"/>
      <c r="D399" s="216"/>
      <c r="E399" s="226"/>
      <c r="F399" s="215"/>
      <c r="G399" s="227"/>
      <c r="H399" s="216"/>
      <c r="I399" s="216"/>
      <c r="J399" s="216"/>
      <c r="K399" s="217"/>
    </row>
    <row r="400" spans="2:11" ht="16.5" x14ac:dyDescent="0.25">
      <c r="B400" s="216"/>
      <c r="C400" s="216"/>
      <c r="D400" s="216"/>
      <c r="E400" s="226"/>
      <c r="F400" s="215"/>
      <c r="G400" s="227"/>
      <c r="H400" s="216"/>
      <c r="I400" s="216"/>
      <c r="J400" s="216"/>
      <c r="K400" s="217"/>
    </row>
    <row r="401" spans="2:11" ht="16.5" x14ac:dyDescent="0.25">
      <c r="B401" s="216"/>
      <c r="C401" s="216"/>
      <c r="D401" s="216"/>
      <c r="E401" s="226"/>
      <c r="F401" s="215"/>
      <c r="G401" s="227"/>
      <c r="H401" s="216"/>
      <c r="I401" s="216"/>
      <c r="J401" s="216"/>
      <c r="K401" s="217"/>
    </row>
    <row r="402" spans="2:11" ht="16.5" x14ac:dyDescent="0.25">
      <c r="B402" s="216"/>
      <c r="C402" s="216"/>
      <c r="D402" s="216"/>
      <c r="E402" s="226"/>
      <c r="F402" s="215"/>
      <c r="G402" s="227"/>
      <c r="H402" s="216"/>
      <c r="I402" s="216"/>
      <c r="J402" s="216"/>
      <c r="K402" s="217"/>
    </row>
    <row r="403" spans="2:11" ht="16.5" x14ac:dyDescent="0.25">
      <c r="B403" s="216"/>
      <c r="C403" s="216"/>
      <c r="D403" s="216"/>
      <c r="E403" s="226"/>
      <c r="F403" s="215"/>
      <c r="G403" s="227"/>
      <c r="H403" s="216"/>
      <c r="I403" s="216"/>
      <c r="J403" s="216"/>
      <c r="K403" s="217"/>
    </row>
    <row r="404" spans="2:11" ht="16.5" x14ac:dyDescent="0.25">
      <c r="B404" s="216"/>
      <c r="C404" s="216"/>
      <c r="D404" s="216"/>
      <c r="E404" s="226"/>
      <c r="F404" s="215"/>
      <c r="G404" s="227"/>
      <c r="H404" s="216"/>
      <c r="I404" s="216"/>
      <c r="J404" s="216"/>
      <c r="K404" s="217"/>
    </row>
    <row r="405" spans="2:11" ht="16.5" x14ac:dyDescent="0.25">
      <c r="B405" s="216"/>
      <c r="C405" s="216"/>
      <c r="D405" s="216"/>
      <c r="E405" s="226"/>
      <c r="F405" s="215"/>
      <c r="G405" s="227"/>
      <c r="H405" s="216"/>
      <c r="I405" s="216"/>
      <c r="J405" s="216"/>
      <c r="K405" s="217"/>
    </row>
    <row r="406" spans="2:11" ht="16.5" x14ac:dyDescent="0.25">
      <c r="B406" s="216"/>
      <c r="C406" s="216"/>
      <c r="D406" s="216"/>
      <c r="E406" s="226"/>
      <c r="F406" s="215"/>
      <c r="G406" s="227"/>
      <c r="H406" s="216"/>
      <c r="I406" s="216"/>
      <c r="J406" s="216"/>
      <c r="K406" s="217"/>
    </row>
    <row r="407" spans="2:11" ht="16.5" x14ac:dyDescent="0.25">
      <c r="B407" s="216"/>
      <c r="C407" s="216"/>
      <c r="D407" s="216"/>
      <c r="E407" s="226"/>
      <c r="F407" s="215"/>
      <c r="G407" s="227"/>
      <c r="H407" s="216"/>
      <c r="I407" s="216"/>
      <c r="J407" s="216"/>
      <c r="K407" s="217"/>
    </row>
    <row r="408" spans="2:11" ht="16.5" x14ac:dyDescent="0.25">
      <c r="B408" s="216"/>
      <c r="C408" s="216"/>
      <c r="D408" s="216"/>
      <c r="E408" s="226"/>
      <c r="F408" s="215"/>
      <c r="G408" s="227"/>
      <c r="H408" s="216"/>
      <c r="I408" s="216"/>
      <c r="J408" s="216"/>
      <c r="K408" s="217"/>
    </row>
    <row r="409" spans="2:11" ht="16.5" x14ac:dyDescent="0.25">
      <c r="B409" s="216"/>
      <c r="C409" s="216"/>
      <c r="D409" s="216"/>
      <c r="E409" s="226"/>
      <c r="F409" s="215"/>
      <c r="G409" s="227"/>
      <c r="H409" s="216"/>
      <c r="I409" s="216"/>
      <c r="J409" s="216"/>
      <c r="K409" s="217"/>
    </row>
    <row r="410" spans="2:11" ht="16.5" x14ac:dyDescent="0.25">
      <c r="B410" s="216"/>
      <c r="C410" s="216"/>
      <c r="D410" s="216"/>
      <c r="E410" s="226"/>
      <c r="F410" s="215"/>
      <c r="G410" s="227"/>
      <c r="H410" s="216"/>
      <c r="I410" s="216"/>
      <c r="J410" s="216"/>
      <c r="K410" s="217"/>
    </row>
    <row r="411" spans="2:11" ht="16.5" x14ac:dyDescent="0.25">
      <c r="B411" s="216"/>
      <c r="C411" s="216"/>
      <c r="D411" s="216"/>
      <c r="E411" s="226"/>
      <c r="F411" s="215"/>
      <c r="G411" s="227"/>
      <c r="H411" s="216"/>
      <c r="I411" s="216"/>
      <c r="J411" s="216"/>
      <c r="K411" s="217"/>
    </row>
    <row r="412" spans="2:11" ht="16.5" x14ac:dyDescent="0.25">
      <c r="B412" s="216"/>
      <c r="C412" s="216"/>
      <c r="D412" s="216"/>
      <c r="E412" s="226"/>
      <c r="F412" s="215"/>
      <c r="G412" s="227"/>
      <c r="H412" s="216"/>
      <c r="I412" s="216"/>
      <c r="J412" s="216"/>
      <c r="K412" s="217"/>
    </row>
    <row r="413" spans="2:11" ht="16.5" x14ac:dyDescent="0.25">
      <c r="B413" s="216"/>
      <c r="C413" s="216"/>
      <c r="D413" s="216"/>
      <c r="E413" s="226"/>
      <c r="F413" s="215"/>
      <c r="G413" s="227"/>
      <c r="H413" s="216"/>
      <c r="I413" s="216"/>
      <c r="J413" s="216"/>
      <c r="K413" s="217"/>
    </row>
    <row r="414" spans="2:11" ht="16.5" x14ac:dyDescent="0.25">
      <c r="B414" s="216"/>
      <c r="C414" s="216"/>
      <c r="D414" s="216"/>
      <c r="E414" s="226"/>
      <c r="F414" s="215"/>
      <c r="G414" s="227"/>
      <c r="H414" s="216"/>
      <c r="I414" s="216"/>
      <c r="J414" s="216"/>
      <c r="K414" s="217"/>
    </row>
    <row r="415" spans="2:11" ht="16.5" x14ac:dyDescent="0.25">
      <c r="B415" s="216"/>
      <c r="C415" s="216"/>
      <c r="D415" s="216"/>
      <c r="E415" s="226"/>
      <c r="F415" s="215"/>
      <c r="G415" s="227"/>
      <c r="H415" s="216"/>
      <c r="I415" s="216"/>
      <c r="J415" s="216"/>
      <c r="K415" s="217"/>
    </row>
    <row r="467" spans="10:10" x14ac:dyDescent="0.25">
      <c r="J467" s="6"/>
    </row>
  </sheetData>
  <sortState ref="B7:K355">
    <sortCondition ref="B7"/>
  </sortState>
  <mergeCells count="2">
    <mergeCell ref="B2:K2"/>
    <mergeCell ref="B3:K3"/>
  </mergeCells>
  <pageMargins left="0.19685039370078741" right="0.23622047244094491" top="0.74803149606299213" bottom="0.74803149606299213" header="0.31496062992125984" footer="0.31496062992125984"/>
  <pageSetup paperSize="9" orientation="landscape" r:id="rId1"/>
  <headerFooter>
    <oddHeader>Página 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workbookViewId="0"/>
  </sheetViews>
  <sheetFormatPr baseColWidth="10" defaultRowHeight="15" x14ac:dyDescent="0.25"/>
  <cols>
    <col min="1" max="1" width="3.140625" customWidth="1"/>
    <col min="2" max="2" width="16.28515625" customWidth="1"/>
    <col min="3" max="3" width="13.140625" customWidth="1"/>
    <col min="4" max="4" width="28.5703125" customWidth="1"/>
    <col min="5" max="5" width="9.5703125" customWidth="1"/>
    <col min="6" max="6" width="12.5703125" customWidth="1"/>
    <col min="7" max="7" width="9.5703125" customWidth="1"/>
    <col min="8" max="8" width="12.7109375" customWidth="1"/>
    <col min="9" max="9" width="14.42578125" customWidth="1"/>
    <col min="10" max="10" width="14.85546875" customWidth="1"/>
  </cols>
  <sheetData>
    <row r="2" spans="2:10" ht="22.5" x14ac:dyDescent="0.3">
      <c r="B2" s="472" t="s">
        <v>432</v>
      </c>
      <c r="C2" s="472"/>
      <c r="D2" s="472"/>
      <c r="E2" s="472"/>
      <c r="F2" s="472"/>
      <c r="G2" s="472"/>
      <c r="H2" s="472"/>
      <c r="I2" s="472"/>
      <c r="J2" s="472"/>
    </row>
    <row r="3" spans="2:10" ht="22.5" x14ac:dyDescent="0.3">
      <c r="B3" s="472" t="s">
        <v>730</v>
      </c>
      <c r="C3" s="472"/>
      <c r="D3" s="472"/>
      <c r="E3" s="472"/>
      <c r="F3" s="472"/>
      <c r="G3" s="472"/>
      <c r="H3" s="472"/>
      <c r="I3" s="472"/>
      <c r="J3" s="472"/>
    </row>
    <row r="4" spans="2:10" ht="8.25" customHeight="1" thickBot="1" x14ac:dyDescent="0.3">
      <c r="B4" s="476"/>
      <c r="C4" s="476"/>
      <c r="D4" s="476"/>
      <c r="E4" s="476"/>
      <c r="F4" s="476"/>
      <c r="G4" s="476"/>
      <c r="H4" s="476"/>
      <c r="I4" s="476"/>
      <c r="J4" s="476"/>
    </row>
    <row r="5" spans="2:10" ht="41.25" customHeight="1" thickBot="1" x14ac:dyDescent="0.3">
      <c r="B5" s="179" t="s">
        <v>518</v>
      </c>
      <c r="C5" s="179" t="s">
        <v>519</v>
      </c>
      <c r="D5" s="179" t="s">
        <v>1</v>
      </c>
      <c r="E5" s="179" t="s">
        <v>97</v>
      </c>
      <c r="F5" s="179" t="s">
        <v>520</v>
      </c>
      <c r="G5" s="179" t="s">
        <v>516</v>
      </c>
      <c r="H5" s="179" t="s">
        <v>517</v>
      </c>
      <c r="I5" s="179" t="s">
        <v>376</v>
      </c>
      <c r="J5" s="179" t="s">
        <v>95</v>
      </c>
    </row>
    <row r="6" spans="2:10" ht="9" customHeight="1" x14ac:dyDescent="0.25">
      <c r="B6" s="169"/>
      <c r="C6" s="169"/>
      <c r="D6" s="169"/>
      <c r="E6" s="169"/>
      <c r="F6" s="169"/>
      <c r="G6" s="169"/>
      <c r="H6" s="169"/>
      <c r="I6" s="169"/>
      <c r="J6" s="169"/>
    </row>
    <row r="7" spans="2:10" x14ac:dyDescent="0.25">
      <c r="B7" s="157"/>
      <c r="C7" s="157"/>
      <c r="D7" s="157"/>
      <c r="E7" s="121"/>
      <c r="F7" s="163"/>
      <c r="G7" s="163"/>
      <c r="H7" s="157"/>
      <c r="I7" s="162"/>
      <c r="J7" s="157"/>
    </row>
    <row r="8" spans="2:10" x14ac:dyDescent="0.25">
      <c r="B8" s="157"/>
      <c r="C8" s="157"/>
      <c r="D8" s="157"/>
      <c r="E8" s="122"/>
      <c r="F8" s="161"/>
      <c r="G8" s="163"/>
      <c r="H8" s="157"/>
      <c r="I8" s="162"/>
      <c r="J8" s="157"/>
    </row>
    <row r="9" spans="2:10" x14ac:dyDescent="0.25">
      <c r="B9" s="149"/>
      <c r="C9" s="149"/>
      <c r="D9" s="149"/>
      <c r="E9" s="148"/>
      <c r="F9" s="151"/>
      <c r="G9" s="153"/>
      <c r="H9" s="149"/>
      <c r="I9" s="150"/>
      <c r="J9" s="149"/>
    </row>
    <row r="10" spans="2:10" x14ac:dyDescent="0.25">
      <c r="B10" s="149"/>
      <c r="C10" s="149"/>
      <c r="D10" s="149"/>
      <c r="E10" s="148"/>
      <c r="F10" s="151"/>
      <c r="G10" s="153"/>
      <c r="H10" s="149"/>
      <c r="I10" s="150"/>
      <c r="J10" s="149"/>
    </row>
    <row r="11" spans="2:10" x14ac:dyDescent="0.25">
      <c r="B11" s="149"/>
      <c r="C11" s="149"/>
      <c r="D11" s="149"/>
      <c r="E11" s="148"/>
      <c r="F11" s="151"/>
      <c r="G11" s="153"/>
      <c r="H11" s="149"/>
      <c r="I11" s="150"/>
      <c r="J11" s="149"/>
    </row>
    <row r="12" spans="2:10" x14ac:dyDescent="0.25">
      <c r="B12" s="149"/>
      <c r="C12" s="149"/>
      <c r="D12" s="149"/>
      <c r="E12" s="148"/>
      <c r="F12" s="151"/>
      <c r="G12" s="153"/>
      <c r="H12" s="149"/>
      <c r="I12" s="150"/>
      <c r="J12" s="149"/>
    </row>
    <row r="13" spans="2:10" x14ac:dyDescent="0.25">
      <c r="B13" s="149"/>
      <c r="C13" s="149"/>
      <c r="D13" s="149"/>
      <c r="E13" s="148"/>
      <c r="F13" s="151"/>
      <c r="G13" s="153"/>
      <c r="H13" s="149"/>
      <c r="I13" s="150"/>
      <c r="J13" s="149"/>
    </row>
    <row r="14" spans="2:10" x14ac:dyDescent="0.25">
      <c r="B14" s="6"/>
      <c r="C14" s="6"/>
      <c r="D14" s="6"/>
      <c r="E14" s="7"/>
      <c r="F14" s="8"/>
      <c r="G14" s="30"/>
      <c r="H14" s="6"/>
      <c r="I14" s="9"/>
      <c r="J14" s="6"/>
    </row>
    <row r="15" spans="2:10" x14ac:dyDescent="0.25">
      <c r="B15" s="6"/>
      <c r="C15" s="6"/>
      <c r="D15" s="6"/>
      <c r="E15" s="7"/>
      <c r="F15" s="8"/>
      <c r="G15" s="30"/>
      <c r="H15" s="6"/>
      <c r="I15" s="9"/>
      <c r="J15" s="6"/>
    </row>
    <row r="16" spans="2:10" x14ac:dyDescent="0.25">
      <c r="B16" s="6"/>
      <c r="C16" s="6"/>
      <c r="D16" s="6"/>
      <c r="E16" s="7"/>
      <c r="F16" s="8"/>
      <c r="G16" s="30"/>
      <c r="H16" s="6"/>
      <c r="I16" s="9"/>
      <c r="J16" s="6"/>
    </row>
    <row r="17" spans="2:10" x14ac:dyDescent="0.25">
      <c r="B17" s="6"/>
      <c r="C17" s="6"/>
      <c r="D17" s="6"/>
      <c r="E17" s="7"/>
      <c r="F17" s="8"/>
      <c r="G17" s="30"/>
      <c r="H17" s="6"/>
      <c r="I17" s="9"/>
      <c r="J17" s="6"/>
    </row>
    <row r="18" spans="2:10" x14ac:dyDescent="0.25">
      <c r="B18" s="6"/>
      <c r="C18" s="6"/>
      <c r="D18" s="6"/>
      <c r="E18" s="7"/>
      <c r="F18" s="8"/>
      <c r="G18" s="30"/>
      <c r="H18" s="6"/>
      <c r="I18" s="9"/>
      <c r="J18" s="6"/>
    </row>
    <row r="19" spans="2:10" x14ac:dyDescent="0.25">
      <c r="B19" s="6"/>
      <c r="C19" s="6"/>
      <c r="D19" s="6"/>
      <c r="E19" s="7"/>
      <c r="F19" s="8"/>
      <c r="G19" s="30"/>
      <c r="H19" s="6"/>
      <c r="I19" s="9"/>
      <c r="J19" s="6"/>
    </row>
    <row r="20" spans="2:10" x14ac:dyDescent="0.25">
      <c r="B20" s="6"/>
      <c r="C20" s="6"/>
      <c r="D20" s="6"/>
      <c r="E20" s="7"/>
      <c r="F20" s="8"/>
      <c r="G20" s="30"/>
      <c r="H20" s="6"/>
      <c r="I20" s="9"/>
      <c r="J20" s="6"/>
    </row>
    <row r="21" spans="2:10" x14ac:dyDescent="0.25">
      <c r="B21" s="6"/>
      <c r="C21" s="6"/>
      <c r="D21" s="6"/>
      <c r="E21" s="7"/>
      <c r="F21" s="8"/>
      <c r="G21" s="30"/>
      <c r="H21" s="6"/>
      <c r="I21" s="9"/>
      <c r="J21" s="6"/>
    </row>
    <row r="22" spans="2:10" x14ac:dyDescent="0.25">
      <c r="B22" s="6"/>
      <c r="C22" s="6"/>
      <c r="D22" s="6"/>
      <c r="E22" s="7"/>
      <c r="F22" s="8"/>
      <c r="G22" s="30"/>
      <c r="H22" s="6"/>
      <c r="I22" s="9"/>
      <c r="J22" s="6"/>
    </row>
    <row r="23" spans="2:10" x14ac:dyDescent="0.25">
      <c r="B23" s="6"/>
      <c r="C23" s="6"/>
      <c r="D23" s="6"/>
      <c r="E23" s="7"/>
      <c r="F23" s="8"/>
      <c r="G23" s="30"/>
      <c r="H23" s="6"/>
      <c r="I23" s="9"/>
      <c r="J23" s="6"/>
    </row>
    <row r="24" spans="2:10" x14ac:dyDescent="0.25">
      <c r="B24" s="6"/>
      <c r="C24" s="6"/>
      <c r="D24" s="6"/>
      <c r="E24" s="7"/>
      <c r="F24" s="8"/>
      <c r="G24" s="30"/>
      <c r="H24" s="6"/>
      <c r="I24" s="9"/>
      <c r="J24" s="6"/>
    </row>
    <row r="25" spans="2:10" x14ac:dyDescent="0.25">
      <c r="B25" s="6"/>
      <c r="C25" s="6"/>
      <c r="D25" s="6"/>
      <c r="E25" s="7"/>
      <c r="F25" s="8"/>
      <c r="G25" s="30"/>
      <c r="H25" s="6"/>
      <c r="I25" s="9"/>
      <c r="J25" s="6"/>
    </row>
    <row r="26" spans="2:10" x14ac:dyDescent="0.25">
      <c r="B26" s="6"/>
      <c r="C26" s="6"/>
      <c r="D26" s="6"/>
      <c r="E26" s="7"/>
      <c r="F26" s="8"/>
      <c r="G26" s="30"/>
      <c r="H26" s="6"/>
      <c r="I26" s="9"/>
      <c r="J26" s="6"/>
    </row>
    <row r="27" spans="2:10" x14ac:dyDescent="0.25">
      <c r="B27" s="6"/>
      <c r="C27" s="6"/>
      <c r="D27" s="6"/>
      <c r="E27" s="7"/>
      <c r="F27" s="8"/>
      <c r="G27" s="30"/>
      <c r="H27" s="6"/>
      <c r="I27" s="9"/>
      <c r="J27" s="6"/>
    </row>
    <row r="28" spans="2:10" x14ac:dyDescent="0.25">
      <c r="B28" s="6"/>
      <c r="C28" s="6"/>
      <c r="D28" s="6"/>
      <c r="E28" s="7"/>
      <c r="F28" s="8"/>
      <c r="G28" s="30"/>
      <c r="H28" s="6"/>
      <c r="I28" s="9"/>
      <c r="J28" s="6"/>
    </row>
    <row r="29" spans="2:10" x14ac:dyDescent="0.25">
      <c r="B29" s="6"/>
      <c r="C29" s="6"/>
      <c r="D29" s="6"/>
      <c r="E29" s="7"/>
      <c r="F29" s="8"/>
      <c r="G29" s="30"/>
      <c r="H29" s="6"/>
      <c r="I29" s="9"/>
      <c r="J29" s="6"/>
    </row>
    <row r="30" spans="2:10" x14ac:dyDescent="0.25">
      <c r="B30" s="6"/>
      <c r="C30" s="6"/>
      <c r="D30" s="6"/>
      <c r="E30" s="7"/>
      <c r="F30" s="8"/>
      <c r="G30" s="30"/>
      <c r="H30" s="6"/>
      <c r="I30" s="9"/>
      <c r="J30" s="6"/>
    </row>
    <row r="31" spans="2:10" x14ac:dyDescent="0.25">
      <c r="B31" s="6"/>
      <c r="C31" s="6"/>
      <c r="D31" s="6"/>
      <c r="E31" s="7"/>
      <c r="F31" s="8"/>
      <c r="G31" s="30"/>
      <c r="H31" s="6"/>
      <c r="I31" s="9"/>
      <c r="J31" s="6"/>
    </row>
    <row r="32" spans="2:10" x14ac:dyDescent="0.25">
      <c r="B32" s="6"/>
      <c r="C32" s="6"/>
      <c r="D32" s="6"/>
      <c r="E32" s="7"/>
      <c r="F32" s="8"/>
      <c r="G32" s="30"/>
      <c r="H32" s="6"/>
      <c r="I32" s="9"/>
      <c r="J32" s="6"/>
    </row>
    <row r="33" spans="2:10" x14ac:dyDescent="0.25">
      <c r="B33" s="6"/>
      <c r="C33" s="6"/>
      <c r="D33" s="6"/>
      <c r="E33" s="7"/>
      <c r="F33" s="8"/>
      <c r="G33" s="30"/>
      <c r="H33" s="6"/>
      <c r="I33" s="9"/>
      <c r="J33" s="6"/>
    </row>
    <row r="34" spans="2:10" x14ac:dyDescent="0.25">
      <c r="B34" s="6"/>
      <c r="C34" s="6"/>
      <c r="D34" s="6"/>
      <c r="E34" s="7"/>
      <c r="F34" s="8"/>
      <c r="G34" s="30"/>
      <c r="H34" s="6"/>
      <c r="I34" s="9"/>
      <c r="J34" s="6"/>
    </row>
    <row r="35" spans="2:10" x14ac:dyDescent="0.25">
      <c r="B35" s="6"/>
      <c r="C35" s="6"/>
      <c r="D35" s="6"/>
      <c r="E35" s="7"/>
      <c r="F35" s="8"/>
      <c r="G35" s="30"/>
      <c r="H35" s="6"/>
      <c r="I35" s="9"/>
      <c r="J35" s="6"/>
    </row>
    <row r="36" spans="2:10" x14ac:dyDescent="0.25">
      <c r="B36" s="6"/>
      <c r="C36" s="6"/>
      <c r="D36" s="6"/>
      <c r="E36" s="7"/>
      <c r="F36" s="8"/>
      <c r="G36" s="30"/>
      <c r="H36" s="6"/>
      <c r="I36" s="9"/>
      <c r="J36" s="6"/>
    </row>
    <row r="37" spans="2:10" x14ac:dyDescent="0.25">
      <c r="B37" s="6"/>
      <c r="C37" s="6"/>
      <c r="D37" s="6"/>
      <c r="E37" s="7"/>
      <c r="F37" s="8"/>
      <c r="G37" s="30"/>
      <c r="H37" s="6"/>
      <c r="I37" s="9"/>
      <c r="J37" s="6"/>
    </row>
    <row r="38" spans="2:10" x14ac:dyDescent="0.25">
      <c r="B38" s="6"/>
      <c r="C38" s="6"/>
      <c r="D38" s="6"/>
      <c r="E38" s="7"/>
      <c r="F38" s="8"/>
      <c r="G38" s="30"/>
      <c r="H38" s="6"/>
      <c r="I38" s="9"/>
      <c r="J38" s="6"/>
    </row>
    <row r="39" spans="2:10" x14ac:dyDescent="0.25">
      <c r="B39" s="6"/>
      <c r="C39" s="6"/>
      <c r="D39" s="6"/>
      <c r="E39" s="7"/>
      <c r="F39" s="8"/>
      <c r="G39" s="30"/>
      <c r="H39" s="6"/>
      <c r="I39" s="9"/>
      <c r="J39" s="6"/>
    </row>
    <row r="40" spans="2:10" x14ac:dyDescent="0.25">
      <c r="B40" s="6"/>
      <c r="C40" s="6"/>
      <c r="D40" s="6"/>
      <c r="E40" s="7"/>
      <c r="F40" s="8"/>
      <c r="G40" s="30"/>
      <c r="H40" s="6"/>
      <c r="I40" s="9"/>
      <c r="J40" s="6"/>
    </row>
    <row r="41" spans="2:10" x14ac:dyDescent="0.25">
      <c r="B41" s="6"/>
      <c r="C41" s="6"/>
      <c r="D41" s="6"/>
      <c r="E41" s="7"/>
      <c r="F41" s="8"/>
      <c r="G41" s="30"/>
      <c r="H41" s="6"/>
      <c r="I41" s="9"/>
      <c r="J41" s="6"/>
    </row>
    <row r="42" spans="2:10" x14ac:dyDescent="0.25">
      <c r="B42" s="6"/>
      <c r="C42" s="6"/>
      <c r="D42" s="6"/>
      <c r="E42" s="7"/>
      <c r="F42" s="8"/>
      <c r="G42" s="30"/>
      <c r="H42" s="6"/>
      <c r="I42" s="9"/>
      <c r="J42" s="6"/>
    </row>
    <row r="43" spans="2:10" x14ac:dyDescent="0.25">
      <c r="B43" s="6"/>
      <c r="C43" s="6"/>
      <c r="D43" s="6"/>
      <c r="E43" s="7"/>
      <c r="F43" s="8"/>
      <c r="G43" s="30"/>
      <c r="H43" s="6"/>
      <c r="I43" s="9"/>
      <c r="J43" s="6"/>
    </row>
    <row r="44" spans="2:10" x14ac:dyDescent="0.25">
      <c r="B44" s="6"/>
      <c r="C44" s="6"/>
      <c r="D44" s="6"/>
      <c r="E44" s="7"/>
      <c r="F44" s="8"/>
      <c r="G44" s="30"/>
      <c r="H44" s="6"/>
      <c r="I44" s="9"/>
      <c r="J44" s="6"/>
    </row>
    <row r="45" spans="2:10" x14ac:dyDescent="0.25">
      <c r="B45" s="6"/>
      <c r="C45" s="6"/>
      <c r="D45" s="6"/>
      <c r="E45" s="7"/>
      <c r="F45" s="8"/>
      <c r="G45" s="30"/>
      <c r="H45" s="6"/>
      <c r="I45" s="9"/>
      <c r="J45" s="6"/>
    </row>
    <row r="46" spans="2:10" x14ac:dyDescent="0.25">
      <c r="B46" s="6"/>
      <c r="C46" s="6"/>
      <c r="D46" s="6"/>
      <c r="E46" s="7"/>
      <c r="F46" s="8"/>
      <c r="G46" s="30"/>
      <c r="H46" s="6"/>
      <c r="I46" s="9"/>
      <c r="J46" s="6"/>
    </row>
    <row r="47" spans="2:10" x14ac:dyDescent="0.25">
      <c r="B47" s="6"/>
      <c r="C47" s="6"/>
      <c r="D47" s="6"/>
      <c r="E47" s="7"/>
      <c r="F47" s="8"/>
      <c r="G47" s="30"/>
      <c r="H47" s="6"/>
      <c r="I47" s="9"/>
      <c r="J47" s="6"/>
    </row>
    <row r="48" spans="2:10" x14ac:dyDescent="0.25">
      <c r="B48" s="6"/>
      <c r="C48" s="6"/>
      <c r="D48" s="6"/>
      <c r="E48" s="7"/>
      <c r="F48" s="8"/>
      <c r="G48" s="30"/>
      <c r="H48" s="6"/>
      <c r="I48" s="9"/>
      <c r="J48" s="6"/>
    </row>
    <row r="49" spans="2:10" x14ac:dyDescent="0.25">
      <c r="B49" s="6"/>
      <c r="C49" s="6"/>
      <c r="D49" s="6"/>
      <c r="E49" s="7"/>
      <c r="F49" s="8"/>
      <c r="G49" s="30"/>
      <c r="H49" s="6"/>
      <c r="I49" s="9"/>
      <c r="J49" s="6"/>
    </row>
    <row r="50" spans="2:10" x14ac:dyDescent="0.25">
      <c r="B50" s="6"/>
      <c r="C50" s="6"/>
      <c r="D50" s="6"/>
      <c r="E50" s="7"/>
      <c r="F50" s="8"/>
      <c r="G50" s="30"/>
      <c r="H50" s="6"/>
      <c r="I50" s="9"/>
      <c r="J50" s="6"/>
    </row>
    <row r="51" spans="2:10" x14ac:dyDescent="0.25">
      <c r="B51" s="6"/>
      <c r="C51" s="6"/>
      <c r="D51" s="6"/>
      <c r="E51" s="7"/>
      <c r="F51" s="8"/>
      <c r="G51" s="30"/>
      <c r="H51" s="6"/>
      <c r="I51" s="9"/>
      <c r="J51" s="6"/>
    </row>
    <row r="52" spans="2:10" x14ac:dyDescent="0.25">
      <c r="B52" s="6"/>
      <c r="C52" s="6"/>
      <c r="D52" s="6"/>
      <c r="E52" s="7"/>
      <c r="F52" s="8"/>
      <c r="G52" s="30"/>
      <c r="H52" s="6"/>
      <c r="I52" s="9"/>
      <c r="J52" s="6"/>
    </row>
    <row r="53" spans="2:10" x14ac:dyDescent="0.25">
      <c r="B53" s="6"/>
      <c r="C53" s="6"/>
      <c r="D53" s="6"/>
      <c r="E53" s="7"/>
      <c r="F53" s="8"/>
      <c r="G53" s="30"/>
      <c r="H53" s="6"/>
      <c r="I53" s="9"/>
      <c r="J53" s="6"/>
    </row>
    <row r="54" spans="2:10" x14ac:dyDescent="0.25">
      <c r="B54" s="6"/>
      <c r="C54" s="6"/>
      <c r="D54" s="6"/>
      <c r="E54" s="7"/>
      <c r="F54" s="8"/>
      <c r="G54" s="30"/>
      <c r="H54" s="6"/>
      <c r="I54" s="9"/>
      <c r="J54" s="6"/>
    </row>
    <row r="55" spans="2:10" x14ac:dyDescent="0.25">
      <c r="B55" s="6"/>
      <c r="C55" s="6"/>
      <c r="D55" s="6"/>
      <c r="E55" s="7"/>
      <c r="F55" s="8"/>
      <c r="G55" s="30"/>
      <c r="H55" s="6"/>
      <c r="I55" s="9"/>
      <c r="J55" s="6"/>
    </row>
    <row r="56" spans="2:10" x14ac:dyDescent="0.25">
      <c r="B56" s="6"/>
      <c r="C56" s="6"/>
      <c r="D56" s="6"/>
      <c r="E56" s="7"/>
      <c r="F56" s="8"/>
      <c r="G56" s="30"/>
      <c r="H56" s="6"/>
      <c r="I56" s="9"/>
      <c r="J56" s="6"/>
    </row>
    <row r="57" spans="2:10" x14ac:dyDescent="0.25">
      <c r="B57" s="6"/>
      <c r="C57" s="6"/>
      <c r="D57" s="6"/>
      <c r="E57" s="7"/>
      <c r="F57" s="8"/>
      <c r="G57" s="30"/>
      <c r="H57" s="6"/>
      <c r="I57" s="9"/>
      <c r="J57" s="6"/>
    </row>
    <row r="58" spans="2:10" x14ac:dyDescent="0.25">
      <c r="B58" s="6"/>
      <c r="C58" s="6"/>
      <c r="D58" s="6"/>
      <c r="E58" s="7"/>
      <c r="F58" s="8"/>
      <c r="G58" s="30"/>
      <c r="H58" s="6"/>
      <c r="I58" s="9"/>
      <c r="J58" s="6"/>
    </row>
    <row r="59" spans="2:10" x14ac:dyDescent="0.25">
      <c r="B59" s="6"/>
      <c r="C59" s="6"/>
      <c r="D59" s="6"/>
      <c r="E59" s="7"/>
      <c r="F59" s="8"/>
      <c r="G59" s="30"/>
      <c r="H59" s="6"/>
      <c r="I59" s="9"/>
      <c r="J59" s="6"/>
    </row>
    <row r="60" spans="2:10" x14ac:dyDescent="0.25">
      <c r="B60" s="6"/>
      <c r="C60" s="6"/>
      <c r="D60" s="6"/>
      <c r="E60" s="7"/>
      <c r="F60" s="8"/>
      <c r="G60" s="30"/>
      <c r="H60" s="6"/>
      <c r="I60" s="9"/>
      <c r="J60" s="6"/>
    </row>
    <row r="61" spans="2:10" x14ac:dyDescent="0.25">
      <c r="B61" s="6"/>
      <c r="C61" s="6"/>
      <c r="D61" s="6"/>
      <c r="E61" s="7"/>
      <c r="F61" s="8"/>
      <c r="G61" s="30"/>
      <c r="H61" s="6"/>
      <c r="I61" s="9"/>
      <c r="J61" s="6"/>
    </row>
    <row r="62" spans="2:10" x14ac:dyDescent="0.25">
      <c r="B62" s="6"/>
      <c r="C62" s="6"/>
      <c r="D62" s="6"/>
      <c r="E62" s="7"/>
      <c r="F62" s="8"/>
      <c r="G62" s="30"/>
      <c r="H62" s="6"/>
      <c r="I62" s="9"/>
      <c r="J62" s="6"/>
    </row>
    <row r="63" spans="2:10" x14ac:dyDescent="0.25">
      <c r="B63" s="6"/>
      <c r="C63" s="6"/>
      <c r="D63" s="6"/>
      <c r="E63" s="7"/>
      <c r="F63" s="8"/>
      <c r="G63" s="30"/>
      <c r="H63" s="6"/>
      <c r="I63" s="9"/>
      <c r="J63" s="6"/>
    </row>
    <row r="64" spans="2:10" x14ac:dyDescent="0.25">
      <c r="B64" s="6"/>
      <c r="C64" s="6"/>
      <c r="D64" s="6"/>
      <c r="E64" s="7"/>
      <c r="F64" s="8"/>
      <c r="G64" s="30"/>
      <c r="H64" s="6"/>
      <c r="I64" s="9"/>
      <c r="J64" s="6"/>
    </row>
  </sheetData>
  <mergeCells count="3">
    <mergeCell ref="B2:J2"/>
    <mergeCell ref="B3:J3"/>
    <mergeCell ref="B4:J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27"/>
  <sheetViews>
    <sheetView zoomScaleNormal="100" workbookViewId="0"/>
  </sheetViews>
  <sheetFormatPr baseColWidth="10" defaultRowHeight="15" x14ac:dyDescent="0.25"/>
  <cols>
    <col min="1" max="1" width="2.140625" customWidth="1"/>
    <col min="2" max="2" width="12.5703125" customWidth="1"/>
    <col min="3" max="3" width="17.7109375" customWidth="1"/>
    <col min="4" max="4" width="39.7109375" customWidth="1"/>
    <col min="5" max="5" width="8.85546875" customWidth="1"/>
    <col min="6" max="6" width="15.42578125" customWidth="1"/>
    <col min="7" max="7" width="16.5703125" customWidth="1"/>
    <col min="8" max="8" width="16.140625" customWidth="1"/>
    <col min="9" max="9" width="20" customWidth="1"/>
    <col min="10" max="10" width="16.140625" customWidth="1"/>
    <col min="11" max="11" width="16.5703125" customWidth="1"/>
    <col min="12" max="12" width="6.7109375" customWidth="1"/>
  </cols>
  <sheetData>
    <row r="1" spans="1:18" ht="12" customHeight="1" x14ac:dyDescent="0.25"/>
    <row r="2" spans="1:18" ht="22.5" x14ac:dyDescent="0.3">
      <c r="B2" s="472" t="s">
        <v>538</v>
      </c>
      <c r="C2" s="472"/>
      <c r="D2" s="472"/>
      <c r="E2" s="472"/>
      <c r="F2" s="472"/>
      <c r="G2" s="472"/>
      <c r="H2" s="472"/>
      <c r="I2" s="472"/>
      <c r="J2" s="472"/>
      <c r="K2" s="472"/>
    </row>
    <row r="3" spans="1:18" ht="19.5" customHeight="1" x14ac:dyDescent="0.3">
      <c r="B3" s="472" t="s">
        <v>730</v>
      </c>
      <c r="C3" s="472"/>
      <c r="D3" s="472"/>
      <c r="E3" s="472"/>
      <c r="F3" s="472"/>
      <c r="G3" s="472"/>
      <c r="H3" s="472"/>
      <c r="I3" s="472"/>
      <c r="J3" s="472"/>
      <c r="K3" s="472"/>
    </row>
    <row r="4" spans="1:18" ht="7.5" customHeight="1" thickBot="1" x14ac:dyDescent="0.3">
      <c r="B4" s="476"/>
      <c r="C4" s="476"/>
      <c r="D4" s="476"/>
      <c r="E4" s="476"/>
      <c r="F4" s="476"/>
      <c r="G4" s="476"/>
      <c r="H4" s="476"/>
      <c r="I4" s="476"/>
      <c r="J4" s="476"/>
      <c r="K4" s="476"/>
    </row>
    <row r="5" spans="1:18" s="207" customFormat="1" ht="40.5" customHeight="1" thickBot="1" x14ac:dyDescent="0.3">
      <c r="B5" s="179" t="s">
        <v>377</v>
      </c>
      <c r="C5" s="179" t="s">
        <v>539</v>
      </c>
      <c r="D5" s="179" t="s">
        <v>1</v>
      </c>
      <c r="E5" s="179" t="s">
        <v>97</v>
      </c>
      <c r="F5" s="179" t="s">
        <v>373</v>
      </c>
      <c r="G5" s="179" t="s">
        <v>374</v>
      </c>
      <c r="H5" s="179" t="s">
        <v>540</v>
      </c>
      <c r="I5" s="179" t="s">
        <v>141</v>
      </c>
      <c r="J5" s="179" t="s">
        <v>376</v>
      </c>
      <c r="K5" s="179" t="s">
        <v>95</v>
      </c>
    </row>
    <row r="6" spans="1:18" ht="6" customHeight="1" x14ac:dyDescent="0.25">
      <c r="B6" s="232"/>
      <c r="C6" s="233"/>
      <c r="D6" s="232"/>
      <c r="E6" s="232"/>
      <c r="F6" s="233"/>
      <c r="G6" s="301">
        <f t="shared" ref="G6" si="0">E6*F6</f>
        <v>0</v>
      </c>
      <c r="H6" s="233"/>
      <c r="I6" s="232"/>
      <c r="J6" s="233"/>
      <c r="K6" s="232"/>
    </row>
    <row r="7" spans="1:18" s="209" customFormat="1" ht="18" x14ac:dyDescent="0.25">
      <c r="B7" s="293"/>
      <c r="C7" s="293"/>
      <c r="D7" s="293"/>
      <c r="E7" s="294"/>
      <c r="F7" s="297"/>
      <c r="G7" s="321"/>
      <c r="H7" s="293"/>
      <c r="I7" s="293"/>
      <c r="J7" s="293"/>
      <c r="K7" s="298"/>
    </row>
    <row r="8" spans="1:18" ht="18" x14ac:dyDescent="0.25">
      <c r="A8" s="7"/>
      <c r="B8" s="293"/>
      <c r="C8" s="293"/>
      <c r="D8" s="293"/>
      <c r="E8" s="294"/>
      <c r="F8" s="297"/>
      <c r="G8" s="321"/>
      <c r="H8" s="293"/>
      <c r="I8" s="293"/>
      <c r="J8" s="293"/>
      <c r="K8" s="298"/>
      <c r="L8" s="213"/>
      <c r="M8" s="63"/>
      <c r="N8" s="63"/>
      <c r="O8" s="63"/>
      <c r="P8" s="63"/>
      <c r="Q8" s="63"/>
      <c r="R8" s="63"/>
    </row>
    <row r="9" spans="1:18" ht="18" x14ac:dyDescent="0.25">
      <c r="A9" s="7"/>
      <c r="B9" s="293"/>
      <c r="C9" s="293"/>
      <c r="D9" s="293"/>
      <c r="E9" s="294"/>
      <c r="F9" s="297"/>
      <c r="G9" s="321"/>
      <c r="H9" s="293"/>
      <c r="I9" s="293"/>
      <c r="J9" s="293"/>
      <c r="K9" s="298"/>
      <c r="L9" s="7"/>
      <c r="M9" s="209"/>
      <c r="N9" s="209"/>
      <c r="O9" s="209"/>
      <c r="P9" s="209"/>
      <c r="Q9" s="209"/>
      <c r="R9" s="209"/>
    </row>
    <row r="10" spans="1:18" s="209" customFormat="1" ht="18" x14ac:dyDescent="0.25">
      <c r="A10" s="7"/>
      <c r="B10" s="293"/>
      <c r="C10" s="293"/>
      <c r="D10" s="293"/>
      <c r="E10" s="294"/>
      <c r="F10" s="297"/>
      <c r="G10" s="321"/>
      <c r="H10" s="293"/>
      <c r="I10" s="293"/>
      <c r="J10" s="293"/>
      <c r="K10" s="298"/>
      <c r="L10" s="7"/>
    </row>
    <row r="11" spans="1:18" s="234" customFormat="1" ht="18" x14ac:dyDescent="0.25">
      <c r="A11" s="7"/>
      <c r="B11" s="293"/>
      <c r="C11" s="293"/>
      <c r="D11" s="293"/>
      <c r="E11" s="294"/>
      <c r="F11" s="297"/>
      <c r="G11" s="321"/>
      <c r="H11" s="293"/>
      <c r="I11" s="293"/>
      <c r="J11" s="293"/>
      <c r="K11" s="298"/>
      <c r="L11" s="7"/>
    </row>
    <row r="12" spans="1:18" s="234" customFormat="1" ht="18" x14ac:dyDescent="0.25">
      <c r="A12" s="7"/>
      <c r="B12" s="293"/>
      <c r="C12" s="293"/>
      <c r="D12" s="293"/>
      <c r="E12" s="294"/>
      <c r="F12" s="297"/>
      <c r="G12" s="321"/>
      <c r="H12" s="293"/>
      <c r="I12" s="293"/>
      <c r="J12" s="293"/>
      <c r="K12" s="298"/>
      <c r="L12" s="7"/>
    </row>
    <row r="13" spans="1:18" s="234" customFormat="1" ht="18" x14ac:dyDescent="0.25">
      <c r="A13" s="7"/>
      <c r="B13" s="293"/>
      <c r="C13" s="293"/>
      <c r="D13" s="293"/>
      <c r="E13" s="294"/>
      <c r="F13" s="297"/>
      <c r="G13" s="321"/>
      <c r="H13" s="293"/>
      <c r="I13" s="293"/>
      <c r="J13" s="293"/>
      <c r="K13" s="298"/>
      <c r="L13" s="7"/>
    </row>
    <row r="14" spans="1:18" s="291" customFormat="1" ht="18" x14ac:dyDescent="0.25">
      <c r="A14" s="7"/>
      <c r="B14" s="293"/>
      <c r="C14" s="293"/>
      <c r="D14" s="293"/>
      <c r="E14" s="294"/>
      <c r="F14" s="297"/>
      <c r="G14" s="321"/>
      <c r="H14" s="293"/>
      <c r="I14" s="293"/>
      <c r="J14" s="293"/>
      <c r="K14" s="298"/>
      <c r="L14" s="7"/>
    </row>
    <row r="15" spans="1:18" s="234" customFormat="1" ht="18" x14ac:dyDescent="0.25">
      <c r="A15" s="7"/>
      <c r="B15" s="293"/>
      <c r="C15" s="293"/>
      <c r="D15" s="293"/>
      <c r="E15" s="294"/>
      <c r="F15" s="297"/>
      <c r="G15" s="321"/>
      <c r="H15" s="293"/>
      <c r="I15" s="293"/>
      <c r="J15" s="293"/>
      <c r="K15" s="298"/>
      <c r="L15" s="7"/>
    </row>
    <row r="16" spans="1:18" s="234" customFormat="1" ht="18" x14ac:dyDescent="0.25">
      <c r="A16" s="7"/>
      <c r="B16" s="293"/>
      <c r="C16" s="293"/>
      <c r="D16" s="293"/>
      <c r="E16" s="294"/>
      <c r="F16" s="297"/>
      <c r="G16" s="321"/>
      <c r="H16" s="293"/>
      <c r="I16" s="293"/>
      <c r="J16" s="293"/>
      <c r="K16" s="298"/>
      <c r="L16" s="7"/>
    </row>
    <row r="17" spans="1:18" s="291" customFormat="1" ht="18" x14ac:dyDescent="0.25">
      <c r="A17" s="7"/>
      <c r="B17" s="293"/>
      <c r="C17" s="293"/>
      <c r="D17" s="293"/>
      <c r="E17" s="294"/>
      <c r="F17" s="297"/>
      <c r="G17" s="321"/>
      <c r="H17" s="293"/>
      <c r="I17" s="293"/>
      <c r="J17" s="293"/>
      <c r="K17" s="298"/>
      <c r="L17" s="7"/>
    </row>
    <row r="18" spans="1:18" s="291" customFormat="1" ht="18" x14ac:dyDescent="0.25">
      <c r="A18" s="7"/>
      <c r="B18" s="293"/>
      <c r="C18" s="293"/>
      <c r="D18" s="293"/>
      <c r="E18" s="294"/>
      <c r="F18" s="297"/>
      <c r="G18" s="321"/>
      <c r="H18" s="293"/>
      <c r="I18" s="293"/>
      <c r="J18" s="293"/>
      <c r="K18" s="298"/>
      <c r="L18" s="7"/>
    </row>
    <row r="19" spans="1:18" ht="18" x14ac:dyDescent="0.25">
      <c r="A19" s="7"/>
      <c r="B19" s="293"/>
      <c r="C19" s="293"/>
      <c r="D19" s="293"/>
      <c r="E19" s="294"/>
      <c r="F19" s="297"/>
      <c r="G19" s="321"/>
      <c r="H19" s="293"/>
      <c r="I19" s="293"/>
      <c r="J19" s="293"/>
      <c r="K19" s="298"/>
      <c r="L19" s="213"/>
      <c r="M19" s="63"/>
      <c r="N19" s="63"/>
      <c r="O19" s="63"/>
      <c r="P19" s="63"/>
      <c r="Q19" s="63"/>
      <c r="R19" s="63"/>
    </row>
    <row r="20" spans="1:18" s="234" customFormat="1" ht="18" x14ac:dyDescent="0.25">
      <c r="A20" s="7"/>
      <c r="B20" s="293"/>
      <c r="C20" s="293"/>
      <c r="D20" s="293"/>
      <c r="E20" s="294"/>
      <c r="F20" s="297"/>
      <c r="G20" s="321"/>
      <c r="H20" s="293"/>
      <c r="I20" s="293"/>
      <c r="J20" s="293"/>
      <c r="K20" s="298"/>
      <c r="L20" s="213"/>
      <c r="M20" s="63"/>
      <c r="N20" s="63"/>
      <c r="O20" s="63"/>
      <c r="P20" s="63"/>
      <c r="Q20" s="63"/>
      <c r="R20" s="63"/>
    </row>
    <row r="21" spans="1:18" s="234" customFormat="1" ht="18" x14ac:dyDescent="0.25">
      <c r="A21" s="7"/>
      <c r="B21" s="293"/>
      <c r="C21" s="293"/>
      <c r="D21" s="293"/>
      <c r="E21" s="294"/>
      <c r="F21" s="297"/>
      <c r="G21" s="321"/>
      <c r="H21" s="293"/>
      <c r="I21" s="293"/>
      <c r="J21" s="293"/>
      <c r="K21" s="298"/>
      <c r="L21" s="213"/>
      <c r="M21" s="63"/>
      <c r="N21" s="63"/>
      <c r="O21" s="63"/>
      <c r="P21" s="63"/>
      <c r="Q21" s="63"/>
      <c r="R21" s="63"/>
    </row>
    <row r="22" spans="1:18" s="234" customFormat="1" ht="18" x14ac:dyDescent="0.25">
      <c r="A22" s="7"/>
      <c r="B22" s="293"/>
      <c r="C22" s="293"/>
      <c r="D22" s="293"/>
      <c r="E22" s="294"/>
      <c r="F22" s="297"/>
      <c r="G22" s="321"/>
      <c r="H22" s="293"/>
      <c r="I22" s="293"/>
      <c r="J22" s="293"/>
      <c r="K22" s="298"/>
      <c r="L22" s="213"/>
      <c r="M22" s="63"/>
      <c r="N22" s="63"/>
      <c r="O22" s="63"/>
      <c r="P22" s="63"/>
      <c r="Q22" s="63"/>
      <c r="R22" s="63"/>
    </row>
    <row r="23" spans="1:18" s="234" customFormat="1" ht="18" x14ac:dyDescent="0.25">
      <c r="A23" s="7"/>
      <c r="B23" s="293"/>
      <c r="C23" s="293"/>
      <c r="D23" s="293"/>
      <c r="E23" s="294"/>
      <c r="F23" s="297"/>
      <c r="G23" s="321"/>
      <c r="H23" s="293"/>
      <c r="I23" s="293"/>
      <c r="J23" s="293"/>
      <c r="K23" s="298"/>
      <c r="L23" s="213"/>
      <c r="M23" s="63"/>
      <c r="N23" s="63"/>
      <c r="O23" s="63"/>
      <c r="P23" s="63"/>
      <c r="Q23" s="63"/>
      <c r="R23" s="63"/>
    </row>
    <row r="24" spans="1:18" s="234" customFormat="1" ht="18" x14ac:dyDescent="0.25">
      <c r="A24" s="7"/>
      <c r="B24" s="293"/>
      <c r="C24" s="293"/>
      <c r="D24" s="293"/>
      <c r="E24" s="294"/>
      <c r="F24" s="297"/>
      <c r="G24" s="321"/>
      <c r="H24" s="293"/>
      <c r="I24" s="293"/>
      <c r="J24" s="293"/>
      <c r="K24" s="298"/>
      <c r="L24" s="213"/>
      <c r="M24" s="63"/>
      <c r="N24" s="63"/>
      <c r="O24" s="63"/>
      <c r="P24" s="63"/>
      <c r="Q24" s="63"/>
      <c r="R24" s="63"/>
    </row>
    <row r="25" spans="1:18" s="291" customFormat="1" ht="18" x14ac:dyDescent="0.25">
      <c r="A25" s="7"/>
      <c r="B25" s="293"/>
      <c r="C25" s="293"/>
      <c r="D25" s="293"/>
      <c r="E25" s="294"/>
      <c r="F25" s="297"/>
      <c r="G25" s="321"/>
      <c r="H25" s="293"/>
      <c r="I25" s="293"/>
      <c r="J25" s="293"/>
      <c r="K25" s="298"/>
      <c r="L25" s="213"/>
      <c r="M25" s="63"/>
      <c r="N25" s="63"/>
      <c r="O25" s="63"/>
      <c r="P25" s="63"/>
      <c r="Q25" s="63"/>
      <c r="R25" s="63"/>
    </row>
    <row r="26" spans="1:18" s="234" customFormat="1" ht="18" x14ac:dyDescent="0.25">
      <c r="A26" s="7"/>
      <c r="B26" s="293"/>
      <c r="C26" s="293"/>
      <c r="D26" s="293"/>
      <c r="E26" s="294"/>
      <c r="F26" s="297"/>
      <c r="G26" s="321"/>
      <c r="H26" s="293"/>
      <c r="I26" s="293"/>
      <c r="J26" s="293"/>
      <c r="K26" s="298"/>
      <c r="L26" s="213"/>
      <c r="M26" s="63"/>
      <c r="N26" s="63"/>
      <c r="O26" s="63"/>
      <c r="P26" s="63"/>
      <c r="Q26" s="63"/>
      <c r="R26" s="63"/>
    </row>
    <row r="27" spans="1:18" s="234" customFormat="1" ht="18" x14ac:dyDescent="0.25">
      <c r="A27" s="7"/>
      <c r="B27" s="293"/>
      <c r="C27" s="293"/>
      <c r="D27" s="293"/>
      <c r="E27" s="294"/>
      <c r="F27" s="297"/>
      <c r="G27" s="321"/>
      <c r="H27" s="293"/>
      <c r="I27" s="293"/>
      <c r="J27" s="293"/>
      <c r="K27" s="298"/>
      <c r="L27" s="213"/>
      <c r="M27" s="63"/>
      <c r="N27" s="63"/>
      <c r="O27" s="63"/>
      <c r="P27" s="63"/>
      <c r="Q27" s="63"/>
      <c r="R27" s="63"/>
    </row>
    <row r="28" spans="1:18" s="291" customFormat="1" ht="18" x14ac:dyDescent="0.25">
      <c r="A28" s="7"/>
      <c r="B28" s="293"/>
      <c r="C28" s="293"/>
      <c r="D28" s="293"/>
      <c r="E28" s="294"/>
      <c r="F28" s="297"/>
      <c r="G28" s="321"/>
      <c r="H28" s="293"/>
      <c r="I28" s="293"/>
      <c r="J28" s="293"/>
      <c r="K28" s="298"/>
      <c r="L28" s="213"/>
      <c r="M28" s="63"/>
      <c r="N28" s="63"/>
      <c r="O28" s="63"/>
      <c r="P28" s="63"/>
      <c r="Q28" s="63"/>
      <c r="R28" s="63"/>
    </row>
    <row r="29" spans="1:18" s="315" customFormat="1" ht="18" x14ac:dyDescent="0.25">
      <c r="A29" s="7"/>
      <c r="B29" s="293"/>
      <c r="C29" s="293"/>
      <c r="D29" s="320"/>
      <c r="E29" s="322"/>
      <c r="F29" s="297"/>
      <c r="G29" s="321"/>
      <c r="H29" s="293"/>
      <c r="I29" s="293"/>
      <c r="J29" s="293"/>
      <c r="K29" s="298"/>
      <c r="L29" s="213"/>
      <c r="M29" s="63"/>
      <c r="N29" s="63"/>
      <c r="O29" s="63"/>
      <c r="P29" s="63"/>
      <c r="Q29" s="63"/>
      <c r="R29" s="63"/>
    </row>
    <row r="30" spans="1:18" s="234" customFormat="1" ht="18" x14ac:dyDescent="0.25">
      <c r="A30" s="7"/>
      <c r="B30" s="293"/>
      <c r="C30" s="293"/>
      <c r="D30" s="293"/>
      <c r="E30" s="294"/>
      <c r="F30" s="297"/>
      <c r="G30" s="321"/>
      <c r="H30" s="293"/>
      <c r="I30" s="293"/>
      <c r="J30" s="293"/>
      <c r="K30" s="298"/>
      <c r="L30" s="213"/>
      <c r="M30" s="63"/>
      <c r="N30" s="63"/>
      <c r="O30" s="63"/>
      <c r="P30" s="63"/>
      <c r="Q30" s="63"/>
      <c r="R30" s="63"/>
    </row>
    <row r="31" spans="1:18" s="291" customFormat="1" ht="18" x14ac:dyDescent="0.25">
      <c r="A31" s="7"/>
      <c r="B31" s="293"/>
      <c r="C31" s="293"/>
      <c r="D31" s="293"/>
      <c r="E31" s="294"/>
      <c r="F31" s="297"/>
      <c r="G31" s="321"/>
      <c r="H31" s="293"/>
      <c r="I31" s="293"/>
      <c r="J31" s="293"/>
      <c r="K31" s="298"/>
      <c r="L31" s="213"/>
      <c r="M31" s="63"/>
      <c r="N31" s="63"/>
      <c r="O31" s="63"/>
      <c r="P31" s="63"/>
      <c r="Q31" s="63"/>
      <c r="R31" s="63"/>
    </row>
    <row r="32" spans="1:18" s="209" customFormat="1" ht="18" x14ac:dyDescent="0.25">
      <c r="A32" s="7"/>
      <c r="B32" s="293"/>
      <c r="C32" s="293"/>
      <c r="D32" s="293"/>
      <c r="E32" s="294"/>
      <c r="F32" s="297"/>
      <c r="G32" s="321"/>
      <c r="H32" s="293"/>
      <c r="I32" s="293"/>
      <c r="J32" s="293"/>
      <c r="K32" s="298"/>
      <c r="L32" s="213"/>
      <c r="M32" s="63"/>
      <c r="N32" s="63"/>
      <c r="O32" s="63"/>
      <c r="P32" s="63"/>
      <c r="Q32" s="63"/>
      <c r="R32" s="63"/>
    </row>
    <row r="33" spans="1:18" s="234" customFormat="1" ht="18" x14ac:dyDescent="0.25">
      <c r="A33" s="7"/>
      <c r="B33" s="293"/>
      <c r="C33" s="293"/>
      <c r="D33" s="293"/>
      <c r="E33" s="294"/>
      <c r="F33" s="297"/>
      <c r="G33" s="321"/>
      <c r="H33" s="293"/>
      <c r="I33" s="293"/>
      <c r="J33" s="293"/>
      <c r="K33" s="298"/>
      <c r="L33" s="213"/>
      <c r="M33" s="63"/>
      <c r="N33" s="63"/>
      <c r="O33" s="63"/>
      <c r="P33" s="63"/>
      <c r="Q33" s="63"/>
      <c r="R33" s="63"/>
    </row>
    <row r="34" spans="1:18" s="315" customFormat="1" ht="18" x14ac:dyDescent="0.25">
      <c r="A34" s="7"/>
      <c r="B34" s="293"/>
      <c r="C34" s="293"/>
      <c r="D34" s="320"/>
      <c r="E34" s="322"/>
      <c r="F34" s="297"/>
      <c r="G34" s="321"/>
      <c r="H34" s="293"/>
      <c r="I34" s="293"/>
      <c r="J34" s="293"/>
      <c r="K34" s="298"/>
      <c r="L34" s="213"/>
      <c r="M34" s="63"/>
      <c r="N34" s="63"/>
      <c r="O34" s="63"/>
      <c r="P34" s="63"/>
      <c r="Q34" s="63"/>
      <c r="R34" s="63"/>
    </row>
    <row r="35" spans="1:18" s="291" customFormat="1" ht="18" x14ac:dyDescent="0.25">
      <c r="A35" s="7"/>
      <c r="B35" s="293"/>
      <c r="C35" s="293"/>
      <c r="D35" s="293"/>
      <c r="E35" s="294"/>
      <c r="F35" s="297"/>
      <c r="G35" s="321"/>
      <c r="H35" s="293"/>
      <c r="I35" s="293"/>
      <c r="J35" s="293"/>
      <c r="K35" s="298"/>
      <c r="L35" s="213"/>
      <c r="M35" s="63"/>
      <c r="N35" s="63"/>
      <c r="O35" s="63"/>
      <c r="P35" s="63"/>
      <c r="Q35" s="63"/>
      <c r="R35" s="63"/>
    </row>
    <row r="36" spans="1:18" s="234" customFormat="1" ht="18" x14ac:dyDescent="0.25">
      <c r="A36" s="7"/>
      <c r="B36" s="293"/>
      <c r="C36" s="293"/>
      <c r="D36" s="293"/>
      <c r="E36" s="294"/>
      <c r="F36" s="297"/>
      <c r="G36" s="321"/>
      <c r="H36" s="293"/>
      <c r="I36" s="293"/>
      <c r="J36" s="293"/>
      <c r="K36" s="298"/>
      <c r="L36" s="213"/>
      <c r="M36" s="63"/>
      <c r="N36" s="63"/>
      <c r="O36" s="63"/>
      <c r="P36" s="63"/>
      <c r="Q36" s="63"/>
      <c r="R36" s="63"/>
    </row>
    <row r="37" spans="1:18" s="291" customFormat="1" ht="18" x14ac:dyDescent="0.25">
      <c r="A37" s="7"/>
      <c r="B37" s="293"/>
      <c r="C37" s="293"/>
      <c r="D37" s="293"/>
      <c r="E37" s="294"/>
      <c r="F37" s="297"/>
      <c r="G37" s="321"/>
      <c r="H37" s="293"/>
      <c r="I37" s="293"/>
      <c r="J37" s="293"/>
      <c r="K37" s="298"/>
      <c r="L37" s="213"/>
      <c r="M37" s="63"/>
      <c r="N37" s="63"/>
      <c r="O37" s="63"/>
      <c r="P37" s="63"/>
      <c r="Q37" s="63"/>
      <c r="R37" s="63"/>
    </row>
    <row r="38" spans="1:18" s="234" customFormat="1" ht="18" x14ac:dyDescent="0.25">
      <c r="A38" s="7"/>
      <c r="B38" s="293"/>
      <c r="C38" s="293"/>
      <c r="D38" s="293"/>
      <c r="E38" s="294"/>
      <c r="F38" s="297"/>
      <c r="G38" s="321"/>
      <c r="H38" s="293"/>
      <c r="I38" s="293"/>
      <c r="J38" s="293"/>
      <c r="K38" s="298"/>
      <c r="L38" s="213"/>
      <c r="M38" s="63"/>
      <c r="N38" s="63"/>
      <c r="O38" s="63"/>
      <c r="P38" s="63"/>
      <c r="Q38" s="63"/>
      <c r="R38" s="63"/>
    </row>
    <row r="39" spans="1:18" s="315" customFormat="1" ht="18" x14ac:dyDescent="0.25">
      <c r="A39" s="7"/>
      <c r="B39" s="293"/>
      <c r="C39" s="293"/>
      <c r="D39" s="320"/>
      <c r="E39" s="322"/>
      <c r="F39" s="297"/>
      <c r="G39" s="321"/>
      <c r="H39" s="293"/>
      <c r="I39" s="293"/>
      <c r="J39" s="293"/>
      <c r="K39" s="298"/>
      <c r="L39" s="213"/>
      <c r="M39" s="63"/>
      <c r="N39" s="63"/>
      <c r="O39" s="63"/>
      <c r="P39" s="63"/>
      <c r="Q39" s="63"/>
      <c r="R39" s="63"/>
    </row>
    <row r="40" spans="1:18" s="291" customFormat="1" ht="18" x14ac:dyDescent="0.25">
      <c r="A40" s="7"/>
      <c r="B40" s="293"/>
      <c r="C40" s="293"/>
      <c r="D40" s="293"/>
      <c r="E40" s="294"/>
      <c r="F40" s="297"/>
      <c r="G40" s="321"/>
      <c r="H40" s="293"/>
      <c r="I40" s="293"/>
      <c r="J40" s="293"/>
      <c r="K40" s="298"/>
      <c r="L40" s="213"/>
      <c r="M40" s="63"/>
      <c r="N40" s="63"/>
      <c r="O40" s="63"/>
      <c r="P40" s="63"/>
      <c r="Q40" s="63"/>
      <c r="R40" s="63"/>
    </row>
    <row r="41" spans="1:18" s="234" customFormat="1" ht="18" x14ac:dyDescent="0.25">
      <c r="A41" s="7"/>
      <c r="B41" s="293"/>
      <c r="C41" s="293"/>
      <c r="D41" s="293"/>
      <c r="E41" s="294"/>
      <c r="F41" s="297"/>
      <c r="G41" s="321"/>
      <c r="H41" s="293"/>
      <c r="I41" s="293"/>
      <c r="J41" s="293"/>
      <c r="K41" s="298"/>
      <c r="L41" s="213"/>
      <c r="M41" s="63"/>
      <c r="N41" s="63"/>
      <c r="O41" s="63"/>
      <c r="P41" s="63"/>
      <c r="Q41" s="63"/>
      <c r="R41" s="63"/>
    </row>
    <row r="42" spans="1:18" s="234" customFormat="1" ht="18" x14ac:dyDescent="0.25">
      <c r="A42" s="7"/>
      <c r="B42" s="293"/>
      <c r="C42" s="293"/>
      <c r="D42" s="293"/>
      <c r="E42" s="294"/>
      <c r="F42" s="297"/>
      <c r="G42" s="321"/>
      <c r="H42" s="293"/>
      <c r="I42" s="293"/>
      <c r="J42" s="293"/>
      <c r="K42" s="298"/>
      <c r="L42" s="213"/>
      <c r="M42" s="63"/>
      <c r="N42" s="63"/>
      <c r="O42" s="63"/>
      <c r="P42" s="63"/>
      <c r="Q42" s="63"/>
      <c r="R42" s="63"/>
    </row>
    <row r="43" spans="1:18" s="291" customFormat="1" ht="18" x14ac:dyDescent="0.25">
      <c r="A43" s="7"/>
      <c r="B43" s="293"/>
      <c r="C43" s="293"/>
      <c r="D43" s="293"/>
      <c r="E43" s="294"/>
      <c r="F43" s="297"/>
      <c r="G43" s="321"/>
      <c r="H43" s="293"/>
      <c r="I43" s="293"/>
      <c r="J43" s="293"/>
      <c r="K43" s="298"/>
      <c r="L43" s="213"/>
      <c r="M43" s="63"/>
      <c r="N43" s="63"/>
      <c r="O43" s="63"/>
      <c r="P43" s="63"/>
      <c r="Q43" s="63"/>
      <c r="R43" s="63"/>
    </row>
    <row r="44" spans="1:18" s="315" customFormat="1" ht="18" x14ac:dyDescent="0.25">
      <c r="A44" s="7"/>
      <c r="B44" s="293"/>
      <c r="C44" s="293"/>
      <c r="D44" s="320"/>
      <c r="E44" s="322"/>
      <c r="F44" s="297"/>
      <c r="G44" s="321"/>
      <c r="H44" s="293"/>
      <c r="I44" s="293"/>
      <c r="J44" s="293"/>
      <c r="K44" s="298"/>
      <c r="L44" s="213"/>
      <c r="M44" s="63"/>
      <c r="N44" s="63"/>
      <c r="O44" s="63"/>
      <c r="P44" s="63"/>
      <c r="Q44" s="63"/>
      <c r="R44" s="63"/>
    </row>
    <row r="45" spans="1:18" s="234" customFormat="1" ht="18" x14ac:dyDescent="0.25">
      <c r="A45" s="7"/>
      <c r="B45" s="293"/>
      <c r="C45" s="293"/>
      <c r="D45" s="293"/>
      <c r="E45" s="294"/>
      <c r="F45" s="297"/>
      <c r="G45" s="321"/>
      <c r="H45" s="293"/>
      <c r="I45" s="293"/>
      <c r="J45" s="293"/>
      <c r="K45" s="298"/>
      <c r="L45" s="213"/>
      <c r="M45" s="63"/>
      <c r="N45" s="63"/>
      <c r="O45" s="63"/>
      <c r="P45" s="63"/>
      <c r="Q45" s="63"/>
      <c r="R45" s="63"/>
    </row>
    <row r="46" spans="1:18" s="234" customFormat="1" ht="18" x14ac:dyDescent="0.25">
      <c r="A46" s="7"/>
      <c r="B46" s="293"/>
      <c r="C46" s="293"/>
      <c r="D46" s="293"/>
      <c r="E46" s="294"/>
      <c r="F46" s="297"/>
      <c r="G46" s="321"/>
      <c r="H46" s="293"/>
      <c r="I46" s="293"/>
      <c r="J46" s="293"/>
      <c r="K46" s="298"/>
      <c r="L46" s="213"/>
      <c r="M46" s="63"/>
      <c r="N46" s="63"/>
      <c r="O46" s="63"/>
      <c r="P46" s="63"/>
      <c r="Q46" s="63"/>
      <c r="R46" s="63"/>
    </row>
    <row r="47" spans="1:18" s="234" customFormat="1" ht="18" x14ac:dyDescent="0.25">
      <c r="A47" s="7"/>
      <c r="B47" s="293"/>
      <c r="C47" s="293"/>
      <c r="D47" s="293"/>
      <c r="E47" s="294"/>
      <c r="F47" s="297"/>
      <c r="G47" s="321"/>
      <c r="H47" s="293"/>
      <c r="I47" s="293"/>
      <c r="J47" s="293"/>
      <c r="K47" s="298"/>
      <c r="L47" s="213"/>
      <c r="M47" s="63"/>
      <c r="N47" s="63"/>
      <c r="O47" s="63"/>
      <c r="P47" s="63"/>
      <c r="Q47" s="63"/>
      <c r="R47" s="63"/>
    </row>
    <row r="48" spans="1:18" s="209" customFormat="1" ht="18" x14ac:dyDescent="0.25">
      <c r="A48" s="7"/>
      <c r="B48" s="293"/>
      <c r="C48" s="293"/>
      <c r="D48" s="293"/>
      <c r="E48" s="294"/>
      <c r="F48" s="297"/>
      <c r="G48" s="321"/>
      <c r="H48" s="293"/>
      <c r="I48" s="293"/>
      <c r="J48" s="293"/>
      <c r="K48" s="298"/>
      <c r="L48" s="213"/>
      <c r="M48" s="63"/>
      <c r="N48" s="63"/>
      <c r="O48" s="63"/>
      <c r="P48" s="63"/>
      <c r="Q48" s="63"/>
      <c r="R48" s="63"/>
    </row>
    <row r="49" spans="1:18" s="234" customFormat="1" ht="18" x14ac:dyDescent="0.25">
      <c r="A49" s="7"/>
      <c r="B49" s="293"/>
      <c r="C49" s="293"/>
      <c r="D49" s="293"/>
      <c r="E49" s="294"/>
      <c r="F49" s="297"/>
      <c r="G49" s="321"/>
      <c r="H49" s="293"/>
      <c r="I49" s="293"/>
      <c r="J49" s="293"/>
      <c r="K49" s="298"/>
      <c r="L49" s="213"/>
      <c r="M49" s="63"/>
      <c r="N49" s="63"/>
      <c r="O49" s="63"/>
      <c r="P49" s="63"/>
      <c r="Q49" s="63"/>
      <c r="R49" s="63"/>
    </row>
    <row r="50" spans="1:18" s="234" customFormat="1" ht="18" x14ac:dyDescent="0.25">
      <c r="A50" s="7"/>
      <c r="B50" s="293"/>
      <c r="C50" s="293"/>
      <c r="D50" s="293"/>
      <c r="E50" s="294"/>
      <c r="F50" s="297"/>
      <c r="G50" s="321"/>
      <c r="H50" s="293"/>
      <c r="I50" s="293"/>
      <c r="J50" s="293"/>
      <c r="K50" s="298"/>
      <c r="L50" s="213"/>
      <c r="M50" s="63"/>
      <c r="N50" s="63"/>
      <c r="O50" s="63"/>
      <c r="P50" s="63"/>
      <c r="Q50" s="63"/>
      <c r="R50" s="63"/>
    </row>
    <row r="51" spans="1:18" s="234" customFormat="1" ht="18" x14ac:dyDescent="0.25">
      <c r="A51" s="7"/>
      <c r="B51" s="293"/>
      <c r="C51" s="293"/>
      <c r="D51" s="293"/>
      <c r="E51" s="294"/>
      <c r="F51" s="297"/>
      <c r="G51" s="321"/>
      <c r="H51" s="293"/>
      <c r="I51" s="293"/>
      <c r="J51" s="293"/>
      <c r="K51" s="298"/>
      <c r="L51" s="213"/>
      <c r="M51" s="63"/>
      <c r="N51" s="63"/>
      <c r="O51" s="63"/>
      <c r="P51" s="63"/>
      <c r="Q51" s="63"/>
      <c r="R51" s="63"/>
    </row>
    <row r="52" spans="1:18" s="234" customFormat="1" ht="18" x14ac:dyDescent="0.25">
      <c r="A52" s="7"/>
      <c r="B52" s="293"/>
      <c r="C52" s="293"/>
      <c r="D52" s="293"/>
      <c r="E52" s="294"/>
      <c r="F52" s="297"/>
      <c r="G52" s="321"/>
      <c r="H52" s="293"/>
      <c r="I52" s="293"/>
      <c r="J52" s="293"/>
      <c r="K52" s="298"/>
      <c r="L52" s="213"/>
      <c r="M52" s="63"/>
      <c r="N52" s="63"/>
      <c r="O52" s="63"/>
      <c r="P52" s="63"/>
      <c r="Q52" s="63"/>
      <c r="R52" s="63"/>
    </row>
    <row r="53" spans="1:18" s="315" customFormat="1" ht="18" x14ac:dyDescent="0.25">
      <c r="A53" s="7"/>
      <c r="B53" s="293"/>
      <c r="C53" s="293"/>
      <c r="D53" s="320"/>
      <c r="E53" s="322"/>
      <c r="F53" s="297"/>
      <c r="G53" s="321"/>
      <c r="H53" s="293"/>
      <c r="I53" s="293"/>
      <c r="J53" s="293"/>
      <c r="K53" s="298"/>
      <c r="L53" s="213"/>
      <c r="M53" s="63"/>
      <c r="N53" s="63"/>
      <c r="O53" s="63"/>
      <c r="P53" s="63"/>
      <c r="Q53" s="63"/>
      <c r="R53" s="63"/>
    </row>
    <row r="54" spans="1:18" s="234" customFormat="1" ht="18" x14ac:dyDescent="0.25">
      <c r="A54" s="7"/>
      <c r="B54" s="293"/>
      <c r="C54" s="293"/>
      <c r="D54" s="293"/>
      <c r="E54" s="294"/>
      <c r="F54" s="297"/>
      <c r="G54" s="321"/>
      <c r="H54" s="293"/>
      <c r="I54" s="293"/>
      <c r="J54" s="293"/>
      <c r="K54" s="298"/>
      <c r="L54" s="213"/>
      <c r="M54" s="63"/>
      <c r="N54" s="63"/>
      <c r="O54" s="63"/>
      <c r="P54" s="63"/>
      <c r="Q54" s="63"/>
      <c r="R54" s="63"/>
    </row>
    <row r="55" spans="1:18" s="291" customFormat="1" ht="18" x14ac:dyDescent="0.25">
      <c r="A55" s="7"/>
      <c r="B55" s="293"/>
      <c r="C55" s="293"/>
      <c r="D55" s="293"/>
      <c r="E55" s="294"/>
      <c r="F55" s="297"/>
      <c r="G55" s="321"/>
      <c r="H55" s="293"/>
      <c r="I55" s="293"/>
      <c r="J55" s="293"/>
      <c r="K55" s="298"/>
      <c r="L55" s="213"/>
      <c r="M55" s="63"/>
      <c r="N55" s="63"/>
      <c r="O55" s="63"/>
      <c r="P55" s="63"/>
      <c r="Q55" s="63"/>
      <c r="R55" s="63"/>
    </row>
    <row r="56" spans="1:18" s="234" customFormat="1" ht="18" x14ac:dyDescent="0.25">
      <c r="A56" s="7"/>
      <c r="B56" s="293"/>
      <c r="C56" s="293"/>
      <c r="D56" s="293"/>
      <c r="E56" s="294"/>
      <c r="F56" s="297"/>
      <c r="G56" s="321"/>
      <c r="H56" s="293"/>
      <c r="I56" s="293"/>
      <c r="J56" s="293"/>
      <c r="K56" s="298"/>
      <c r="L56" s="213"/>
      <c r="M56" s="63"/>
      <c r="N56" s="63"/>
      <c r="O56" s="63"/>
      <c r="P56" s="63"/>
      <c r="Q56" s="63"/>
      <c r="R56" s="63"/>
    </row>
    <row r="57" spans="1:18" s="234" customFormat="1" ht="18" x14ac:dyDescent="0.25">
      <c r="A57" s="7"/>
      <c r="B57" s="293"/>
      <c r="C57" s="293"/>
      <c r="D57" s="293"/>
      <c r="E57" s="294"/>
      <c r="F57" s="297"/>
      <c r="G57" s="321"/>
      <c r="H57" s="293"/>
      <c r="I57" s="293"/>
      <c r="J57" s="293"/>
      <c r="K57" s="298"/>
      <c r="L57" s="213"/>
      <c r="M57" s="63"/>
      <c r="N57" s="63"/>
      <c r="O57" s="63"/>
      <c r="P57" s="63"/>
      <c r="Q57" s="63"/>
      <c r="R57" s="63"/>
    </row>
    <row r="58" spans="1:18" s="315" customFormat="1" ht="18" x14ac:dyDescent="0.25">
      <c r="A58" s="7"/>
      <c r="B58" s="293"/>
      <c r="C58" s="293"/>
      <c r="D58" s="320"/>
      <c r="E58" s="322"/>
      <c r="F58" s="297"/>
      <c r="G58" s="321"/>
      <c r="H58" s="293"/>
      <c r="I58" s="293"/>
      <c r="J58" s="293"/>
      <c r="K58" s="298"/>
      <c r="L58" s="213"/>
      <c r="M58" s="63"/>
      <c r="N58" s="63"/>
      <c r="O58" s="63"/>
      <c r="P58" s="63"/>
      <c r="Q58" s="63"/>
      <c r="R58" s="63"/>
    </row>
    <row r="59" spans="1:18" s="234" customFormat="1" ht="18" x14ac:dyDescent="0.25">
      <c r="A59" s="7"/>
      <c r="B59" s="293"/>
      <c r="C59" s="293"/>
      <c r="D59" s="293"/>
      <c r="E59" s="294"/>
      <c r="F59" s="297"/>
      <c r="G59" s="321"/>
      <c r="H59" s="293"/>
      <c r="I59" s="293"/>
      <c r="J59" s="293"/>
      <c r="K59" s="298"/>
      <c r="L59" s="213"/>
      <c r="M59" s="63"/>
      <c r="N59" s="63"/>
      <c r="O59" s="63"/>
      <c r="P59" s="63"/>
      <c r="Q59" s="63"/>
      <c r="R59" s="63"/>
    </row>
    <row r="60" spans="1:18" s="234" customFormat="1" ht="18" x14ac:dyDescent="0.25">
      <c r="A60" s="7"/>
      <c r="B60" s="293"/>
      <c r="C60" s="293"/>
      <c r="D60" s="293"/>
      <c r="E60" s="294"/>
      <c r="F60" s="297"/>
      <c r="G60" s="321"/>
      <c r="H60" s="293"/>
      <c r="I60" s="293"/>
      <c r="J60" s="293"/>
      <c r="K60" s="298"/>
      <c r="L60" s="213"/>
      <c r="M60" s="63"/>
      <c r="N60" s="63"/>
      <c r="O60" s="63"/>
      <c r="P60" s="63"/>
      <c r="Q60" s="63"/>
      <c r="R60" s="63"/>
    </row>
    <row r="61" spans="1:18" ht="18" x14ac:dyDescent="0.25">
      <c r="A61" s="7"/>
      <c r="B61" s="293"/>
      <c r="C61" s="293"/>
      <c r="D61" s="293"/>
      <c r="E61" s="294"/>
      <c r="F61" s="297"/>
      <c r="G61" s="321"/>
      <c r="H61" s="293"/>
      <c r="I61" s="293"/>
      <c r="J61" s="293"/>
      <c r="K61" s="298"/>
      <c r="L61" s="213"/>
      <c r="M61" s="63"/>
      <c r="N61" s="63"/>
      <c r="O61" s="63"/>
      <c r="P61" s="63"/>
      <c r="Q61" s="63"/>
      <c r="R61" s="63"/>
    </row>
    <row r="62" spans="1:18" s="234" customFormat="1" ht="18" x14ac:dyDescent="0.25">
      <c r="A62" s="7"/>
      <c r="B62" s="293"/>
      <c r="C62" s="293"/>
      <c r="D62" s="293"/>
      <c r="E62" s="294"/>
      <c r="F62" s="297"/>
      <c r="G62" s="321"/>
      <c r="H62" s="293"/>
      <c r="I62" s="293"/>
      <c r="J62" s="293"/>
      <c r="K62" s="298"/>
      <c r="L62" s="213"/>
      <c r="M62" s="63"/>
      <c r="N62" s="63"/>
      <c r="O62" s="63"/>
      <c r="P62" s="63"/>
      <c r="Q62" s="63"/>
      <c r="R62" s="63"/>
    </row>
    <row r="63" spans="1:18" s="234" customFormat="1" ht="18" x14ac:dyDescent="0.25">
      <c r="A63" s="7"/>
      <c r="B63" s="293"/>
      <c r="C63" s="293"/>
      <c r="D63" s="293"/>
      <c r="E63" s="294"/>
      <c r="F63" s="297"/>
      <c r="G63" s="321"/>
      <c r="H63" s="293"/>
      <c r="I63" s="293"/>
      <c r="J63" s="293"/>
      <c r="K63" s="298"/>
      <c r="L63" s="213"/>
      <c r="M63" s="63"/>
      <c r="N63" s="63"/>
      <c r="O63" s="63"/>
      <c r="P63" s="63"/>
      <c r="Q63" s="63"/>
      <c r="R63" s="63"/>
    </row>
    <row r="64" spans="1:18" s="315" customFormat="1" ht="18" x14ac:dyDescent="0.25">
      <c r="A64" s="7"/>
      <c r="B64" s="293"/>
      <c r="C64" s="293"/>
      <c r="D64" s="320"/>
      <c r="E64" s="322"/>
      <c r="F64" s="297"/>
      <c r="G64" s="321"/>
      <c r="H64" s="293"/>
      <c r="I64" s="293"/>
      <c r="J64" s="293"/>
      <c r="K64" s="298"/>
      <c r="L64" s="213"/>
      <c r="M64" s="63"/>
      <c r="N64" s="63"/>
      <c r="O64" s="63"/>
      <c r="P64" s="63"/>
      <c r="Q64" s="63"/>
      <c r="R64" s="63"/>
    </row>
    <row r="65" spans="1:18" s="234" customFormat="1" ht="18" x14ac:dyDescent="0.25">
      <c r="A65" s="7"/>
      <c r="B65" s="293"/>
      <c r="C65" s="293"/>
      <c r="D65" s="293"/>
      <c r="E65" s="294"/>
      <c r="F65" s="297"/>
      <c r="G65" s="321"/>
      <c r="H65" s="293"/>
      <c r="I65" s="293"/>
      <c r="J65" s="293"/>
      <c r="K65" s="298"/>
      <c r="L65" s="213"/>
      <c r="M65" s="63"/>
      <c r="N65" s="63"/>
      <c r="O65" s="63"/>
      <c r="P65" s="63"/>
      <c r="Q65" s="63"/>
      <c r="R65" s="63"/>
    </row>
    <row r="66" spans="1:18" s="234" customFormat="1" ht="18" x14ac:dyDescent="0.25">
      <c r="A66" s="7"/>
      <c r="B66" s="293"/>
      <c r="C66" s="293"/>
      <c r="D66" s="293"/>
      <c r="E66" s="294"/>
      <c r="F66" s="297"/>
      <c r="G66" s="321"/>
      <c r="H66" s="293"/>
      <c r="I66" s="293"/>
      <c r="J66" s="293"/>
      <c r="K66" s="298"/>
      <c r="L66" s="213"/>
      <c r="M66" s="63"/>
      <c r="N66" s="63"/>
      <c r="O66" s="63"/>
      <c r="P66" s="63"/>
      <c r="Q66" s="63"/>
      <c r="R66" s="63"/>
    </row>
    <row r="67" spans="1:18" s="209" customFormat="1" ht="18" x14ac:dyDescent="0.25">
      <c r="A67" s="7"/>
      <c r="B67" s="293"/>
      <c r="C67" s="293"/>
      <c r="D67" s="293"/>
      <c r="E67" s="294"/>
      <c r="F67" s="297"/>
      <c r="G67" s="321"/>
      <c r="H67" s="293"/>
      <c r="I67" s="293"/>
      <c r="J67" s="293"/>
      <c r="K67" s="298"/>
      <c r="L67" s="213"/>
      <c r="M67" s="63"/>
      <c r="N67" s="63"/>
      <c r="O67" s="63"/>
      <c r="P67" s="63"/>
      <c r="Q67" s="63"/>
      <c r="R67" s="63"/>
    </row>
    <row r="68" spans="1:18" s="315" customFormat="1" ht="18" x14ac:dyDescent="0.25">
      <c r="A68" s="7"/>
      <c r="B68" s="293"/>
      <c r="C68" s="293"/>
      <c r="D68" s="320"/>
      <c r="E68" s="322"/>
      <c r="F68" s="297"/>
      <c r="G68" s="321"/>
      <c r="H68" s="293"/>
      <c r="I68" s="293"/>
      <c r="J68" s="293"/>
      <c r="K68" s="298"/>
      <c r="L68" s="213"/>
      <c r="M68" s="63"/>
      <c r="N68" s="63"/>
      <c r="O68" s="63"/>
      <c r="P68" s="63"/>
      <c r="Q68" s="63"/>
      <c r="R68" s="63"/>
    </row>
    <row r="69" spans="1:18" s="234" customFormat="1" ht="18" x14ac:dyDescent="0.25">
      <c r="A69" s="7"/>
      <c r="B69" s="293"/>
      <c r="C69" s="293"/>
      <c r="D69" s="293"/>
      <c r="E69" s="294"/>
      <c r="F69" s="297"/>
      <c r="G69" s="321"/>
      <c r="H69" s="293"/>
      <c r="I69" s="293"/>
      <c r="J69" s="293"/>
      <c r="K69" s="298"/>
      <c r="L69" s="213"/>
      <c r="M69" s="63"/>
      <c r="N69" s="63"/>
      <c r="O69" s="63"/>
      <c r="P69" s="63"/>
      <c r="Q69" s="63"/>
      <c r="R69" s="63"/>
    </row>
    <row r="70" spans="1:18" s="234" customFormat="1" ht="18" x14ac:dyDescent="0.25">
      <c r="A70" s="7"/>
      <c r="B70" s="293"/>
      <c r="C70" s="293"/>
      <c r="D70" s="293"/>
      <c r="E70" s="294"/>
      <c r="F70" s="297"/>
      <c r="G70" s="321"/>
      <c r="H70" s="293"/>
      <c r="I70" s="293"/>
      <c r="J70" s="293"/>
      <c r="K70" s="298"/>
      <c r="L70" s="213"/>
      <c r="M70" s="63"/>
      <c r="N70" s="63"/>
      <c r="O70" s="63"/>
      <c r="P70" s="63"/>
      <c r="Q70" s="63"/>
      <c r="R70" s="63"/>
    </row>
    <row r="71" spans="1:18" s="315" customFormat="1" ht="18" x14ac:dyDescent="0.25">
      <c r="A71" s="7"/>
      <c r="B71" s="293"/>
      <c r="C71" s="293"/>
      <c r="D71" s="320"/>
      <c r="E71" s="322"/>
      <c r="F71" s="297"/>
      <c r="G71" s="321"/>
      <c r="H71" s="293"/>
      <c r="I71" s="293"/>
      <c r="J71" s="293"/>
      <c r="K71" s="298"/>
      <c r="L71" s="213"/>
      <c r="M71" s="63"/>
      <c r="N71" s="63"/>
      <c r="O71" s="63"/>
      <c r="P71" s="63"/>
      <c r="Q71" s="63"/>
      <c r="R71" s="63"/>
    </row>
    <row r="72" spans="1:18" s="291" customFormat="1" ht="18" x14ac:dyDescent="0.25">
      <c r="A72" s="7"/>
      <c r="B72" s="293"/>
      <c r="C72" s="293"/>
      <c r="D72" s="293"/>
      <c r="E72" s="294"/>
      <c r="F72" s="297"/>
      <c r="G72" s="321"/>
      <c r="H72" s="293"/>
      <c r="I72" s="293"/>
      <c r="J72" s="293"/>
      <c r="K72" s="298"/>
      <c r="L72" s="213"/>
      <c r="M72" s="63"/>
      <c r="N72" s="63"/>
      <c r="O72" s="63"/>
      <c r="P72" s="63"/>
      <c r="Q72" s="63"/>
      <c r="R72" s="63"/>
    </row>
    <row r="73" spans="1:18" s="234" customFormat="1" ht="18" x14ac:dyDescent="0.25">
      <c r="A73" s="7"/>
      <c r="B73" s="293"/>
      <c r="C73" s="293"/>
      <c r="D73" s="293"/>
      <c r="E73" s="294"/>
      <c r="F73" s="297"/>
      <c r="G73" s="321"/>
      <c r="H73" s="293"/>
      <c r="I73" s="293"/>
      <c r="J73" s="293"/>
      <c r="K73" s="298"/>
      <c r="L73" s="213"/>
      <c r="M73" s="63"/>
      <c r="N73" s="63"/>
      <c r="O73" s="63"/>
      <c r="P73" s="63"/>
      <c r="Q73" s="63"/>
      <c r="R73" s="63"/>
    </row>
    <row r="74" spans="1:18" s="315" customFormat="1" ht="18" x14ac:dyDescent="0.25">
      <c r="A74" s="7"/>
      <c r="B74" s="293"/>
      <c r="C74" s="293"/>
      <c r="D74" s="320"/>
      <c r="E74" s="322"/>
      <c r="F74" s="297"/>
      <c r="G74" s="321"/>
      <c r="H74" s="293"/>
      <c r="I74" s="293"/>
      <c r="J74" s="293"/>
      <c r="K74" s="298"/>
      <c r="L74" s="213"/>
      <c r="M74" s="63"/>
      <c r="N74" s="63"/>
      <c r="O74" s="63"/>
      <c r="P74" s="63"/>
      <c r="Q74" s="63"/>
      <c r="R74" s="63"/>
    </row>
    <row r="75" spans="1:18" s="234" customFormat="1" ht="18" x14ac:dyDescent="0.25">
      <c r="A75" s="7"/>
      <c r="B75" s="293"/>
      <c r="C75" s="293"/>
      <c r="D75" s="293"/>
      <c r="E75" s="294"/>
      <c r="F75" s="297"/>
      <c r="G75" s="321"/>
      <c r="H75" s="293"/>
      <c r="I75" s="293"/>
      <c r="J75" s="293"/>
      <c r="K75" s="298"/>
      <c r="L75" s="213"/>
      <c r="M75" s="63"/>
      <c r="N75" s="63"/>
      <c r="O75" s="63"/>
      <c r="P75" s="63"/>
      <c r="Q75" s="63"/>
      <c r="R75" s="63"/>
    </row>
    <row r="76" spans="1:18" s="234" customFormat="1" ht="18" x14ac:dyDescent="0.25">
      <c r="A76" s="7"/>
      <c r="B76" s="293"/>
      <c r="C76" s="293"/>
      <c r="D76" s="293"/>
      <c r="E76" s="295"/>
      <c r="F76" s="297"/>
      <c r="G76" s="321"/>
      <c r="H76" s="293"/>
      <c r="I76" s="293"/>
      <c r="J76" s="293"/>
      <c r="K76" s="298"/>
      <c r="L76" s="213"/>
      <c r="M76" s="63"/>
      <c r="N76" s="63"/>
      <c r="O76" s="63"/>
      <c r="P76" s="63"/>
      <c r="Q76" s="63"/>
      <c r="R76" s="63"/>
    </row>
    <row r="77" spans="1:18" s="315" customFormat="1" ht="18" x14ac:dyDescent="0.25">
      <c r="A77" s="7"/>
      <c r="B77" s="293"/>
      <c r="C77" s="293"/>
      <c r="D77" s="320"/>
      <c r="E77" s="319"/>
      <c r="F77" s="297"/>
      <c r="G77" s="321"/>
      <c r="H77" s="293"/>
      <c r="I77" s="293"/>
      <c r="J77" s="293"/>
      <c r="K77" s="298"/>
      <c r="L77" s="213"/>
      <c r="M77" s="63"/>
      <c r="N77" s="63"/>
      <c r="O77" s="63"/>
      <c r="P77" s="63"/>
      <c r="Q77" s="63"/>
      <c r="R77" s="63"/>
    </row>
    <row r="78" spans="1:18" s="234" customFormat="1" ht="18" x14ac:dyDescent="0.25">
      <c r="A78" s="7"/>
      <c r="B78" s="293"/>
      <c r="C78" s="293"/>
      <c r="D78" s="293"/>
      <c r="E78" s="294"/>
      <c r="F78" s="297"/>
      <c r="G78" s="321"/>
      <c r="H78" s="293"/>
      <c r="I78" s="293"/>
      <c r="J78" s="293"/>
      <c r="K78" s="298"/>
      <c r="L78" s="213"/>
      <c r="M78" s="63"/>
      <c r="N78" s="63"/>
      <c r="O78" s="63"/>
      <c r="P78" s="63"/>
      <c r="Q78" s="63"/>
      <c r="R78" s="63"/>
    </row>
    <row r="79" spans="1:18" s="234" customFormat="1" ht="18" x14ac:dyDescent="0.25">
      <c r="A79" s="7"/>
      <c r="B79" s="293"/>
      <c r="C79" s="293"/>
      <c r="D79" s="293"/>
      <c r="E79" s="294"/>
      <c r="F79" s="297"/>
      <c r="G79" s="321"/>
      <c r="H79" s="293"/>
      <c r="I79" s="293"/>
      <c r="J79" s="293"/>
      <c r="K79" s="298"/>
      <c r="L79" s="213"/>
      <c r="M79" s="63"/>
      <c r="N79" s="63"/>
      <c r="O79" s="63"/>
      <c r="P79" s="63"/>
      <c r="Q79" s="63"/>
      <c r="R79" s="63"/>
    </row>
    <row r="80" spans="1:18" s="291" customFormat="1" ht="18" x14ac:dyDescent="0.25">
      <c r="A80" s="7"/>
      <c r="B80" s="293"/>
      <c r="C80" s="293"/>
      <c r="D80" s="293"/>
      <c r="E80" s="294"/>
      <c r="F80" s="297"/>
      <c r="G80" s="321"/>
      <c r="H80" s="293"/>
      <c r="I80" s="293"/>
      <c r="J80" s="293"/>
      <c r="K80" s="298"/>
      <c r="L80" s="213"/>
      <c r="M80" s="63"/>
      <c r="N80" s="63"/>
      <c r="O80" s="63"/>
      <c r="P80" s="63"/>
      <c r="Q80" s="63"/>
      <c r="R80" s="63"/>
    </row>
    <row r="81" spans="1:18" s="234" customFormat="1" ht="18" x14ac:dyDescent="0.25">
      <c r="A81" s="7"/>
      <c r="B81" s="293"/>
      <c r="C81" s="293"/>
      <c r="D81" s="293"/>
      <c r="E81" s="294"/>
      <c r="F81" s="297"/>
      <c r="G81" s="321"/>
      <c r="H81" s="293"/>
      <c r="I81" s="293"/>
      <c r="J81" s="293"/>
      <c r="K81" s="298"/>
      <c r="L81" s="213"/>
      <c r="M81" s="63"/>
      <c r="N81" s="63"/>
      <c r="O81" s="63"/>
      <c r="P81" s="63"/>
      <c r="Q81" s="63"/>
      <c r="R81" s="63"/>
    </row>
    <row r="82" spans="1:18" s="234" customFormat="1" ht="18" x14ac:dyDescent="0.25">
      <c r="A82" s="7"/>
      <c r="B82" s="293"/>
      <c r="C82" s="293"/>
      <c r="D82" s="293"/>
      <c r="E82" s="294"/>
      <c r="F82" s="297"/>
      <c r="G82" s="321"/>
      <c r="H82" s="293"/>
      <c r="I82" s="293"/>
      <c r="J82" s="293"/>
      <c r="K82" s="298"/>
      <c r="L82" s="213"/>
      <c r="M82" s="63"/>
      <c r="N82" s="63"/>
      <c r="O82" s="63"/>
      <c r="P82" s="63"/>
      <c r="Q82" s="63"/>
      <c r="R82" s="63"/>
    </row>
    <row r="83" spans="1:18" s="234" customFormat="1" ht="18" x14ac:dyDescent="0.25">
      <c r="A83" s="7"/>
      <c r="B83" s="293"/>
      <c r="C83" s="293"/>
      <c r="D83" s="293"/>
      <c r="E83" s="294"/>
      <c r="F83" s="297"/>
      <c r="G83" s="321"/>
      <c r="H83" s="293"/>
      <c r="I83" s="293"/>
      <c r="J83" s="293"/>
      <c r="K83" s="298"/>
      <c r="L83" s="213"/>
      <c r="M83" s="63"/>
      <c r="N83" s="63"/>
      <c r="O83" s="63"/>
      <c r="P83" s="63"/>
      <c r="Q83" s="63"/>
      <c r="R83" s="63"/>
    </row>
    <row r="84" spans="1:18" s="315" customFormat="1" ht="18" x14ac:dyDescent="0.25">
      <c r="A84" s="7"/>
      <c r="B84" s="293"/>
      <c r="C84" s="293"/>
      <c r="D84" s="320"/>
      <c r="E84" s="322"/>
      <c r="F84" s="297"/>
      <c r="G84" s="321"/>
      <c r="H84" s="293"/>
      <c r="I84" s="293"/>
      <c r="J84" s="293"/>
      <c r="K84" s="298"/>
      <c r="L84" s="213"/>
      <c r="M84" s="63"/>
      <c r="N84" s="63"/>
      <c r="O84" s="63"/>
      <c r="P84" s="63"/>
      <c r="Q84" s="63"/>
      <c r="R84" s="63"/>
    </row>
    <row r="85" spans="1:18" s="234" customFormat="1" ht="18" x14ac:dyDescent="0.25">
      <c r="A85" s="7"/>
      <c r="B85" s="293"/>
      <c r="C85" s="293"/>
      <c r="D85" s="293"/>
      <c r="E85" s="294"/>
      <c r="F85" s="297"/>
      <c r="G85" s="321"/>
      <c r="H85" s="293"/>
      <c r="I85" s="293"/>
      <c r="J85" s="293"/>
      <c r="K85" s="298"/>
      <c r="L85" s="213"/>
      <c r="M85" s="63"/>
      <c r="N85" s="63"/>
      <c r="O85" s="63"/>
      <c r="P85" s="63"/>
      <c r="Q85" s="63"/>
      <c r="R85" s="63"/>
    </row>
    <row r="86" spans="1:18" s="209" customFormat="1" ht="18" x14ac:dyDescent="0.25">
      <c r="A86" s="7"/>
      <c r="B86" s="293"/>
      <c r="C86" s="293"/>
      <c r="D86" s="293"/>
      <c r="E86" s="294"/>
      <c r="F86" s="297"/>
      <c r="G86" s="321"/>
      <c r="H86" s="293"/>
      <c r="I86" s="293"/>
      <c r="J86" s="293"/>
      <c r="K86" s="298"/>
      <c r="L86" s="213"/>
      <c r="M86" s="63"/>
      <c r="N86" s="63"/>
      <c r="O86" s="63"/>
      <c r="P86" s="63"/>
      <c r="Q86" s="63"/>
      <c r="R86" s="63"/>
    </row>
    <row r="87" spans="1:18" s="291" customFormat="1" ht="18" x14ac:dyDescent="0.25">
      <c r="A87" s="7"/>
      <c r="B87" s="293"/>
      <c r="C87" s="293"/>
      <c r="D87" s="293"/>
      <c r="E87" s="294"/>
      <c r="F87" s="297"/>
      <c r="G87" s="321"/>
      <c r="H87" s="293"/>
      <c r="I87" s="293"/>
      <c r="J87" s="293"/>
      <c r="K87" s="298"/>
      <c r="L87" s="213"/>
      <c r="M87" s="63"/>
      <c r="N87" s="63"/>
      <c r="O87" s="63"/>
      <c r="P87" s="63"/>
      <c r="Q87" s="63"/>
      <c r="R87" s="63"/>
    </row>
    <row r="88" spans="1:18" s="234" customFormat="1" ht="18" x14ac:dyDescent="0.25">
      <c r="A88" s="7"/>
      <c r="B88" s="293"/>
      <c r="C88" s="293"/>
      <c r="D88" s="293"/>
      <c r="E88" s="294"/>
      <c r="F88" s="297"/>
      <c r="G88" s="321"/>
      <c r="H88" s="293"/>
      <c r="I88" s="293"/>
      <c r="J88" s="293"/>
      <c r="K88" s="298"/>
      <c r="L88" s="213"/>
      <c r="M88" s="63"/>
      <c r="N88" s="63"/>
      <c r="O88" s="63"/>
      <c r="P88" s="63"/>
      <c r="Q88" s="63"/>
      <c r="R88" s="63"/>
    </row>
    <row r="89" spans="1:18" s="234" customFormat="1" ht="18" x14ac:dyDescent="0.25">
      <c r="A89" s="7"/>
      <c r="B89" s="293"/>
      <c r="C89" s="293"/>
      <c r="D89" s="293"/>
      <c r="E89" s="294"/>
      <c r="F89" s="297"/>
      <c r="G89" s="321"/>
      <c r="H89" s="293"/>
      <c r="I89" s="293"/>
      <c r="J89" s="293"/>
      <c r="K89" s="298"/>
      <c r="L89" s="213"/>
      <c r="M89" s="63"/>
      <c r="N89" s="63"/>
      <c r="O89" s="63"/>
      <c r="P89" s="63"/>
      <c r="Q89" s="63"/>
      <c r="R89" s="63"/>
    </row>
    <row r="90" spans="1:18" s="234" customFormat="1" ht="18" x14ac:dyDescent="0.25">
      <c r="A90" s="7"/>
      <c r="B90" s="293"/>
      <c r="C90" s="293"/>
      <c r="D90" s="293"/>
      <c r="E90" s="294"/>
      <c r="F90" s="297"/>
      <c r="G90" s="321"/>
      <c r="H90" s="293"/>
      <c r="I90" s="293"/>
      <c r="J90" s="293"/>
      <c r="K90" s="298"/>
      <c r="L90" s="213"/>
      <c r="M90" s="63"/>
      <c r="N90" s="63"/>
      <c r="O90" s="63"/>
      <c r="P90" s="63"/>
      <c r="Q90" s="63"/>
      <c r="R90" s="63"/>
    </row>
    <row r="91" spans="1:18" s="315" customFormat="1" ht="18" x14ac:dyDescent="0.25">
      <c r="A91" s="7"/>
      <c r="B91" s="293"/>
      <c r="C91" s="293"/>
      <c r="D91" s="320"/>
      <c r="E91" s="322"/>
      <c r="F91" s="297"/>
      <c r="G91" s="321"/>
      <c r="H91" s="293"/>
      <c r="I91" s="293"/>
      <c r="J91" s="293"/>
      <c r="K91" s="298"/>
      <c r="L91" s="213"/>
      <c r="M91" s="63"/>
      <c r="N91" s="63"/>
      <c r="O91" s="63"/>
      <c r="P91" s="63"/>
      <c r="Q91" s="63"/>
      <c r="R91" s="63"/>
    </row>
    <row r="92" spans="1:18" s="234" customFormat="1" ht="18" x14ac:dyDescent="0.25">
      <c r="A92" s="7"/>
      <c r="B92" s="293"/>
      <c r="C92" s="293"/>
      <c r="D92" s="293"/>
      <c r="E92" s="322"/>
      <c r="F92" s="297"/>
      <c r="G92" s="321"/>
      <c r="H92" s="293"/>
      <c r="I92" s="293"/>
      <c r="J92" s="293"/>
      <c r="K92" s="298"/>
      <c r="L92" s="213"/>
      <c r="M92" s="63"/>
      <c r="N92" s="63"/>
      <c r="O92" s="63"/>
      <c r="P92" s="63"/>
      <c r="Q92" s="63"/>
      <c r="R92" s="63"/>
    </row>
    <row r="93" spans="1:18" s="234" customFormat="1" ht="18" x14ac:dyDescent="0.25">
      <c r="A93" s="7"/>
      <c r="B93" s="293"/>
      <c r="C93" s="293"/>
      <c r="D93" s="293"/>
      <c r="E93" s="294"/>
      <c r="F93" s="297"/>
      <c r="G93" s="321"/>
      <c r="H93" s="293"/>
      <c r="I93" s="293"/>
      <c r="J93" s="293"/>
      <c r="K93" s="298"/>
      <c r="L93" s="213"/>
      <c r="M93" s="63"/>
      <c r="N93" s="63"/>
      <c r="O93" s="63"/>
      <c r="P93" s="63"/>
      <c r="Q93" s="63"/>
      <c r="R93" s="63"/>
    </row>
    <row r="94" spans="1:18" s="234" customFormat="1" ht="18" x14ac:dyDescent="0.25">
      <c r="A94" s="7"/>
      <c r="B94" s="293"/>
      <c r="C94" s="293"/>
      <c r="D94" s="293"/>
      <c r="E94" s="294"/>
      <c r="F94" s="297"/>
      <c r="G94" s="321"/>
      <c r="H94" s="293"/>
      <c r="I94" s="293"/>
      <c r="J94" s="293"/>
      <c r="K94" s="298"/>
      <c r="L94" s="213"/>
      <c r="M94" s="63"/>
      <c r="N94" s="63"/>
      <c r="O94" s="63"/>
      <c r="P94" s="63"/>
      <c r="Q94" s="63"/>
      <c r="R94" s="63"/>
    </row>
    <row r="95" spans="1:18" s="234" customFormat="1" ht="18" x14ac:dyDescent="0.25">
      <c r="A95" s="7"/>
      <c r="B95" s="293"/>
      <c r="C95" s="293"/>
      <c r="D95" s="293"/>
      <c r="E95" s="294"/>
      <c r="F95" s="297"/>
      <c r="G95" s="321"/>
      <c r="H95" s="293"/>
      <c r="I95" s="293"/>
      <c r="J95" s="293"/>
      <c r="K95" s="298"/>
      <c r="L95" s="213"/>
      <c r="M95" s="63"/>
      <c r="N95" s="63"/>
      <c r="O95" s="63"/>
      <c r="P95" s="63"/>
      <c r="Q95" s="63"/>
      <c r="R95" s="63"/>
    </row>
    <row r="96" spans="1:18" s="291" customFormat="1" ht="18" x14ac:dyDescent="0.25">
      <c r="A96" s="7"/>
      <c r="B96" s="293"/>
      <c r="C96" s="293"/>
      <c r="D96" s="293"/>
      <c r="E96" s="294"/>
      <c r="F96" s="297"/>
      <c r="G96" s="321"/>
      <c r="H96" s="293"/>
      <c r="I96" s="293"/>
      <c r="J96" s="293"/>
      <c r="K96" s="298"/>
      <c r="L96" s="213"/>
      <c r="M96" s="63"/>
      <c r="N96" s="63"/>
      <c r="O96" s="63"/>
      <c r="P96" s="63"/>
      <c r="Q96" s="63"/>
      <c r="R96" s="63"/>
    </row>
    <row r="97" spans="1:18" s="315" customFormat="1" ht="18" x14ac:dyDescent="0.25">
      <c r="A97" s="7"/>
      <c r="B97" s="293"/>
      <c r="C97" s="293"/>
      <c r="D97" s="320"/>
      <c r="E97" s="322"/>
      <c r="F97" s="297"/>
      <c r="G97" s="321"/>
      <c r="H97" s="293"/>
      <c r="I97" s="293"/>
      <c r="J97" s="293"/>
      <c r="K97" s="298"/>
      <c r="L97" s="213"/>
      <c r="M97" s="63"/>
      <c r="N97" s="63"/>
      <c r="O97" s="63"/>
      <c r="P97" s="63"/>
      <c r="Q97" s="63"/>
      <c r="R97" s="63"/>
    </row>
    <row r="98" spans="1:18" s="209" customFormat="1" ht="18" x14ac:dyDescent="0.25">
      <c r="A98" s="7"/>
      <c r="B98" s="293"/>
      <c r="C98" s="293"/>
      <c r="D98" s="293"/>
      <c r="E98" s="294"/>
      <c r="F98" s="297"/>
      <c r="G98" s="321"/>
      <c r="H98" s="293"/>
      <c r="I98" s="293"/>
      <c r="J98" s="293"/>
      <c r="K98" s="298"/>
      <c r="L98" s="213"/>
      <c r="M98" s="63"/>
      <c r="N98" s="63"/>
      <c r="O98" s="63"/>
      <c r="P98" s="63"/>
      <c r="Q98" s="63"/>
      <c r="R98" s="63"/>
    </row>
    <row r="99" spans="1:18" s="234" customFormat="1" ht="18" x14ac:dyDescent="0.25">
      <c r="A99" s="7"/>
      <c r="B99" s="293"/>
      <c r="C99" s="293"/>
      <c r="D99" s="293"/>
      <c r="E99" s="294"/>
      <c r="F99" s="297"/>
      <c r="G99" s="321"/>
      <c r="H99" s="293"/>
      <c r="I99" s="293"/>
      <c r="J99" s="293"/>
      <c r="K99" s="298"/>
      <c r="L99" s="213"/>
      <c r="M99" s="63"/>
      <c r="N99" s="63"/>
      <c r="O99" s="63"/>
      <c r="P99" s="63"/>
      <c r="Q99" s="63"/>
      <c r="R99" s="63"/>
    </row>
    <row r="100" spans="1:18" s="291" customFormat="1" ht="18" x14ac:dyDescent="0.25">
      <c r="A100" s="7"/>
      <c r="B100" s="293"/>
      <c r="C100" s="293"/>
      <c r="D100" s="293"/>
      <c r="E100" s="294"/>
      <c r="F100" s="297"/>
      <c r="G100" s="321"/>
      <c r="H100" s="293"/>
      <c r="I100" s="293"/>
      <c r="J100" s="293"/>
      <c r="K100" s="298"/>
      <c r="L100" s="213"/>
      <c r="M100" s="63"/>
      <c r="N100" s="63"/>
      <c r="O100" s="63"/>
      <c r="P100" s="63"/>
      <c r="Q100" s="63"/>
      <c r="R100" s="63"/>
    </row>
    <row r="101" spans="1:18" s="291" customFormat="1" ht="18" x14ac:dyDescent="0.25">
      <c r="A101" s="7"/>
      <c r="B101" s="293"/>
      <c r="C101" s="293"/>
      <c r="D101" s="293"/>
      <c r="E101" s="294"/>
      <c r="F101" s="297"/>
      <c r="G101" s="321"/>
      <c r="H101" s="293"/>
      <c r="I101" s="293"/>
      <c r="J101" s="293"/>
      <c r="K101" s="298"/>
      <c r="L101" s="213"/>
      <c r="M101" s="63"/>
      <c r="N101" s="63"/>
      <c r="O101" s="63"/>
      <c r="P101" s="63"/>
      <c r="Q101" s="63"/>
      <c r="R101" s="63"/>
    </row>
    <row r="102" spans="1:18" s="234" customFormat="1" ht="18" x14ac:dyDescent="0.25">
      <c r="A102" s="7"/>
      <c r="B102" s="293"/>
      <c r="C102" s="293"/>
      <c r="D102" s="293"/>
      <c r="E102" s="294"/>
      <c r="F102" s="297"/>
      <c r="G102" s="321"/>
      <c r="H102" s="293"/>
      <c r="I102" s="293"/>
      <c r="J102" s="293"/>
      <c r="K102" s="298"/>
      <c r="L102" s="213"/>
      <c r="M102" s="63"/>
      <c r="N102" s="63"/>
      <c r="O102" s="63"/>
      <c r="P102" s="63"/>
      <c r="Q102" s="63"/>
      <c r="R102" s="63"/>
    </row>
    <row r="103" spans="1:18" s="291" customFormat="1" ht="18" x14ac:dyDescent="0.25">
      <c r="A103" s="7"/>
      <c r="B103" s="293"/>
      <c r="C103" s="293"/>
      <c r="D103" s="293"/>
      <c r="E103" s="294"/>
      <c r="F103" s="297"/>
      <c r="G103" s="321"/>
      <c r="H103" s="293"/>
      <c r="I103" s="293"/>
      <c r="J103" s="293"/>
      <c r="K103" s="298"/>
      <c r="L103" s="213"/>
      <c r="M103" s="63"/>
      <c r="N103" s="63"/>
      <c r="O103" s="63"/>
      <c r="P103" s="63"/>
      <c r="Q103" s="63"/>
      <c r="R103" s="63"/>
    </row>
    <row r="104" spans="1:18" s="234" customFormat="1" ht="18" x14ac:dyDescent="0.25">
      <c r="A104" s="7"/>
      <c r="B104" s="293"/>
      <c r="C104" s="293"/>
      <c r="D104" s="293"/>
      <c r="E104" s="294"/>
      <c r="F104" s="297"/>
      <c r="G104" s="321"/>
      <c r="H104" s="293"/>
      <c r="I104" s="293"/>
      <c r="J104" s="293"/>
      <c r="K104" s="298"/>
      <c r="L104" s="213"/>
      <c r="M104" s="63"/>
      <c r="N104" s="63"/>
      <c r="O104" s="63"/>
      <c r="P104" s="63"/>
      <c r="Q104" s="63"/>
      <c r="R104" s="63"/>
    </row>
    <row r="105" spans="1:18" s="234" customFormat="1" ht="18" x14ac:dyDescent="0.25">
      <c r="A105" s="7"/>
      <c r="B105" s="293"/>
      <c r="C105" s="293"/>
      <c r="D105" s="293"/>
      <c r="E105" s="294"/>
      <c r="F105" s="297"/>
      <c r="G105" s="321"/>
      <c r="H105" s="293"/>
      <c r="I105" s="293"/>
      <c r="J105" s="293"/>
      <c r="K105" s="298"/>
      <c r="L105" s="213"/>
      <c r="M105" s="63"/>
      <c r="N105" s="63"/>
      <c r="O105" s="63"/>
      <c r="P105" s="63"/>
      <c r="Q105" s="63"/>
      <c r="R105" s="63"/>
    </row>
    <row r="106" spans="1:18" s="234" customFormat="1" ht="18" x14ac:dyDescent="0.25">
      <c r="A106" s="7"/>
      <c r="B106" s="293"/>
      <c r="C106" s="293"/>
      <c r="D106" s="293"/>
      <c r="E106" s="294"/>
      <c r="F106" s="297"/>
      <c r="G106" s="321"/>
      <c r="H106" s="293"/>
      <c r="I106" s="293"/>
      <c r="J106" s="293"/>
      <c r="K106" s="298"/>
      <c r="L106" s="213"/>
      <c r="M106" s="63"/>
      <c r="N106" s="63"/>
      <c r="O106" s="63"/>
      <c r="P106" s="63"/>
      <c r="Q106" s="63"/>
      <c r="R106" s="63"/>
    </row>
    <row r="107" spans="1:18" ht="18" x14ac:dyDescent="0.25">
      <c r="A107" s="7"/>
      <c r="B107" s="293"/>
      <c r="C107" s="293"/>
      <c r="D107" s="293"/>
      <c r="E107" s="294"/>
      <c r="F107" s="297"/>
      <c r="G107" s="321"/>
      <c r="H107" s="293"/>
      <c r="I107" s="293"/>
      <c r="J107" s="293"/>
      <c r="K107" s="298"/>
      <c r="L107" s="213"/>
      <c r="M107" s="63"/>
      <c r="N107" s="63"/>
      <c r="O107" s="63"/>
      <c r="P107" s="63"/>
      <c r="Q107" s="63"/>
      <c r="R107" s="63"/>
    </row>
    <row r="108" spans="1:18" s="234" customFormat="1" ht="18" x14ac:dyDescent="0.25">
      <c r="A108" s="7"/>
      <c r="B108" s="293"/>
      <c r="C108" s="293"/>
      <c r="D108" s="293"/>
      <c r="E108" s="294"/>
      <c r="F108" s="297"/>
      <c r="G108" s="321"/>
      <c r="H108" s="293"/>
      <c r="I108" s="293"/>
      <c r="J108" s="293"/>
      <c r="K108" s="298"/>
      <c r="L108" s="213"/>
      <c r="M108" s="63"/>
      <c r="N108" s="63"/>
      <c r="O108" s="63"/>
      <c r="P108" s="63"/>
      <c r="Q108" s="63"/>
      <c r="R108" s="63"/>
    </row>
    <row r="109" spans="1:18" s="234" customFormat="1" ht="18" x14ac:dyDescent="0.25">
      <c r="A109" s="7"/>
      <c r="B109" s="293"/>
      <c r="C109" s="293"/>
      <c r="D109" s="293"/>
      <c r="E109" s="294"/>
      <c r="F109" s="297"/>
      <c r="G109" s="321"/>
      <c r="H109" s="293"/>
      <c r="I109" s="293"/>
      <c r="J109" s="293"/>
      <c r="K109" s="298"/>
      <c r="L109" s="213"/>
      <c r="M109" s="63"/>
      <c r="N109" s="63"/>
      <c r="O109" s="63"/>
      <c r="P109" s="63"/>
      <c r="Q109" s="63"/>
      <c r="R109" s="63"/>
    </row>
    <row r="110" spans="1:18" s="234" customFormat="1" ht="18" x14ac:dyDescent="0.25">
      <c r="A110" s="7"/>
      <c r="B110" s="293"/>
      <c r="C110" s="293"/>
      <c r="D110" s="293"/>
      <c r="E110" s="294"/>
      <c r="F110" s="297"/>
      <c r="G110" s="321"/>
      <c r="H110" s="293"/>
      <c r="I110" s="293"/>
      <c r="J110" s="293"/>
      <c r="K110" s="298"/>
      <c r="L110" s="213"/>
      <c r="M110" s="63"/>
      <c r="N110" s="63"/>
      <c r="O110" s="63"/>
      <c r="P110" s="63"/>
      <c r="Q110" s="63"/>
      <c r="R110" s="63"/>
    </row>
    <row r="111" spans="1:18" s="234" customFormat="1" ht="18" x14ac:dyDescent="0.25">
      <c r="A111" s="7"/>
      <c r="B111" s="293"/>
      <c r="C111" s="293"/>
      <c r="D111" s="293"/>
      <c r="E111" s="294"/>
      <c r="F111" s="297"/>
      <c r="G111" s="321"/>
      <c r="H111" s="293"/>
      <c r="I111" s="293"/>
      <c r="J111" s="293"/>
      <c r="K111" s="298"/>
      <c r="L111" s="213"/>
      <c r="M111" s="63"/>
      <c r="N111" s="63"/>
      <c r="O111" s="63"/>
      <c r="P111" s="63"/>
      <c r="Q111" s="63"/>
      <c r="R111" s="63"/>
    </row>
    <row r="112" spans="1:18" s="234" customFormat="1" ht="18" x14ac:dyDescent="0.25">
      <c r="A112" s="7"/>
      <c r="B112" s="293"/>
      <c r="C112" s="293"/>
      <c r="D112" s="293"/>
      <c r="E112" s="294"/>
      <c r="F112" s="297"/>
      <c r="G112" s="321"/>
      <c r="H112" s="293"/>
      <c r="I112" s="293"/>
      <c r="J112" s="293"/>
      <c r="K112" s="298"/>
      <c r="L112" s="213"/>
      <c r="M112" s="63"/>
      <c r="N112" s="63"/>
      <c r="O112" s="63"/>
      <c r="P112" s="63"/>
      <c r="Q112" s="63"/>
      <c r="R112" s="63"/>
    </row>
    <row r="113" spans="1:18" s="234" customFormat="1" ht="18" x14ac:dyDescent="0.25">
      <c r="A113" s="7"/>
      <c r="B113" s="293"/>
      <c r="C113" s="293"/>
      <c r="D113" s="293"/>
      <c r="E113" s="294"/>
      <c r="F113" s="297"/>
      <c r="G113" s="321"/>
      <c r="H113" s="293"/>
      <c r="I113" s="293"/>
      <c r="J113" s="293"/>
      <c r="K113" s="298"/>
      <c r="L113" s="213"/>
      <c r="M113" s="63"/>
      <c r="N113" s="63"/>
      <c r="O113" s="63"/>
      <c r="P113" s="63"/>
      <c r="Q113" s="63"/>
      <c r="R113" s="63"/>
    </row>
    <row r="114" spans="1:18" s="315" customFormat="1" ht="18" x14ac:dyDescent="0.25">
      <c r="A114" s="7"/>
      <c r="B114" s="293"/>
      <c r="C114" s="293"/>
      <c r="D114" s="320"/>
      <c r="E114" s="322"/>
      <c r="F114" s="297"/>
      <c r="G114" s="321"/>
      <c r="H114" s="293"/>
      <c r="I114" s="293"/>
      <c r="J114" s="293"/>
      <c r="K114" s="298"/>
      <c r="L114" s="213"/>
      <c r="M114" s="63"/>
      <c r="N114" s="63"/>
      <c r="O114" s="63"/>
      <c r="P114" s="63"/>
      <c r="Q114" s="63"/>
      <c r="R114" s="63"/>
    </row>
    <row r="115" spans="1:18" s="234" customFormat="1" ht="18" x14ac:dyDescent="0.25">
      <c r="A115" s="7"/>
      <c r="B115" s="293"/>
      <c r="C115" s="293"/>
      <c r="D115" s="293"/>
      <c r="E115" s="294"/>
      <c r="F115" s="297"/>
      <c r="G115" s="321"/>
      <c r="H115" s="293"/>
      <c r="I115" s="293"/>
      <c r="J115" s="293"/>
      <c r="K115" s="298"/>
      <c r="L115" s="213"/>
      <c r="M115" s="63"/>
      <c r="N115" s="63"/>
      <c r="O115" s="63"/>
      <c r="P115" s="63"/>
      <c r="Q115" s="63"/>
      <c r="R115" s="63"/>
    </row>
    <row r="116" spans="1:18" s="234" customFormat="1" ht="18" x14ac:dyDescent="0.25">
      <c r="A116" s="7"/>
      <c r="B116" s="293"/>
      <c r="C116" s="293"/>
      <c r="D116" s="293"/>
      <c r="E116" s="294"/>
      <c r="F116" s="297"/>
      <c r="G116" s="321"/>
      <c r="H116" s="293"/>
      <c r="I116" s="293"/>
      <c r="J116" s="293"/>
      <c r="K116" s="298"/>
      <c r="L116" s="213"/>
      <c r="M116" s="63"/>
      <c r="N116" s="63"/>
      <c r="O116" s="63"/>
      <c r="P116" s="63"/>
      <c r="Q116" s="63"/>
      <c r="R116" s="63"/>
    </row>
    <row r="117" spans="1:18" s="234" customFormat="1" ht="18" x14ac:dyDescent="0.25">
      <c r="A117" s="7"/>
      <c r="B117" s="293"/>
      <c r="C117" s="293"/>
      <c r="D117" s="293"/>
      <c r="E117" s="294"/>
      <c r="F117" s="297"/>
      <c r="G117" s="321"/>
      <c r="H117" s="293"/>
      <c r="I117" s="293"/>
      <c r="J117" s="293"/>
      <c r="K117" s="298"/>
      <c r="L117" s="213"/>
      <c r="M117" s="63"/>
      <c r="N117" s="63"/>
      <c r="O117" s="63"/>
      <c r="P117" s="63"/>
      <c r="Q117" s="63"/>
      <c r="R117" s="63"/>
    </row>
    <row r="118" spans="1:18" s="234" customFormat="1" ht="18" x14ac:dyDescent="0.25">
      <c r="A118" s="7"/>
      <c r="B118" s="293"/>
      <c r="C118" s="293"/>
      <c r="D118" s="293"/>
      <c r="E118" s="294"/>
      <c r="F118" s="297"/>
      <c r="G118" s="321"/>
      <c r="H118" s="293"/>
      <c r="I118" s="293"/>
      <c r="J118" s="293"/>
      <c r="K118" s="298"/>
      <c r="L118" s="213"/>
      <c r="M118" s="63"/>
      <c r="N118" s="63"/>
      <c r="O118" s="63"/>
      <c r="P118" s="63"/>
      <c r="Q118" s="63"/>
      <c r="R118" s="63"/>
    </row>
    <row r="119" spans="1:18" s="315" customFormat="1" ht="18" x14ac:dyDescent="0.25">
      <c r="A119" s="7"/>
      <c r="B119" s="293"/>
      <c r="C119" s="293"/>
      <c r="D119" s="320"/>
      <c r="E119" s="322"/>
      <c r="F119" s="297"/>
      <c r="G119" s="321"/>
      <c r="H119" s="293"/>
      <c r="I119" s="293"/>
      <c r="J119" s="293"/>
      <c r="K119" s="298"/>
      <c r="L119" s="213"/>
      <c r="M119" s="63"/>
      <c r="N119" s="63"/>
      <c r="O119" s="63"/>
      <c r="P119" s="63"/>
      <c r="Q119" s="63"/>
      <c r="R119" s="63"/>
    </row>
    <row r="120" spans="1:18" s="234" customFormat="1" ht="18" x14ac:dyDescent="0.25">
      <c r="A120" s="7"/>
      <c r="B120" s="293"/>
      <c r="C120" s="293"/>
      <c r="D120" s="293"/>
      <c r="E120" s="322"/>
      <c r="F120" s="297"/>
      <c r="G120" s="321"/>
      <c r="H120" s="293"/>
      <c r="I120" s="293"/>
      <c r="J120" s="293"/>
      <c r="K120" s="298"/>
      <c r="L120" s="213"/>
      <c r="M120" s="63"/>
      <c r="N120" s="63"/>
      <c r="O120" s="63"/>
      <c r="P120" s="63"/>
      <c r="Q120" s="63"/>
      <c r="R120" s="63"/>
    </row>
    <row r="121" spans="1:18" s="291" customFormat="1" ht="18" x14ac:dyDescent="0.25">
      <c r="A121" s="7"/>
      <c r="B121" s="293"/>
      <c r="C121" s="293"/>
      <c r="D121" s="293"/>
      <c r="E121" s="294"/>
      <c r="F121" s="297"/>
      <c r="G121" s="321"/>
      <c r="H121" s="293"/>
      <c r="I121" s="293"/>
      <c r="J121" s="293"/>
      <c r="K121" s="298"/>
      <c r="L121" s="213"/>
      <c r="M121" s="63"/>
      <c r="N121" s="63"/>
      <c r="O121" s="63"/>
      <c r="P121" s="63"/>
      <c r="Q121" s="63"/>
      <c r="R121" s="63"/>
    </row>
    <row r="122" spans="1:18" s="234" customFormat="1" ht="18" x14ac:dyDescent="0.25">
      <c r="A122" s="7"/>
      <c r="B122" s="293"/>
      <c r="C122" s="293"/>
      <c r="D122" s="293"/>
      <c r="E122" s="294"/>
      <c r="F122" s="297"/>
      <c r="G122" s="321"/>
      <c r="H122" s="293"/>
      <c r="I122" s="293"/>
      <c r="J122" s="293"/>
      <c r="K122" s="298"/>
      <c r="L122" s="213"/>
      <c r="M122" s="63"/>
      <c r="N122" s="63"/>
      <c r="O122" s="63"/>
      <c r="P122" s="63"/>
      <c r="Q122" s="63"/>
      <c r="R122" s="63"/>
    </row>
    <row r="123" spans="1:18" s="234" customFormat="1" ht="18" x14ac:dyDescent="0.25">
      <c r="A123" s="7"/>
      <c r="B123" s="293"/>
      <c r="C123" s="293"/>
      <c r="D123" s="293"/>
      <c r="E123" s="294"/>
      <c r="F123" s="297"/>
      <c r="G123" s="321"/>
      <c r="H123" s="293"/>
      <c r="I123" s="293"/>
      <c r="J123" s="293"/>
      <c r="K123" s="298"/>
      <c r="L123" s="213"/>
      <c r="M123" s="63"/>
      <c r="N123" s="63"/>
      <c r="O123" s="63"/>
      <c r="P123" s="63"/>
      <c r="Q123" s="63"/>
      <c r="R123" s="63"/>
    </row>
    <row r="124" spans="1:18" s="209" customFormat="1" ht="18" x14ac:dyDescent="0.25">
      <c r="A124" s="7"/>
      <c r="B124" s="293"/>
      <c r="C124" s="293"/>
      <c r="D124" s="293"/>
      <c r="E124" s="294"/>
      <c r="F124" s="297"/>
      <c r="G124" s="321"/>
      <c r="H124" s="293"/>
      <c r="I124" s="293"/>
      <c r="J124" s="293"/>
      <c r="K124" s="298"/>
      <c r="L124" s="213"/>
      <c r="M124" s="63"/>
      <c r="N124" s="63"/>
      <c r="O124" s="63"/>
      <c r="P124" s="63"/>
      <c r="Q124" s="63"/>
      <c r="R124" s="63"/>
    </row>
    <row r="125" spans="1:18" s="291" customFormat="1" ht="18" x14ac:dyDescent="0.25">
      <c r="A125" s="7"/>
      <c r="B125" s="293"/>
      <c r="C125" s="293"/>
      <c r="D125" s="293"/>
      <c r="E125" s="294"/>
      <c r="F125" s="297"/>
      <c r="G125" s="321"/>
      <c r="H125" s="293"/>
      <c r="I125" s="293"/>
      <c r="J125" s="293"/>
      <c r="K125" s="298"/>
      <c r="L125" s="213"/>
      <c r="M125" s="63"/>
      <c r="N125" s="63"/>
      <c r="O125" s="63"/>
      <c r="P125" s="63"/>
      <c r="Q125" s="63"/>
      <c r="R125" s="63"/>
    </row>
    <row r="126" spans="1:18" s="234" customFormat="1" ht="18" x14ac:dyDescent="0.25">
      <c r="A126" s="7"/>
      <c r="B126" s="293"/>
      <c r="C126" s="293"/>
      <c r="D126" s="293"/>
      <c r="E126" s="294"/>
      <c r="F126" s="297"/>
      <c r="G126" s="321"/>
      <c r="H126" s="293"/>
      <c r="I126" s="293"/>
      <c r="J126" s="293"/>
      <c r="K126" s="298"/>
      <c r="L126" s="213"/>
      <c r="M126" s="63"/>
      <c r="N126" s="63"/>
      <c r="O126" s="63"/>
      <c r="P126" s="63"/>
      <c r="Q126" s="63"/>
      <c r="R126" s="63"/>
    </row>
    <row r="127" spans="1:18" s="315" customFormat="1" ht="18" x14ac:dyDescent="0.25">
      <c r="A127" s="7"/>
      <c r="B127" s="293"/>
      <c r="C127" s="293"/>
      <c r="D127" s="320"/>
      <c r="E127" s="322"/>
      <c r="F127" s="297"/>
      <c r="G127" s="321"/>
      <c r="H127" s="293"/>
      <c r="I127" s="293"/>
      <c r="J127" s="293"/>
      <c r="K127" s="298"/>
      <c r="L127" s="213"/>
      <c r="M127" s="63"/>
      <c r="N127" s="63"/>
      <c r="O127" s="63"/>
      <c r="P127" s="63"/>
      <c r="Q127" s="63"/>
      <c r="R127" s="63"/>
    </row>
    <row r="128" spans="1:18" s="291" customFormat="1" ht="18" x14ac:dyDescent="0.25">
      <c r="A128" s="7"/>
      <c r="B128" s="293"/>
      <c r="C128" s="293"/>
      <c r="D128" s="293"/>
      <c r="E128" s="294"/>
      <c r="F128" s="297"/>
      <c r="G128" s="321"/>
      <c r="H128" s="293"/>
      <c r="I128" s="293"/>
      <c r="J128" s="293"/>
      <c r="K128" s="298"/>
      <c r="L128" s="213"/>
      <c r="M128" s="63"/>
      <c r="N128" s="63"/>
      <c r="O128" s="63"/>
      <c r="P128" s="63"/>
      <c r="Q128" s="63"/>
      <c r="R128" s="63"/>
    </row>
    <row r="129" spans="1:18" s="234" customFormat="1" ht="18" x14ac:dyDescent="0.25">
      <c r="A129" s="7"/>
      <c r="B129" s="293"/>
      <c r="C129" s="293"/>
      <c r="D129" s="293"/>
      <c r="E129" s="294"/>
      <c r="F129" s="297"/>
      <c r="G129" s="321"/>
      <c r="H129" s="293"/>
      <c r="I129" s="293"/>
      <c r="J129" s="293"/>
      <c r="K129" s="298"/>
      <c r="L129" s="213"/>
      <c r="M129" s="63"/>
      <c r="N129" s="63"/>
      <c r="O129" s="63"/>
      <c r="P129" s="63"/>
      <c r="Q129" s="63"/>
      <c r="R129" s="63"/>
    </row>
    <row r="130" spans="1:18" s="315" customFormat="1" ht="18" x14ac:dyDescent="0.25">
      <c r="A130" s="7"/>
      <c r="B130" s="293"/>
      <c r="C130" s="293"/>
      <c r="D130" s="320"/>
      <c r="E130" s="322"/>
      <c r="F130" s="297"/>
      <c r="G130" s="321"/>
      <c r="H130" s="293"/>
      <c r="I130" s="293"/>
      <c r="J130" s="293"/>
      <c r="K130" s="298"/>
      <c r="L130" s="213"/>
      <c r="M130" s="63"/>
      <c r="N130" s="63"/>
      <c r="O130" s="63"/>
      <c r="P130" s="63"/>
      <c r="Q130" s="63"/>
      <c r="R130" s="63"/>
    </row>
    <row r="131" spans="1:18" s="209" customFormat="1" ht="18" x14ac:dyDescent="0.25">
      <c r="A131" s="7"/>
      <c r="B131" s="293"/>
      <c r="C131" s="293"/>
      <c r="D131" s="293"/>
      <c r="E131" s="322"/>
      <c r="F131" s="297"/>
      <c r="G131" s="321"/>
      <c r="H131" s="293"/>
      <c r="I131" s="293"/>
      <c r="J131" s="293"/>
      <c r="K131" s="298"/>
      <c r="L131" s="213"/>
      <c r="M131" s="63"/>
      <c r="N131" s="63"/>
      <c r="O131" s="63"/>
      <c r="P131" s="63"/>
      <c r="Q131" s="63"/>
      <c r="R131" s="63"/>
    </row>
    <row r="132" spans="1:18" s="234" customFormat="1" ht="18" x14ac:dyDescent="0.25">
      <c r="A132" s="7"/>
      <c r="B132" s="293"/>
      <c r="C132" s="293"/>
      <c r="D132" s="293"/>
      <c r="E132" s="322"/>
      <c r="F132" s="297"/>
      <c r="G132" s="321"/>
      <c r="H132" s="293"/>
      <c r="I132" s="293"/>
      <c r="J132" s="293"/>
      <c r="K132" s="298"/>
      <c r="L132" s="213"/>
      <c r="M132" s="63"/>
      <c r="N132" s="63"/>
      <c r="O132" s="63"/>
      <c r="P132" s="63"/>
      <c r="Q132" s="63"/>
      <c r="R132" s="63"/>
    </row>
    <row r="133" spans="1:18" s="234" customFormat="1" ht="18" x14ac:dyDescent="0.25">
      <c r="A133" s="7"/>
      <c r="B133" s="293"/>
      <c r="C133" s="293"/>
      <c r="D133" s="293"/>
      <c r="E133" s="322"/>
      <c r="F133" s="297"/>
      <c r="G133" s="321"/>
      <c r="H133" s="293"/>
      <c r="I133" s="293"/>
      <c r="J133" s="293"/>
      <c r="K133" s="298"/>
      <c r="L133" s="213"/>
      <c r="M133" s="63"/>
      <c r="N133" s="63"/>
      <c r="O133" s="63"/>
      <c r="P133" s="63"/>
      <c r="Q133" s="63"/>
      <c r="R133" s="63"/>
    </row>
    <row r="134" spans="1:18" s="234" customFormat="1" ht="18" x14ac:dyDescent="0.25">
      <c r="A134" s="7"/>
      <c r="B134" s="293"/>
      <c r="C134" s="293"/>
      <c r="D134" s="293"/>
      <c r="E134" s="294"/>
      <c r="F134" s="297"/>
      <c r="G134" s="321"/>
      <c r="H134" s="293"/>
      <c r="I134" s="293"/>
      <c r="J134" s="293"/>
      <c r="K134" s="298"/>
      <c r="L134" s="213"/>
      <c r="M134" s="63"/>
      <c r="N134" s="63"/>
      <c r="O134" s="63"/>
      <c r="P134" s="63"/>
      <c r="Q134" s="63"/>
      <c r="R134" s="63"/>
    </row>
    <row r="135" spans="1:18" s="234" customFormat="1" ht="18" x14ac:dyDescent="0.25">
      <c r="A135" s="7"/>
      <c r="B135" s="293"/>
      <c r="C135" s="293"/>
      <c r="D135" s="293"/>
      <c r="E135" s="294"/>
      <c r="F135" s="297"/>
      <c r="G135" s="321"/>
      <c r="H135" s="293"/>
      <c r="I135" s="293"/>
      <c r="J135" s="293"/>
      <c r="K135" s="298"/>
      <c r="L135" s="213"/>
      <c r="M135" s="63"/>
      <c r="N135" s="63"/>
      <c r="O135" s="63"/>
      <c r="P135" s="63"/>
      <c r="Q135" s="63"/>
      <c r="R135" s="63"/>
    </row>
    <row r="136" spans="1:18" s="234" customFormat="1" ht="18" x14ac:dyDescent="0.25">
      <c r="A136" s="7"/>
      <c r="B136" s="293"/>
      <c r="C136" s="293"/>
      <c r="D136" s="293"/>
      <c r="E136" s="294"/>
      <c r="F136" s="297"/>
      <c r="G136" s="321"/>
      <c r="H136" s="293"/>
      <c r="I136" s="293"/>
      <c r="J136" s="293"/>
      <c r="K136" s="298"/>
      <c r="L136" s="213"/>
      <c r="M136" s="63"/>
      <c r="N136" s="63"/>
      <c r="O136" s="63"/>
      <c r="P136" s="63"/>
      <c r="Q136" s="63"/>
      <c r="R136" s="63"/>
    </row>
    <row r="137" spans="1:18" s="234" customFormat="1" ht="18" x14ac:dyDescent="0.25">
      <c r="A137" s="7"/>
      <c r="B137" s="293"/>
      <c r="C137" s="293"/>
      <c r="D137" s="293"/>
      <c r="E137" s="294"/>
      <c r="F137" s="297"/>
      <c r="G137" s="321"/>
      <c r="H137" s="293"/>
      <c r="I137" s="293"/>
      <c r="J137" s="293"/>
      <c r="K137" s="298"/>
      <c r="L137" s="213"/>
      <c r="M137" s="63"/>
      <c r="N137" s="63"/>
      <c r="O137" s="63"/>
      <c r="P137" s="63"/>
      <c r="Q137" s="63"/>
      <c r="R137" s="63"/>
    </row>
    <row r="138" spans="1:18" s="234" customFormat="1" ht="18" x14ac:dyDescent="0.25">
      <c r="A138" s="7"/>
      <c r="B138" s="293"/>
      <c r="C138" s="293"/>
      <c r="D138" s="293"/>
      <c r="E138" s="294"/>
      <c r="F138" s="297"/>
      <c r="G138" s="321"/>
      <c r="H138" s="293"/>
      <c r="I138" s="293"/>
      <c r="J138" s="293"/>
      <c r="K138" s="298"/>
      <c r="L138" s="213"/>
      <c r="M138" s="63"/>
      <c r="N138" s="63"/>
      <c r="O138" s="63"/>
      <c r="P138" s="63"/>
      <c r="Q138" s="63"/>
      <c r="R138" s="63"/>
    </row>
    <row r="139" spans="1:18" s="234" customFormat="1" ht="18" x14ac:dyDescent="0.25">
      <c r="A139" s="7"/>
      <c r="B139" s="293"/>
      <c r="C139" s="293"/>
      <c r="D139" s="293"/>
      <c r="E139" s="294"/>
      <c r="F139" s="297"/>
      <c r="G139" s="321"/>
      <c r="H139" s="293"/>
      <c r="I139" s="293"/>
      <c r="J139" s="293"/>
      <c r="K139" s="298"/>
      <c r="L139" s="213"/>
      <c r="M139" s="63"/>
      <c r="N139" s="63"/>
      <c r="O139" s="63"/>
      <c r="P139" s="63"/>
      <c r="Q139" s="63"/>
      <c r="R139" s="63"/>
    </row>
    <row r="140" spans="1:18" ht="18" x14ac:dyDescent="0.25">
      <c r="A140" s="7"/>
      <c r="B140" s="293"/>
      <c r="C140" s="293"/>
      <c r="D140" s="293"/>
      <c r="E140" s="294"/>
      <c r="F140" s="297"/>
      <c r="G140" s="321"/>
      <c r="H140" s="293"/>
      <c r="I140" s="293"/>
      <c r="J140" s="293"/>
      <c r="K140" s="298"/>
      <c r="L140" s="213"/>
      <c r="M140" s="63"/>
      <c r="N140" s="63"/>
      <c r="O140" s="63"/>
      <c r="P140" s="63"/>
      <c r="Q140" s="63"/>
      <c r="R140" s="63"/>
    </row>
    <row r="141" spans="1:18" s="234" customFormat="1" ht="18" x14ac:dyDescent="0.25">
      <c r="A141" s="7"/>
      <c r="B141" s="293"/>
      <c r="C141" s="293"/>
      <c r="D141" s="293"/>
      <c r="E141" s="294"/>
      <c r="F141" s="297"/>
      <c r="G141" s="321"/>
      <c r="H141" s="293"/>
      <c r="I141" s="293"/>
      <c r="J141" s="293"/>
      <c r="K141" s="298"/>
      <c r="L141" s="213"/>
      <c r="M141" s="63"/>
      <c r="N141" s="63"/>
      <c r="O141" s="63"/>
      <c r="P141" s="63"/>
      <c r="Q141" s="63"/>
      <c r="R141" s="63"/>
    </row>
    <row r="142" spans="1:18" s="234" customFormat="1" ht="18" x14ac:dyDescent="0.25">
      <c r="A142" s="7"/>
      <c r="B142" s="293"/>
      <c r="C142" s="293"/>
      <c r="D142" s="293"/>
      <c r="E142" s="294"/>
      <c r="F142" s="297"/>
      <c r="G142" s="321"/>
      <c r="H142" s="293"/>
      <c r="I142" s="293"/>
      <c r="J142" s="293"/>
      <c r="K142" s="298"/>
      <c r="L142" s="213"/>
      <c r="M142" s="63"/>
      <c r="N142" s="63"/>
      <c r="O142" s="63"/>
      <c r="P142" s="63"/>
      <c r="Q142" s="63"/>
      <c r="R142" s="63"/>
    </row>
    <row r="143" spans="1:18" s="209" customFormat="1" ht="18" x14ac:dyDescent="0.25">
      <c r="A143" s="7"/>
      <c r="B143" s="293"/>
      <c r="C143" s="293"/>
      <c r="D143" s="293"/>
      <c r="E143" s="294"/>
      <c r="F143" s="297"/>
      <c r="G143" s="321"/>
      <c r="H143" s="293"/>
      <c r="I143" s="293"/>
      <c r="J143" s="293"/>
      <c r="K143" s="298"/>
      <c r="L143" s="213"/>
      <c r="M143" s="63"/>
      <c r="N143" s="63"/>
      <c r="O143" s="63"/>
      <c r="P143" s="63"/>
      <c r="Q143" s="63"/>
      <c r="R143" s="63"/>
    </row>
    <row r="144" spans="1:18" s="234" customFormat="1" ht="18" x14ac:dyDescent="0.25">
      <c r="A144" s="7"/>
      <c r="B144" s="293"/>
      <c r="C144" s="293"/>
      <c r="D144" s="293"/>
      <c r="E144" s="294"/>
      <c r="F144" s="297"/>
      <c r="G144" s="321"/>
      <c r="H144" s="293"/>
      <c r="I144" s="293"/>
      <c r="J144" s="293"/>
      <c r="K144" s="298"/>
      <c r="L144" s="213"/>
      <c r="M144" s="63"/>
      <c r="N144" s="63"/>
      <c r="O144" s="63"/>
      <c r="P144" s="63"/>
      <c r="Q144" s="63"/>
      <c r="R144" s="63"/>
    </row>
    <row r="145" spans="1:18" s="291" customFormat="1" ht="18" x14ac:dyDescent="0.25">
      <c r="A145" s="7"/>
      <c r="B145" s="293"/>
      <c r="C145" s="293"/>
      <c r="D145" s="293"/>
      <c r="E145" s="294"/>
      <c r="F145" s="297"/>
      <c r="G145" s="321"/>
      <c r="H145" s="293"/>
      <c r="I145" s="293"/>
      <c r="J145" s="293"/>
      <c r="K145" s="298"/>
      <c r="L145" s="213"/>
      <c r="M145" s="63"/>
      <c r="N145" s="63"/>
      <c r="O145" s="63"/>
      <c r="P145" s="63"/>
      <c r="Q145" s="63"/>
      <c r="R145" s="63"/>
    </row>
    <row r="146" spans="1:18" s="234" customFormat="1" ht="18" x14ac:dyDescent="0.25">
      <c r="A146" s="7"/>
      <c r="B146" s="293"/>
      <c r="C146" s="293"/>
      <c r="D146" s="293"/>
      <c r="E146" s="294"/>
      <c r="F146" s="297"/>
      <c r="G146" s="321"/>
      <c r="H146" s="293"/>
      <c r="I146" s="293"/>
      <c r="J146" s="293"/>
      <c r="K146" s="298"/>
      <c r="L146" s="213"/>
      <c r="M146" s="63"/>
      <c r="N146" s="63"/>
      <c r="O146" s="63"/>
      <c r="P146" s="63"/>
      <c r="Q146" s="63"/>
      <c r="R146" s="63"/>
    </row>
    <row r="147" spans="1:18" s="234" customFormat="1" ht="18" x14ac:dyDescent="0.25">
      <c r="A147" s="7"/>
      <c r="B147" s="293"/>
      <c r="C147" s="293"/>
      <c r="D147" s="293"/>
      <c r="E147" s="294"/>
      <c r="F147" s="297"/>
      <c r="G147" s="321"/>
      <c r="H147" s="293"/>
      <c r="I147" s="293"/>
      <c r="J147" s="293"/>
      <c r="K147" s="298"/>
      <c r="L147" s="213"/>
      <c r="M147" s="63"/>
      <c r="N147" s="63"/>
      <c r="O147" s="63"/>
      <c r="P147" s="63"/>
      <c r="Q147" s="63"/>
      <c r="R147" s="63"/>
    </row>
    <row r="148" spans="1:18" s="234" customFormat="1" ht="18" x14ac:dyDescent="0.25">
      <c r="A148" s="7"/>
      <c r="B148" s="293"/>
      <c r="C148" s="293"/>
      <c r="D148" s="293"/>
      <c r="E148" s="294"/>
      <c r="F148" s="297"/>
      <c r="G148" s="321"/>
      <c r="H148" s="293"/>
      <c r="I148" s="293"/>
      <c r="J148" s="293"/>
      <c r="K148" s="298"/>
      <c r="L148" s="213"/>
      <c r="M148" s="63"/>
      <c r="N148" s="63"/>
      <c r="O148" s="63"/>
      <c r="P148" s="63"/>
      <c r="Q148" s="63"/>
      <c r="R148" s="63"/>
    </row>
    <row r="149" spans="1:18" s="234" customFormat="1" ht="18" x14ac:dyDescent="0.25">
      <c r="A149" s="7"/>
      <c r="B149" s="293"/>
      <c r="C149" s="293"/>
      <c r="D149" s="293"/>
      <c r="E149" s="294"/>
      <c r="F149" s="297"/>
      <c r="G149" s="321"/>
      <c r="H149" s="293"/>
      <c r="I149" s="293"/>
      <c r="J149" s="293"/>
      <c r="K149" s="298"/>
      <c r="L149" s="213"/>
      <c r="M149" s="63"/>
      <c r="N149" s="63"/>
      <c r="O149" s="63"/>
      <c r="P149" s="63"/>
      <c r="Q149" s="63"/>
      <c r="R149" s="63"/>
    </row>
    <row r="150" spans="1:18" s="291" customFormat="1" ht="18" x14ac:dyDescent="0.25">
      <c r="A150" s="7"/>
      <c r="B150" s="293"/>
      <c r="C150" s="293"/>
      <c r="D150" s="293"/>
      <c r="E150" s="294"/>
      <c r="F150" s="297"/>
      <c r="G150" s="321"/>
      <c r="H150" s="293"/>
      <c r="I150" s="293"/>
      <c r="J150" s="293"/>
      <c r="K150" s="298"/>
      <c r="L150" s="213"/>
      <c r="M150" s="63"/>
      <c r="N150" s="63"/>
      <c r="O150" s="63"/>
      <c r="P150" s="63"/>
      <c r="Q150" s="63"/>
      <c r="R150" s="63"/>
    </row>
    <row r="151" spans="1:18" s="234" customFormat="1" ht="18" x14ac:dyDescent="0.25">
      <c r="A151" s="7"/>
      <c r="B151" s="293"/>
      <c r="C151" s="293"/>
      <c r="D151" s="293"/>
      <c r="E151" s="294"/>
      <c r="F151" s="297"/>
      <c r="G151" s="321"/>
      <c r="H151" s="293"/>
      <c r="I151" s="293"/>
      <c r="J151" s="293"/>
      <c r="K151" s="298"/>
      <c r="L151" s="213"/>
      <c r="M151" s="63"/>
      <c r="N151" s="63"/>
      <c r="O151" s="63"/>
      <c r="P151" s="63"/>
      <c r="Q151" s="63"/>
      <c r="R151" s="63"/>
    </row>
    <row r="152" spans="1:18" s="234" customFormat="1" ht="18" x14ac:dyDescent="0.25">
      <c r="A152" s="7"/>
      <c r="B152" s="293"/>
      <c r="C152" s="293"/>
      <c r="D152" s="293"/>
      <c r="E152" s="294"/>
      <c r="F152" s="297"/>
      <c r="G152" s="321"/>
      <c r="H152" s="293"/>
      <c r="I152" s="293"/>
      <c r="J152" s="293"/>
      <c r="K152" s="298"/>
      <c r="L152" s="213"/>
      <c r="M152" s="63"/>
      <c r="N152" s="63"/>
      <c r="O152" s="63"/>
      <c r="P152" s="63"/>
      <c r="Q152" s="63"/>
      <c r="R152" s="63"/>
    </row>
    <row r="153" spans="1:18" s="234" customFormat="1" ht="18" x14ac:dyDescent="0.25">
      <c r="A153" s="7"/>
      <c r="B153" s="293"/>
      <c r="C153" s="293"/>
      <c r="D153" s="293"/>
      <c r="E153" s="294"/>
      <c r="F153" s="297"/>
      <c r="G153" s="321"/>
      <c r="H153" s="293"/>
      <c r="I153" s="293"/>
      <c r="J153" s="293"/>
      <c r="K153" s="298"/>
      <c r="L153" s="213"/>
      <c r="M153" s="63"/>
      <c r="N153" s="63"/>
      <c r="O153" s="63"/>
      <c r="P153" s="63"/>
      <c r="Q153" s="63"/>
      <c r="R153" s="63"/>
    </row>
    <row r="154" spans="1:18" s="234" customFormat="1" ht="18" x14ac:dyDescent="0.25">
      <c r="A154" s="7"/>
      <c r="B154" s="293"/>
      <c r="C154" s="293"/>
      <c r="D154" s="293"/>
      <c r="E154" s="294"/>
      <c r="F154" s="297"/>
      <c r="G154" s="321"/>
      <c r="H154" s="293"/>
      <c r="I154" s="293"/>
      <c r="J154" s="293"/>
      <c r="K154" s="298"/>
      <c r="L154" s="213"/>
      <c r="M154" s="63"/>
      <c r="N154" s="63"/>
      <c r="O154" s="63"/>
      <c r="P154" s="63"/>
      <c r="Q154" s="63"/>
      <c r="R154" s="63"/>
    </row>
    <row r="155" spans="1:18" s="315" customFormat="1" ht="18" x14ac:dyDescent="0.25">
      <c r="A155" s="7"/>
      <c r="B155" s="293"/>
      <c r="C155" s="293"/>
      <c r="D155" s="320"/>
      <c r="E155" s="322"/>
      <c r="F155" s="297"/>
      <c r="G155" s="321"/>
      <c r="H155" s="293"/>
      <c r="I155" s="293"/>
      <c r="J155" s="293"/>
      <c r="K155" s="298"/>
      <c r="L155" s="213"/>
      <c r="M155" s="63"/>
      <c r="N155" s="63"/>
      <c r="O155" s="63"/>
      <c r="P155" s="63"/>
      <c r="Q155" s="63"/>
      <c r="R155" s="63"/>
    </row>
    <row r="156" spans="1:18" s="291" customFormat="1" ht="18" x14ac:dyDescent="0.25">
      <c r="A156" s="7"/>
      <c r="B156" s="293"/>
      <c r="C156" s="293"/>
      <c r="D156" s="293"/>
      <c r="E156" s="322"/>
      <c r="F156" s="297"/>
      <c r="G156" s="321"/>
      <c r="H156" s="293"/>
      <c r="I156" s="293"/>
      <c r="J156" s="293"/>
      <c r="K156" s="298"/>
      <c r="L156" s="213"/>
      <c r="M156" s="63"/>
      <c r="N156" s="63"/>
      <c r="O156" s="63"/>
      <c r="P156" s="63"/>
      <c r="Q156" s="63"/>
      <c r="R156" s="63"/>
    </row>
    <row r="157" spans="1:18" s="234" customFormat="1" ht="18" x14ac:dyDescent="0.25">
      <c r="A157" s="7"/>
      <c r="B157" s="293"/>
      <c r="C157" s="293"/>
      <c r="D157" s="293"/>
      <c r="E157" s="322"/>
      <c r="F157" s="297"/>
      <c r="G157" s="321"/>
      <c r="H157" s="293"/>
      <c r="I157" s="293"/>
      <c r="J157" s="293"/>
      <c r="K157" s="298"/>
      <c r="L157" s="213"/>
      <c r="M157" s="63"/>
      <c r="N157" s="63"/>
      <c r="O157" s="63"/>
      <c r="P157" s="63"/>
      <c r="Q157" s="63"/>
      <c r="R157" s="63"/>
    </row>
    <row r="158" spans="1:18" s="234" customFormat="1" ht="18" x14ac:dyDescent="0.25">
      <c r="A158" s="7"/>
      <c r="B158" s="293"/>
      <c r="C158" s="293"/>
      <c r="D158" s="293"/>
      <c r="E158" s="294"/>
      <c r="F158" s="297"/>
      <c r="G158" s="321"/>
      <c r="H158" s="293"/>
      <c r="I158" s="293"/>
      <c r="J158" s="293"/>
      <c r="K158" s="298"/>
      <c r="L158" s="213"/>
      <c r="M158" s="63"/>
      <c r="N158" s="63"/>
      <c r="O158" s="63"/>
      <c r="P158" s="63"/>
      <c r="Q158" s="63"/>
      <c r="R158" s="63"/>
    </row>
    <row r="159" spans="1:18" s="291" customFormat="1" ht="18" x14ac:dyDescent="0.25">
      <c r="A159" s="7"/>
      <c r="B159" s="293"/>
      <c r="C159" s="293"/>
      <c r="D159" s="293"/>
      <c r="E159" s="294"/>
      <c r="F159" s="297"/>
      <c r="G159" s="321"/>
      <c r="H159" s="293"/>
      <c r="I159" s="293"/>
      <c r="J159" s="293"/>
      <c r="K159" s="298"/>
      <c r="L159" s="213"/>
      <c r="M159" s="63"/>
      <c r="N159" s="63"/>
      <c r="O159" s="63"/>
      <c r="P159" s="63"/>
      <c r="Q159" s="63"/>
      <c r="R159" s="63"/>
    </row>
    <row r="160" spans="1:18" s="234" customFormat="1" ht="18" x14ac:dyDescent="0.25">
      <c r="A160" s="7"/>
      <c r="B160" s="293"/>
      <c r="C160" s="293"/>
      <c r="D160" s="293"/>
      <c r="E160" s="294"/>
      <c r="F160" s="297"/>
      <c r="G160" s="321"/>
      <c r="H160" s="293"/>
      <c r="I160" s="293"/>
      <c r="J160" s="293"/>
      <c r="K160" s="298"/>
      <c r="L160" s="213"/>
      <c r="M160" s="63"/>
      <c r="N160" s="63"/>
      <c r="O160" s="63"/>
      <c r="P160" s="63"/>
      <c r="Q160" s="63"/>
      <c r="R160" s="63"/>
    </row>
    <row r="161" spans="1:18" s="315" customFormat="1" ht="18" x14ac:dyDescent="0.25">
      <c r="A161" s="7"/>
      <c r="B161" s="293"/>
      <c r="C161" s="293"/>
      <c r="D161" s="320"/>
      <c r="E161" s="322"/>
      <c r="F161" s="297"/>
      <c r="G161" s="321"/>
      <c r="H161" s="293"/>
      <c r="I161" s="293"/>
      <c r="J161" s="293"/>
      <c r="K161" s="298"/>
      <c r="L161" s="213"/>
      <c r="M161" s="63"/>
      <c r="N161" s="63"/>
      <c r="O161" s="63"/>
      <c r="P161" s="63"/>
      <c r="Q161" s="63"/>
      <c r="R161" s="63"/>
    </row>
    <row r="162" spans="1:18" s="234" customFormat="1" ht="18" x14ac:dyDescent="0.25">
      <c r="A162" s="7"/>
      <c r="B162" s="293"/>
      <c r="C162" s="293"/>
      <c r="D162" s="293"/>
      <c r="E162" s="294"/>
      <c r="F162" s="297"/>
      <c r="G162" s="321"/>
      <c r="H162" s="293"/>
      <c r="I162" s="293"/>
      <c r="J162" s="293"/>
      <c r="K162" s="298"/>
      <c r="L162" s="213"/>
      <c r="M162" s="63"/>
      <c r="N162" s="63"/>
      <c r="O162" s="63"/>
      <c r="P162" s="63"/>
      <c r="Q162" s="63"/>
      <c r="R162" s="63"/>
    </row>
    <row r="163" spans="1:18" s="234" customFormat="1" ht="18" x14ac:dyDescent="0.25">
      <c r="A163" s="7"/>
      <c r="B163" s="293"/>
      <c r="C163" s="293"/>
      <c r="D163" s="293"/>
      <c r="E163" s="294"/>
      <c r="F163" s="297"/>
      <c r="G163" s="321"/>
      <c r="H163" s="293"/>
      <c r="I163" s="293"/>
      <c r="J163" s="293"/>
      <c r="K163" s="298"/>
      <c r="L163" s="213"/>
      <c r="M163" s="63"/>
      <c r="N163" s="63"/>
      <c r="O163" s="63"/>
      <c r="P163" s="63"/>
      <c r="Q163" s="63"/>
      <c r="R163" s="63"/>
    </row>
    <row r="164" spans="1:18" s="291" customFormat="1" ht="18" x14ac:dyDescent="0.25">
      <c r="A164" s="7"/>
      <c r="B164" s="293"/>
      <c r="C164" s="293"/>
      <c r="D164" s="293"/>
      <c r="E164" s="294"/>
      <c r="F164" s="297"/>
      <c r="G164" s="321"/>
      <c r="H164" s="293"/>
      <c r="I164" s="293"/>
      <c r="J164" s="293"/>
      <c r="K164" s="298"/>
      <c r="L164" s="213"/>
      <c r="M164" s="63"/>
      <c r="N164" s="63"/>
      <c r="O164" s="63"/>
      <c r="P164" s="63"/>
      <c r="Q164" s="63"/>
      <c r="R164" s="63"/>
    </row>
    <row r="165" spans="1:18" ht="18" x14ac:dyDescent="0.25">
      <c r="A165" s="7"/>
      <c r="B165" s="293"/>
      <c r="C165" s="293"/>
      <c r="D165" s="293"/>
      <c r="E165" s="294"/>
      <c r="F165" s="297"/>
      <c r="G165" s="321"/>
      <c r="H165" s="293"/>
      <c r="I165" s="293"/>
      <c r="J165" s="293"/>
      <c r="K165" s="298"/>
      <c r="L165" s="213"/>
      <c r="M165" s="63"/>
      <c r="N165" s="63"/>
      <c r="O165" s="63"/>
      <c r="P165" s="63"/>
      <c r="Q165" s="63"/>
      <c r="R165" s="63"/>
    </row>
    <row r="166" spans="1:18" s="234" customFormat="1" ht="18" x14ac:dyDescent="0.25">
      <c r="A166" s="7"/>
      <c r="B166" s="293"/>
      <c r="C166" s="293"/>
      <c r="D166" s="293"/>
      <c r="E166" s="294"/>
      <c r="F166" s="297"/>
      <c r="G166" s="321"/>
      <c r="H166" s="293"/>
      <c r="I166" s="293"/>
      <c r="J166" s="293"/>
      <c r="K166" s="298"/>
      <c r="L166" s="213"/>
      <c r="M166" s="63"/>
      <c r="N166" s="63"/>
      <c r="O166" s="63"/>
      <c r="P166" s="63"/>
      <c r="Q166" s="63"/>
      <c r="R166" s="63"/>
    </row>
    <row r="167" spans="1:18" s="291" customFormat="1" ht="18" x14ac:dyDescent="0.25">
      <c r="A167" s="7"/>
      <c r="B167" s="293"/>
      <c r="C167" s="293"/>
      <c r="D167" s="293"/>
      <c r="E167" s="294"/>
      <c r="F167" s="297"/>
      <c r="G167" s="321"/>
      <c r="H167" s="293"/>
      <c r="I167" s="293"/>
      <c r="J167" s="293"/>
      <c r="K167" s="298"/>
      <c r="L167" s="213"/>
      <c r="M167" s="63"/>
      <c r="N167" s="63"/>
      <c r="O167" s="63"/>
      <c r="P167" s="63"/>
      <c r="Q167" s="63"/>
      <c r="R167" s="63"/>
    </row>
    <row r="168" spans="1:18" s="234" customFormat="1" ht="18" x14ac:dyDescent="0.25">
      <c r="A168" s="7"/>
      <c r="B168" s="293"/>
      <c r="C168" s="293"/>
      <c r="D168" s="293"/>
      <c r="E168" s="294"/>
      <c r="F168" s="297"/>
      <c r="G168" s="321"/>
      <c r="H168" s="293"/>
      <c r="I168" s="293"/>
      <c r="J168" s="293"/>
      <c r="K168" s="298"/>
      <c r="L168" s="213"/>
      <c r="M168" s="63"/>
      <c r="N168" s="63"/>
      <c r="O168" s="63"/>
      <c r="P168" s="63"/>
      <c r="Q168" s="63"/>
      <c r="R168" s="63"/>
    </row>
    <row r="169" spans="1:18" s="234" customFormat="1" ht="18" x14ac:dyDescent="0.25">
      <c r="A169" s="7"/>
      <c r="B169" s="293"/>
      <c r="C169" s="293"/>
      <c r="D169" s="293"/>
      <c r="E169" s="294"/>
      <c r="F169" s="297"/>
      <c r="G169" s="321"/>
      <c r="H169" s="293"/>
      <c r="I169" s="293"/>
      <c r="J169" s="293"/>
      <c r="K169" s="298"/>
      <c r="L169" s="213"/>
      <c r="M169" s="63"/>
      <c r="N169" s="63"/>
      <c r="O169" s="63"/>
      <c r="P169" s="63"/>
      <c r="Q169" s="63"/>
      <c r="R169" s="63"/>
    </row>
    <row r="170" spans="1:18" s="234" customFormat="1" ht="18" x14ac:dyDescent="0.25">
      <c r="A170" s="7"/>
      <c r="B170" s="293"/>
      <c r="C170" s="293"/>
      <c r="D170" s="293"/>
      <c r="E170" s="294"/>
      <c r="F170" s="297"/>
      <c r="G170" s="321"/>
      <c r="H170" s="293"/>
      <c r="I170" s="293"/>
      <c r="J170" s="293"/>
      <c r="K170" s="298"/>
      <c r="L170" s="213"/>
      <c r="M170" s="63"/>
      <c r="N170" s="63"/>
      <c r="O170" s="63"/>
      <c r="P170" s="63"/>
      <c r="Q170" s="63"/>
      <c r="R170" s="63"/>
    </row>
    <row r="171" spans="1:18" s="234" customFormat="1" ht="18" x14ac:dyDescent="0.25">
      <c r="A171" s="7"/>
      <c r="B171" s="293"/>
      <c r="C171" s="293"/>
      <c r="D171" s="293"/>
      <c r="E171" s="294"/>
      <c r="F171" s="297"/>
      <c r="G171" s="321"/>
      <c r="H171" s="293"/>
      <c r="I171" s="293"/>
      <c r="J171" s="293"/>
      <c r="K171" s="298"/>
      <c r="L171" s="213"/>
      <c r="M171" s="63"/>
      <c r="N171" s="63"/>
      <c r="O171" s="63"/>
      <c r="P171" s="63"/>
      <c r="Q171" s="63"/>
      <c r="R171" s="63"/>
    </row>
    <row r="172" spans="1:18" s="234" customFormat="1" ht="18" x14ac:dyDescent="0.25">
      <c r="A172" s="7"/>
      <c r="B172" s="293"/>
      <c r="C172" s="293"/>
      <c r="D172" s="293"/>
      <c r="E172" s="294"/>
      <c r="F172" s="297"/>
      <c r="G172" s="321"/>
      <c r="H172" s="293"/>
      <c r="I172" s="293"/>
      <c r="J172" s="293"/>
      <c r="K172" s="298"/>
      <c r="L172" s="213"/>
      <c r="M172" s="63"/>
      <c r="N172" s="63"/>
      <c r="O172" s="63"/>
      <c r="P172" s="63"/>
      <c r="Q172" s="63"/>
      <c r="R172" s="63"/>
    </row>
    <row r="173" spans="1:18" s="234" customFormat="1" ht="18" x14ac:dyDescent="0.25">
      <c r="A173" s="7"/>
      <c r="B173" s="293"/>
      <c r="C173" s="293"/>
      <c r="D173" s="293"/>
      <c r="E173" s="294"/>
      <c r="F173" s="297"/>
      <c r="G173" s="321"/>
      <c r="H173" s="293"/>
      <c r="I173" s="293"/>
      <c r="J173" s="293"/>
      <c r="K173" s="298"/>
      <c r="L173" s="213"/>
      <c r="M173" s="63"/>
      <c r="N173" s="63"/>
      <c r="O173" s="63"/>
      <c r="P173" s="63"/>
      <c r="Q173" s="63"/>
      <c r="R173" s="63"/>
    </row>
    <row r="174" spans="1:18" s="291" customFormat="1" ht="18" x14ac:dyDescent="0.25">
      <c r="A174" s="7"/>
      <c r="B174" s="293"/>
      <c r="C174" s="293"/>
      <c r="D174" s="293"/>
      <c r="E174" s="294"/>
      <c r="F174" s="297"/>
      <c r="G174" s="321"/>
      <c r="H174" s="293"/>
      <c r="I174" s="293"/>
      <c r="J174" s="293"/>
      <c r="K174" s="298"/>
      <c r="L174" s="213"/>
      <c r="M174" s="63"/>
      <c r="N174" s="63"/>
      <c r="O174" s="63"/>
      <c r="P174" s="63"/>
      <c r="Q174" s="63"/>
      <c r="R174" s="63"/>
    </row>
    <row r="175" spans="1:18" s="234" customFormat="1" ht="18" x14ac:dyDescent="0.25">
      <c r="A175" s="7"/>
      <c r="B175" s="293"/>
      <c r="C175" s="293"/>
      <c r="D175" s="293"/>
      <c r="E175" s="294"/>
      <c r="F175" s="297"/>
      <c r="G175" s="321"/>
      <c r="H175" s="293"/>
      <c r="I175" s="293"/>
      <c r="J175" s="293"/>
      <c r="K175" s="298"/>
      <c r="L175" s="213"/>
      <c r="M175" s="63"/>
      <c r="N175" s="63"/>
      <c r="O175" s="63"/>
      <c r="P175" s="63"/>
      <c r="Q175" s="63"/>
      <c r="R175" s="63"/>
    </row>
    <row r="176" spans="1:18" s="155" customFormat="1" ht="18" x14ac:dyDescent="0.25">
      <c r="A176" s="71"/>
      <c r="B176" s="293"/>
      <c r="C176" s="293"/>
      <c r="D176" s="293"/>
      <c r="E176" s="294"/>
      <c r="F176" s="297"/>
      <c r="G176" s="321"/>
      <c r="H176" s="293"/>
      <c r="I176" s="293"/>
      <c r="J176" s="293"/>
      <c r="K176" s="298"/>
      <c r="L176" s="96"/>
      <c r="M176" s="154"/>
      <c r="N176" s="154"/>
      <c r="O176" s="154"/>
      <c r="P176" s="154"/>
      <c r="Q176" s="154"/>
      <c r="R176" s="154"/>
    </row>
    <row r="177" spans="1:18" s="155" customFormat="1" ht="18" x14ac:dyDescent="0.25">
      <c r="A177" s="71"/>
      <c r="B177" s="293"/>
      <c r="C177" s="293"/>
      <c r="D177" s="293"/>
      <c r="E177" s="294"/>
      <c r="F177" s="297"/>
      <c r="G177" s="321"/>
      <c r="H177" s="293"/>
      <c r="I177" s="293"/>
      <c r="J177" s="293"/>
      <c r="K177" s="298"/>
      <c r="L177" s="96"/>
      <c r="M177" s="154"/>
      <c r="N177" s="154"/>
      <c r="O177" s="154"/>
      <c r="P177" s="154"/>
      <c r="Q177" s="154"/>
      <c r="R177" s="154"/>
    </row>
    <row r="178" spans="1:18" s="155" customFormat="1" ht="18" x14ac:dyDescent="0.25">
      <c r="A178" s="71"/>
      <c r="B178" s="293"/>
      <c r="C178" s="293"/>
      <c r="D178" s="293"/>
      <c r="E178" s="294"/>
      <c r="F178" s="297"/>
      <c r="G178" s="321"/>
      <c r="H178" s="293"/>
      <c r="I178" s="293"/>
      <c r="J178" s="293"/>
      <c r="K178" s="298"/>
      <c r="L178" s="96"/>
      <c r="M178" s="154"/>
      <c r="N178" s="154"/>
      <c r="O178" s="154"/>
      <c r="P178" s="154"/>
      <c r="Q178" s="154"/>
      <c r="R178" s="154"/>
    </row>
    <row r="179" spans="1:18" s="155" customFormat="1" ht="18" x14ac:dyDescent="0.25">
      <c r="A179" s="71"/>
      <c r="B179" s="293"/>
      <c r="C179" s="293"/>
      <c r="D179" s="293"/>
      <c r="E179" s="294"/>
      <c r="F179" s="297"/>
      <c r="G179" s="321"/>
      <c r="H179" s="293"/>
      <c r="I179" s="293"/>
      <c r="J179" s="293"/>
      <c r="K179" s="298"/>
      <c r="L179" s="96"/>
      <c r="M179" s="154"/>
      <c r="N179" s="154"/>
      <c r="O179" s="154"/>
      <c r="P179" s="154"/>
      <c r="Q179" s="154"/>
      <c r="R179" s="154"/>
    </row>
    <row r="180" spans="1:18" s="155" customFormat="1" ht="18" x14ac:dyDescent="0.25">
      <c r="A180" s="71"/>
      <c r="B180" s="293"/>
      <c r="C180" s="293"/>
      <c r="D180" s="293"/>
      <c r="E180" s="294"/>
      <c r="F180" s="297"/>
      <c r="G180" s="321"/>
      <c r="H180" s="293"/>
      <c r="I180" s="293"/>
      <c r="J180" s="293"/>
      <c r="K180" s="298"/>
      <c r="L180" s="96"/>
      <c r="M180" s="154"/>
      <c r="N180" s="154"/>
      <c r="O180" s="154"/>
      <c r="P180" s="154"/>
      <c r="Q180" s="154"/>
      <c r="R180" s="154"/>
    </row>
    <row r="181" spans="1:18" s="155" customFormat="1" ht="18" x14ac:dyDescent="0.25">
      <c r="A181" s="71"/>
      <c r="B181" s="293"/>
      <c r="C181" s="293"/>
      <c r="D181" s="293"/>
      <c r="E181" s="294"/>
      <c r="F181" s="297"/>
      <c r="G181" s="321"/>
      <c r="H181" s="293"/>
      <c r="I181" s="293"/>
      <c r="J181" s="293"/>
      <c r="K181" s="298"/>
      <c r="L181" s="96"/>
      <c r="M181" s="154"/>
      <c r="N181" s="154"/>
      <c r="O181" s="154"/>
      <c r="P181" s="154"/>
      <c r="Q181" s="154"/>
      <c r="R181" s="154"/>
    </row>
    <row r="182" spans="1:18" s="155" customFormat="1" ht="18" x14ac:dyDescent="0.25">
      <c r="A182" s="71"/>
      <c r="B182" s="293"/>
      <c r="C182" s="293"/>
      <c r="D182" s="293"/>
      <c r="E182" s="294"/>
      <c r="F182" s="297"/>
      <c r="G182" s="321"/>
      <c r="H182" s="293"/>
      <c r="I182" s="293"/>
      <c r="J182" s="293"/>
      <c r="K182" s="298"/>
      <c r="L182" s="96"/>
      <c r="M182" s="154"/>
      <c r="N182" s="154"/>
      <c r="O182" s="154"/>
      <c r="P182" s="154"/>
      <c r="Q182" s="154"/>
      <c r="R182" s="154"/>
    </row>
    <row r="183" spans="1:18" s="155" customFormat="1" ht="18" x14ac:dyDescent="0.25">
      <c r="A183" s="71"/>
      <c r="B183" s="293"/>
      <c r="C183" s="293"/>
      <c r="D183" s="293"/>
      <c r="E183" s="294"/>
      <c r="F183" s="297"/>
      <c r="G183" s="321"/>
      <c r="H183" s="293"/>
      <c r="I183" s="293"/>
      <c r="J183" s="293"/>
      <c r="K183" s="298"/>
      <c r="L183" s="96"/>
      <c r="M183" s="154"/>
      <c r="N183" s="154"/>
      <c r="O183" s="154"/>
      <c r="P183" s="154"/>
      <c r="Q183" s="154"/>
      <c r="R183" s="154"/>
    </row>
    <row r="184" spans="1:18" s="155" customFormat="1" ht="18" x14ac:dyDescent="0.25">
      <c r="A184" s="71"/>
      <c r="B184" s="293"/>
      <c r="C184" s="293"/>
      <c r="D184" s="293"/>
      <c r="E184" s="294"/>
      <c r="F184" s="297"/>
      <c r="G184" s="321"/>
      <c r="H184" s="293"/>
      <c r="I184" s="293"/>
      <c r="J184" s="293"/>
      <c r="K184" s="298"/>
      <c r="L184" s="96"/>
      <c r="M184" s="154"/>
      <c r="N184" s="154"/>
      <c r="O184" s="154"/>
      <c r="P184" s="154"/>
      <c r="Q184" s="154"/>
      <c r="R184" s="154"/>
    </row>
    <row r="185" spans="1:18" s="155" customFormat="1" ht="18" x14ac:dyDescent="0.25">
      <c r="A185" s="71"/>
      <c r="B185" s="293"/>
      <c r="C185" s="293"/>
      <c r="D185" s="293"/>
      <c r="E185" s="294"/>
      <c r="F185" s="297"/>
      <c r="G185" s="321"/>
      <c r="H185" s="293"/>
      <c r="I185" s="293"/>
      <c r="J185" s="293"/>
      <c r="K185" s="298"/>
      <c r="L185" s="96"/>
      <c r="M185" s="154"/>
      <c r="N185" s="154"/>
      <c r="O185" s="154"/>
      <c r="P185" s="154"/>
      <c r="Q185" s="154"/>
      <c r="R185" s="154"/>
    </row>
    <row r="186" spans="1:18" s="155" customFormat="1" ht="18" x14ac:dyDescent="0.25">
      <c r="A186" s="71"/>
      <c r="B186" s="293"/>
      <c r="C186" s="293"/>
      <c r="D186" s="293"/>
      <c r="E186" s="294"/>
      <c r="F186" s="297"/>
      <c r="G186" s="321"/>
      <c r="H186" s="293"/>
      <c r="I186" s="293"/>
      <c r="J186" s="293"/>
      <c r="K186" s="298"/>
      <c r="L186" s="96"/>
      <c r="M186" s="154"/>
      <c r="N186" s="154"/>
      <c r="O186" s="154"/>
      <c r="P186" s="154"/>
      <c r="Q186" s="154"/>
      <c r="R186" s="154"/>
    </row>
    <row r="187" spans="1:18" s="155" customFormat="1" ht="18" x14ac:dyDescent="0.25">
      <c r="A187" s="71"/>
      <c r="B187" s="293"/>
      <c r="C187" s="293"/>
      <c r="D187" s="293"/>
      <c r="E187" s="294"/>
      <c r="F187" s="297"/>
      <c r="G187" s="321"/>
      <c r="H187" s="293"/>
      <c r="I187" s="293"/>
      <c r="J187" s="293"/>
      <c r="K187" s="298"/>
      <c r="L187" s="96"/>
      <c r="M187" s="154"/>
      <c r="N187" s="154"/>
      <c r="O187" s="154"/>
      <c r="P187" s="154"/>
      <c r="Q187" s="154"/>
      <c r="R187" s="154"/>
    </row>
    <row r="188" spans="1:18" s="155" customFormat="1" ht="18" x14ac:dyDescent="0.25">
      <c r="A188" s="71"/>
      <c r="B188" s="293"/>
      <c r="C188" s="293"/>
      <c r="D188" s="320"/>
      <c r="E188" s="322"/>
      <c r="F188" s="297"/>
      <c r="G188" s="321"/>
      <c r="H188" s="293"/>
      <c r="I188" s="293"/>
      <c r="J188" s="293"/>
      <c r="K188" s="298"/>
      <c r="L188" s="96"/>
      <c r="M188" s="154"/>
      <c r="N188" s="154"/>
      <c r="O188" s="154"/>
      <c r="P188" s="154"/>
      <c r="Q188" s="154"/>
      <c r="R188" s="154"/>
    </row>
    <row r="189" spans="1:18" s="155" customFormat="1" ht="18" x14ac:dyDescent="0.25">
      <c r="A189" s="71"/>
      <c r="B189" s="293"/>
      <c r="C189" s="293"/>
      <c r="D189" s="293"/>
      <c r="E189" s="322"/>
      <c r="F189" s="297"/>
      <c r="G189" s="321"/>
      <c r="H189" s="293"/>
      <c r="I189" s="293"/>
      <c r="J189" s="293"/>
      <c r="K189" s="298"/>
      <c r="L189" s="96"/>
      <c r="M189" s="154"/>
      <c r="N189" s="154"/>
      <c r="O189" s="154"/>
      <c r="P189" s="154"/>
      <c r="Q189" s="154"/>
      <c r="R189" s="154"/>
    </row>
    <row r="190" spans="1:18" s="155" customFormat="1" ht="18" x14ac:dyDescent="0.25">
      <c r="A190" s="71"/>
      <c r="B190" s="293"/>
      <c r="C190" s="293"/>
      <c r="D190" s="293"/>
      <c r="E190" s="294"/>
      <c r="F190" s="297"/>
      <c r="G190" s="321"/>
      <c r="H190" s="293"/>
      <c r="I190" s="293"/>
      <c r="J190" s="293"/>
      <c r="K190" s="298"/>
      <c r="L190" s="96"/>
      <c r="M190" s="154"/>
      <c r="N190" s="154"/>
      <c r="O190" s="154"/>
      <c r="P190" s="154"/>
      <c r="Q190" s="154"/>
      <c r="R190" s="154"/>
    </row>
    <row r="191" spans="1:18" s="155" customFormat="1" ht="18" x14ac:dyDescent="0.25">
      <c r="A191" s="71"/>
      <c r="B191" s="293"/>
      <c r="C191" s="293"/>
      <c r="D191" s="293"/>
      <c r="E191" s="294"/>
      <c r="F191" s="297"/>
      <c r="G191" s="321"/>
      <c r="H191" s="293"/>
      <c r="I191" s="293"/>
      <c r="J191" s="293"/>
      <c r="K191" s="298"/>
      <c r="L191" s="96"/>
      <c r="M191" s="154"/>
      <c r="N191" s="154"/>
      <c r="O191" s="154"/>
      <c r="P191" s="154"/>
      <c r="Q191" s="154"/>
      <c r="R191" s="154"/>
    </row>
    <row r="192" spans="1:18" s="155" customFormat="1" ht="18" x14ac:dyDescent="0.25">
      <c r="A192" s="71"/>
      <c r="B192" s="293"/>
      <c r="C192" s="293"/>
      <c r="D192" s="293"/>
      <c r="E192" s="294"/>
      <c r="F192" s="297"/>
      <c r="G192" s="321"/>
      <c r="H192" s="293"/>
      <c r="I192" s="293"/>
      <c r="J192" s="293"/>
      <c r="K192" s="298"/>
      <c r="L192" s="96"/>
      <c r="M192" s="154"/>
      <c r="N192" s="154"/>
      <c r="O192" s="154"/>
      <c r="P192" s="154"/>
      <c r="Q192" s="154"/>
      <c r="R192" s="154"/>
    </row>
    <row r="193" spans="1:18" s="155" customFormat="1" ht="18" x14ac:dyDescent="0.25">
      <c r="A193" s="71"/>
      <c r="B193" s="293"/>
      <c r="C193" s="293"/>
      <c r="D193" s="293"/>
      <c r="E193" s="294"/>
      <c r="F193" s="297"/>
      <c r="G193" s="321"/>
      <c r="H193" s="293"/>
      <c r="I193" s="293"/>
      <c r="J193" s="293"/>
      <c r="K193" s="298"/>
      <c r="L193" s="96"/>
      <c r="M193" s="154"/>
      <c r="N193" s="154"/>
      <c r="O193" s="154"/>
      <c r="P193" s="154"/>
      <c r="Q193" s="154"/>
      <c r="R193" s="154"/>
    </row>
    <row r="194" spans="1:18" s="155" customFormat="1" ht="18" x14ac:dyDescent="0.25">
      <c r="A194" s="71"/>
      <c r="B194" s="293"/>
      <c r="C194" s="293"/>
      <c r="D194" s="320"/>
      <c r="E194" s="322"/>
      <c r="F194" s="297"/>
      <c r="G194" s="321"/>
      <c r="H194" s="293"/>
      <c r="I194" s="293"/>
      <c r="J194" s="293"/>
      <c r="K194" s="298"/>
      <c r="L194" s="96"/>
      <c r="M194" s="154"/>
      <c r="N194" s="154"/>
      <c r="O194" s="154"/>
      <c r="P194" s="154"/>
      <c r="Q194" s="154"/>
      <c r="R194" s="154"/>
    </row>
    <row r="195" spans="1:18" s="155" customFormat="1" ht="18" x14ac:dyDescent="0.25">
      <c r="A195" s="71"/>
      <c r="B195" s="293"/>
      <c r="C195" s="293"/>
      <c r="D195" s="293"/>
      <c r="E195" s="322"/>
      <c r="F195" s="297"/>
      <c r="G195" s="321"/>
      <c r="H195" s="293"/>
      <c r="I195" s="293"/>
      <c r="J195" s="293"/>
      <c r="K195" s="298"/>
      <c r="L195" s="96"/>
      <c r="M195" s="154"/>
      <c r="N195" s="154"/>
      <c r="O195" s="154"/>
      <c r="P195" s="154"/>
      <c r="Q195" s="154"/>
      <c r="R195" s="154"/>
    </row>
    <row r="196" spans="1:18" s="155" customFormat="1" ht="18" x14ac:dyDescent="0.25">
      <c r="A196" s="71"/>
      <c r="B196" s="293"/>
      <c r="C196" s="293"/>
      <c r="D196" s="293"/>
      <c r="E196" s="322"/>
      <c r="F196" s="297"/>
      <c r="G196" s="321"/>
      <c r="H196" s="293"/>
      <c r="I196" s="293"/>
      <c r="J196" s="293"/>
      <c r="K196" s="298"/>
      <c r="L196" s="96"/>
      <c r="M196" s="154"/>
      <c r="N196" s="154"/>
      <c r="O196" s="154"/>
      <c r="P196" s="154"/>
      <c r="Q196" s="154"/>
      <c r="R196" s="154"/>
    </row>
    <row r="197" spans="1:18" s="155" customFormat="1" ht="18" x14ac:dyDescent="0.25">
      <c r="A197" s="71"/>
      <c r="B197" s="293"/>
      <c r="C197" s="293"/>
      <c r="D197" s="293"/>
      <c r="E197" s="294"/>
      <c r="F197" s="297"/>
      <c r="G197" s="321"/>
      <c r="H197" s="293"/>
      <c r="I197" s="293"/>
      <c r="J197" s="293"/>
      <c r="K197" s="298"/>
      <c r="L197" s="96"/>
      <c r="M197" s="154"/>
      <c r="N197" s="154"/>
      <c r="O197" s="154"/>
      <c r="P197" s="154"/>
      <c r="Q197" s="154"/>
      <c r="R197" s="154"/>
    </row>
    <row r="198" spans="1:18" s="155" customFormat="1" ht="18" x14ac:dyDescent="0.25">
      <c r="A198" s="71"/>
      <c r="B198" s="293"/>
      <c r="C198" s="293"/>
      <c r="D198" s="293"/>
      <c r="E198" s="294"/>
      <c r="F198" s="297"/>
      <c r="G198" s="321"/>
      <c r="H198" s="293"/>
      <c r="I198" s="293"/>
      <c r="J198" s="293"/>
      <c r="K198" s="298"/>
      <c r="L198" s="96"/>
      <c r="M198" s="154"/>
      <c r="N198" s="154"/>
      <c r="O198" s="154"/>
      <c r="P198" s="154"/>
      <c r="Q198" s="154"/>
      <c r="R198" s="154"/>
    </row>
    <row r="199" spans="1:18" s="155" customFormat="1" ht="18" x14ac:dyDescent="0.25">
      <c r="A199" s="71"/>
      <c r="B199" s="293"/>
      <c r="C199" s="293"/>
      <c r="D199" s="320"/>
      <c r="E199" s="322"/>
      <c r="F199" s="297"/>
      <c r="G199" s="321"/>
      <c r="H199" s="293"/>
      <c r="I199" s="293"/>
      <c r="J199" s="293"/>
      <c r="K199" s="298"/>
      <c r="L199" s="96"/>
      <c r="M199" s="154"/>
      <c r="N199" s="154"/>
      <c r="O199" s="154"/>
      <c r="P199" s="154"/>
      <c r="Q199" s="154"/>
      <c r="R199" s="154"/>
    </row>
    <row r="200" spans="1:18" s="155" customFormat="1" ht="18" x14ac:dyDescent="0.25">
      <c r="A200" s="71"/>
      <c r="B200" s="293"/>
      <c r="C200" s="293"/>
      <c r="D200" s="293"/>
      <c r="E200" s="294"/>
      <c r="F200" s="297"/>
      <c r="G200" s="321"/>
      <c r="H200" s="293"/>
      <c r="I200" s="293"/>
      <c r="J200" s="293"/>
      <c r="K200" s="298"/>
      <c r="L200" s="96"/>
      <c r="M200" s="154"/>
      <c r="N200" s="154"/>
      <c r="O200" s="154"/>
      <c r="P200" s="154"/>
      <c r="Q200" s="154"/>
      <c r="R200" s="154"/>
    </row>
    <row r="201" spans="1:18" s="155" customFormat="1" ht="18" x14ac:dyDescent="0.25">
      <c r="A201" s="71"/>
      <c r="B201" s="293"/>
      <c r="C201" s="293"/>
      <c r="D201" s="293"/>
      <c r="E201" s="294"/>
      <c r="F201" s="297"/>
      <c r="G201" s="321"/>
      <c r="H201" s="293"/>
      <c r="I201" s="293"/>
      <c r="J201" s="293"/>
      <c r="K201" s="298"/>
      <c r="L201" s="96"/>
      <c r="M201" s="154"/>
      <c r="N201" s="154"/>
      <c r="O201" s="154"/>
      <c r="P201" s="154"/>
      <c r="Q201" s="154"/>
      <c r="R201" s="154"/>
    </row>
    <row r="202" spans="1:18" s="155" customFormat="1" ht="18" x14ac:dyDescent="0.25">
      <c r="A202" s="71"/>
      <c r="B202" s="293"/>
      <c r="C202" s="293"/>
      <c r="D202" s="293"/>
      <c r="E202" s="294"/>
      <c r="F202" s="297"/>
      <c r="G202" s="321"/>
      <c r="H202" s="293"/>
      <c r="I202" s="293"/>
      <c r="J202" s="293"/>
      <c r="K202" s="298"/>
      <c r="L202" s="96"/>
      <c r="M202" s="154"/>
      <c r="N202" s="154"/>
      <c r="O202" s="154"/>
      <c r="P202" s="154"/>
      <c r="Q202" s="154"/>
      <c r="R202" s="154"/>
    </row>
    <row r="203" spans="1:18" s="155" customFormat="1" ht="18" x14ac:dyDescent="0.25">
      <c r="A203" s="71"/>
      <c r="B203" s="293"/>
      <c r="C203" s="293"/>
      <c r="D203" s="293"/>
      <c r="E203" s="294"/>
      <c r="F203" s="297"/>
      <c r="G203" s="321"/>
      <c r="H203" s="293"/>
      <c r="I203" s="293"/>
      <c r="J203" s="293"/>
      <c r="K203" s="298"/>
      <c r="L203" s="96"/>
      <c r="M203" s="154"/>
      <c r="N203" s="154"/>
      <c r="O203" s="154"/>
      <c r="P203" s="154"/>
      <c r="Q203" s="154"/>
      <c r="R203" s="154"/>
    </row>
    <row r="204" spans="1:18" s="155" customFormat="1" ht="18" x14ac:dyDescent="0.25">
      <c r="A204" s="71"/>
      <c r="B204" s="293"/>
      <c r="C204" s="293"/>
      <c r="D204" s="293"/>
      <c r="E204" s="294"/>
      <c r="F204" s="297"/>
      <c r="G204" s="321"/>
      <c r="H204" s="293"/>
      <c r="I204" s="293"/>
      <c r="J204" s="293"/>
      <c r="K204" s="298"/>
      <c r="L204" s="96"/>
      <c r="M204" s="154"/>
      <c r="N204" s="154"/>
      <c r="O204" s="154"/>
      <c r="P204" s="154"/>
      <c r="Q204" s="154"/>
      <c r="R204" s="154"/>
    </row>
    <row r="205" spans="1:18" s="155" customFormat="1" ht="18" x14ac:dyDescent="0.25">
      <c r="A205" s="71"/>
      <c r="B205" s="293"/>
      <c r="C205" s="293"/>
      <c r="D205" s="320"/>
      <c r="E205" s="322"/>
      <c r="F205" s="297"/>
      <c r="G205" s="321"/>
      <c r="H205" s="293"/>
      <c r="I205" s="293"/>
      <c r="J205" s="293"/>
      <c r="K205" s="298"/>
      <c r="L205" s="96"/>
      <c r="M205" s="154"/>
      <c r="N205" s="154"/>
      <c r="O205" s="154"/>
      <c r="P205" s="154"/>
      <c r="Q205" s="154"/>
      <c r="R205" s="154"/>
    </row>
    <row r="206" spans="1:18" s="155" customFormat="1" ht="18" x14ac:dyDescent="0.25">
      <c r="A206" s="71"/>
      <c r="B206" s="293"/>
      <c r="C206" s="293"/>
      <c r="D206" s="293"/>
      <c r="E206" s="294"/>
      <c r="F206" s="297"/>
      <c r="G206" s="321"/>
      <c r="H206" s="293"/>
      <c r="I206" s="293"/>
      <c r="J206" s="293"/>
      <c r="K206" s="298"/>
      <c r="L206" s="96"/>
      <c r="M206" s="154"/>
      <c r="N206" s="154"/>
      <c r="O206" s="154"/>
      <c r="P206" s="154"/>
      <c r="Q206" s="154"/>
      <c r="R206" s="154"/>
    </row>
    <row r="207" spans="1:18" s="155" customFormat="1" ht="18" x14ac:dyDescent="0.25">
      <c r="A207" s="71"/>
      <c r="B207" s="293"/>
      <c r="C207" s="293"/>
      <c r="D207" s="293"/>
      <c r="E207" s="294"/>
      <c r="F207" s="297"/>
      <c r="G207" s="321"/>
      <c r="H207" s="293"/>
      <c r="I207" s="293"/>
      <c r="J207" s="293"/>
      <c r="K207" s="298"/>
      <c r="L207" s="96"/>
      <c r="M207" s="154"/>
      <c r="N207" s="154"/>
      <c r="O207" s="154"/>
      <c r="P207" s="154"/>
      <c r="Q207" s="154"/>
      <c r="R207" s="154"/>
    </row>
    <row r="208" spans="1:18" s="155" customFormat="1" ht="18" x14ac:dyDescent="0.25">
      <c r="A208" s="71"/>
      <c r="B208" s="293"/>
      <c r="C208" s="293"/>
      <c r="D208" s="293"/>
      <c r="E208" s="294"/>
      <c r="F208" s="297"/>
      <c r="G208" s="321"/>
      <c r="H208" s="293"/>
      <c r="I208" s="293"/>
      <c r="J208" s="293"/>
      <c r="K208" s="298"/>
      <c r="L208" s="96"/>
      <c r="M208" s="154"/>
      <c r="N208" s="154"/>
      <c r="O208" s="154"/>
      <c r="P208" s="154"/>
      <c r="Q208" s="154"/>
      <c r="R208" s="154"/>
    </row>
    <row r="209" spans="1:18" s="155" customFormat="1" ht="18" x14ac:dyDescent="0.25">
      <c r="A209" s="71"/>
      <c r="B209" s="293"/>
      <c r="C209" s="293"/>
      <c r="D209" s="293"/>
      <c r="E209" s="294"/>
      <c r="F209" s="297"/>
      <c r="G209" s="321"/>
      <c r="H209" s="293"/>
      <c r="I209" s="293"/>
      <c r="J209" s="293"/>
      <c r="K209" s="298"/>
      <c r="L209" s="96"/>
      <c r="M209" s="154"/>
      <c r="N209" s="154"/>
      <c r="O209" s="154"/>
      <c r="P209" s="154"/>
      <c r="Q209" s="154"/>
      <c r="R209" s="154"/>
    </row>
    <row r="210" spans="1:18" s="155" customFormat="1" ht="18" x14ac:dyDescent="0.25">
      <c r="A210" s="71"/>
      <c r="B210" s="293"/>
      <c r="C210" s="293"/>
      <c r="D210" s="293"/>
      <c r="E210" s="294"/>
      <c r="F210" s="297"/>
      <c r="G210" s="321"/>
      <c r="H210" s="293"/>
      <c r="I210" s="293"/>
      <c r="J210" s="293"/>
      <c r="K210" s="298"/>
      <c r="L210" s="96"/>
      <c r="M210" s="154"/>
      <c r="N210" s="154"/>
      <c r="O210" s="154"/>
      <c r="P210" s="154"/>
      <c r="Q210" s="154"/>
      <c r="R210" s="154"/>
    </row>
    <row r="211" spans="1:18" s="155" customFormat="1" ht="18" x14ac:dyDescent="0.25">
      <c r="A211" s="71"/>
      <c r="B211" s="293"/>
      <c r="C211" s="293"/>
      <c r="D211" s="293"/>
      <c r="E211" s="294"/>
      <c r="F211" s="297"/>
      <c r="G211" s="321"/>
      <c r="H211" s="293"/>
      <c r="I211" s="293"/>
      <c r="J211" s="293"/>
      <c r="K211" s="298"/>
      <c r="L211" s="96"/>
      <c r="M211" s="154"/>
      <c r="N211" s="154"/>
      <c r="O211" s="154"/>
      <c r="P211" s="154"/>
      <c r="Q211" s="154"/>
      <c r="R211" s="154"/>
    </row>
    <row r="212" spans="1:18" s="155" customFormat="1" ht="18" x14ac:dyDescent="0.25">
      <c r="A212" s="71"/>
      <c r="B212" s="293"/>
      <c r="C212" s="293"/>
      <c r="D212" s="320"/>
      <c r="E212" s="322"/>
      <c r="F212" s="297"/>
      <c r="G212" s="321"/>
      <c r="H212" s="293"/>
      <c r="I212" s="293"/>
      <c r="J212" s="293"/>
      <c r="K212" s="298"/>
      <c r="L212" s="96"/>
      <c r="M212" s="154"/>
      <c r="N212" s="154"/>
      <c r="O212" s="154"/>
      <c r="P212" s="154"/>
      <c r="Q212" s="154"/>
      <c r="R212" s="154"/>
    </row>
    <row r="213" spans="1:18" s="155" customFormat="1" ht="18" x14ac:dyDescent="0.25">
      <c r="A213" s="71"/>
      <c r="B213" s="293"/>
      <c r="C213" s="293"/>
      <c r="D213" s="293"/>
      <c r="E213" s="294"/>
      <c r="F213" s="297"/>
      <c r="G213" s="321"/>
      <c r="H213" s="293"/>
      <c r="I213" s="293"/>
      <c r="J213" s="293"/>
      <c r="K213" s="298"/>
      <c r="L213" s="96"/>
      <c r="M213" s="154"/>
      <c r="N213" s="154"/>
      <c r="O213" s="154"/>
      <c r="P213" s="154"/>
      <c r="Q213" s="154"/>
      <c r="R213" s="154"/>
    </row>
    <row r="214" spans="1:18" s="155" customFormat="1" ht="18" x14ac:dyDescent="0.25">
      <c r="A214" s="71"/>
      <c r="B214" s="293"/>
      <c r="C214" s="293"/>
      <c r="D214" s="293"/>
      <c r="E214" s="294"/>
      <c r="F214" s="297"/>
      <c r="G214" s="321"/>
      <c r="H214" s="293"/>
      <c r="I214" s="293"/>
      <c r="J214" s="293"/>
      <c r="K214" s="298"/>
      <c r="L214" s="96"/>
      <c r="M214" s="154"/>
      <c r="N214" s="154"/>
      <c r="O214" s="154"/>
      <c r="P214" s="154"/>
      <c r="Q214" s="154"/>
      <c r="R214" s="154"/>
    </row>
    <row r="215" spans="1:18" s="155" customFormat="1" ht="18" x14ac:dyDescent="0.25">
      <c r="A215" s="71"/>
      <c r="B215" s="293"/>
      <c r="C215" s="293"/>
      <c r="D215" s="293"/>
      <c r="E215" s="294"/>
      <c r="F215" s="297"/>
      <c r="G215" s="321"/>
      <c r="H215" s="293"/>
      <c r="I215" s="293"/>
      <c r="J215" s="293"/>
      <c r="K215" s="298"/>
      <c r="L215" s="96"/>
      <c r="M215" s="154"/>
      <c r="N215" s="154"/>
      <c r="O215" s="154"/>
      <c r="P215" s="154"/>
      <c r="Q215" s="154"/>
      <c r="R215" s="154"/>
    </row>
    <row r="216" spans="1:18" s="155" customFormat="1" ht="18" x14ac:dyDescent="0.25">
      <c r="A216" s="71"/>
      <c r="B216" s="293"/>
      <c r="C216" s="293"/>
      <c r="D216" s="293"/>
      <c r="E216" s="294"/>
      <c r="F216" s="297"/>
      <c r="G216" s="321"/>
      <c r="H216" s="293"/>
      <c r="I216" s="293"/>
      <c r="J216" s="293"/>
      <c r="K216" s="298"/>
      <c r="L216" s="96"/>
      <c r="M216" s="154"/>
      <c r="N216" s="154"/>
      <c r="O216" s="154"/>
      <c r="P216" s="154"/>
      <c r="Q216" s="154"/>
      <c r="R216" s="154"/>
    </row>
    <row r="217" spans="1:18" s="155" customFormat="1" ht="18" x14ac:dyDescent="0.25">
      <c r="A217" s="71"/>
      <c r="B217" s="293"/>
      <c r="C217" s="293"/>
      <c r="D217" s="320"/>
      <c r="E217" s="322"/>
      <c r="F217" s="297"/>
      <c r="G217" s="321"/>
      <c r="H217" s="293"/>
      <c r="I217" s="293"/>
      <c r="J217" s="293"/>
      <c r="K217" s="298"/>
      <c r="L217" s="96"/>
      <c r="M217" s="154"/>
      <c r="N217" s="154"/>
      <c r="O217" s="154"/>
      <c r="P217" s="154"/>
      <c r="Q217" s="154"/>
      <c r="R217" s="154"/>
    </row>
    <row r="218" spans="1:18" s="155" customFormat="1" ht="18" x14ac:dyDescent="0.25">
      <c r="A218" s="71"/>
      <c r="B218" s="293"/>
      <c r="C218" s="293"/>
      <c r="D218" s="293"/>
      <c r="E218" s="322"/>
      <c r="F218" s="297"/>
      <c r="G218" s="321"/>
      <c r="H218" s="293"/>
      <c r="I218" s="293"/>
      <c r="J218" s="293"/>
      <c r="K218" s="298"/>
      <c r="L218" s="96"/>
      <c r="M218" s="154"/>
      <c r="N218" s="154"/>
      <c r="O218" s="154"/>
      <c r="P218" s="154"/>
      <c r="Q218" s="154"/>
      <c r="R218" s="154"/>
    </row>
    <row r="219" spans="1:18" s="155" customFormat="1" ht="18" x14ac:dyDescent="0.25">
      <c r="A219" s="71"/>
      <c r="B219" s="293"/>
      <c r="C219" s="293"/>
      <c r="D219" s="293"/>
      <c r="E219" s="322"/>
      <c r="F219" s="297"/>
      <c r="G219" s="321"/>
      <c r="H219" s="293"/>
      <c r="I219" s="293"/>
      <c r="J219" s="293"/>
      <c r="K219" s="298"/>
      <c r="L219" s="96"/>
      <c r="M219" s="154"/>
      <c r="N219" s="154"/>
      <c r="O219" s="154"/>
      <c r="P219" s="154"/>
      <c r="Q219" s="154"/>
      <c r="R219" s="154"/>
    </row>
    <row r="220" spans="1:18" s="155" customFormat="1" ht="18" x14ac:dyDescent="0.25">
      <c r="A220" s="71"/>
      <c r="B220" s="293"/>
      <c r="C220" s="293"/>
      <c r="D220" s="293"/>
      <c r="E220" s="294"/>
      <c r="F220" s="297"/>
      <c r="G220" s="321"/>
      <c r="H220" s="293"/>
      <c r="I220" s="293"/>
      <c r="J220" s="293"/>
      <c r="K220" s="298"/>
      <c r="L220" s="96"/>
      <c r="M220" s="154"/>
      <c r="N220" s="154"/>
      <c r="O220" s="154"/>
      <c r="P220" s="154"/>
      <c r="Q220" s="154"/>
      <c r="R220" s="154"/>
    </row>
    <row r="221" spans="1:18" s="155" customFormat="1" ht="18" x14ac:dyDescent="0.25">
      <c r="A221" s="71"/>
      <c r="B221" s="293"/>
      <c r="C221" s="293"/>
      <c r="D221" s="293"/>
      <c r="E221" s="294"/>
      <c r="F221" s="297"/>
      <c r="G221" s="321"/>
      <c r="H221" s="293"/>
      <c r="I221" s="293"/>
      <c r="J221" s="293"/>
      <c r="K221" s="298"/>
      <c r="L221" s="96"/>
      <c r="M221" s="154"/>
      <c r="N221" s="154"/>
      <c r="O221" s="154"/>
      <c r="P221" s="154"/>
      <c r="Q221" s="154"/>
      <c r="R221" s="154"/>
    </row>
    <row r="222" spans="1:18" s="155" customFormat="1" ht="18" x14ac:dyDescent="0.25">
      <c r="A222" s="71"/>
      <c r="B222" s="293"/>
      <c r="C222" s="293"/>
      <c r="D222" s="293"/>
      <c r="E222" s="294"/>
      <c r="F222" s="297"/>
      <c r="G222" s="321"/>
      <c r="H222" s="293"/>
      <c r="I222" s="293"/>
      <c r="J222" s="293"/>
      <c r="K222" s="298"/>
      <c r="L222" s="96"/>
      <c r="M222" s="154"/>
      <c r="N222" s="154"/>
      <c r="O222" s="154"/>
      <c r="P222" s="154"/>
      <c r="Q222" s="154"/>
      <c r="R222" s="154"/>
    </row>
    <row r="223" spans="1:18" s="155" customFormat="1" ht="18" x14ac:dyDescent="0.25">
      <c r="A223" s="71"/>
      <c r="B223" s="293"/>
      <c r="C223" s="293"/>
      <c r="D223" s="320"/>
      <c r="E223" s="322"/>
      <c r="F223" s="297"/>
      <c r="G223" s="321"/>
      <c r="H223" s="293"/>
      <c r="I223" s="293"/>
      <c r="J223" s="293"/>
      <c r="K223" s="298"/>
      <c r="L223" s="96"/>
      <c r="M223" s="154"/>
      <c r="N223" s="154"/>
      <c r="O223" s="154"/>
      <c r="P223" s="154"/>
      <c r="Q223" s="154"/>
      <c r="R223" s="154"/>
    </row>
    <row r="224" spans="1:18" s="155" customFormat="1" ht="18" x14ac:dyDescent="0.25">
      <c r="A224" s="71"/>
      <c r="B224" s="293"/>
      <c r="C224" s="293"/>
      <c r="D224" s="293"/>
      <c r="E224" s="322"/>
      <c r="F224" s="297"/>
      <c r="G224" s="321"/>
      <c r="H224" s="293"/>
      <c r="I224" s="293"/>
      <c r="J224" s="293"/>
      <c r="K224" s="298"/>
      <c r="L224" s="96"/>
      <c r="M224" s="154"/>
      <c r="N224" s="154"/>
      <c r="O224" s="154"/>
      <c r="P224" s="154"/>
      <c r="Q224" s="154"/>
      <c r="R224" s="154"/>
    </row>
    <row r="225" spans="1:18" s="155" customFormat="1" ht="18" x14ac:dyDescent="0.25">
      <c r="A225" s="71"/>
      <c r="B225" s="293"/>
      <c r="C225" s="293"/>
      <c r="D225" s="293"/>
      <c r="E225" s="322"/>
      <c r="F225" s="297"/>
      <c r="G225" s="321"/>
      <c r="H225" s="293"/>
      <c r="I225" s="293"/>
      <c r="J225" s="293"/>
      <c r="K225" s="298"/>
      <c r="L225" s="96"/>
      <c r="M225" s="154"/>
      <c r="N225" s="154"/>
      <c r="O225" s="154"/>
      <c r="P225" s="154"/>
      <c r="Q225" s="154"/>
      <c r="R225" s="154"/>
    </row>
    <row r="226" spans="1:18" s="155" customFormat="1" ht="18" x14ac:dyDescent="0.25">
      <c r="A226" s="71"/>
      <c r="B226" s="293"/>
      <c r="C226" s="293"/>
      <c r="D226" s="293"/>
      <c r="E226" s="294"/>
      <c r="F226" s="297"/>
      <c r="G226" s="321"/>
      <c r="H226" s="293"/>
      <c r="I226" s="293"/>
      <c r="J226" s="293"/>
      <c r="K226" s="298"/>
      <c r="L226" s="213"/>
      <c r="M226" s="63"/>
      <c r="N226" s="63"/>
      <c r="O226" s="63"/>
      <c r="P226" s="63"/>
      <c r="Q226" s="63"/>
      <c r="R226" s="63"/>
    </row>
    <row r="227" spans="1:18" s="155" customFormat="1" ht="18" x14ac:dyDescent="0.25">
      <c r="A227" s="71"/>
      <c r="B227" s="293"/>
      <c r="C227" s="293"/>
      <c r="D227" s="293"/>
      <c r="E227" s="294"/>
      <c r="F227" s="297"/>
      <c r="G227" s="321"/>
      <c r="H227" s="293"/>
      <c r="I227" s="293"/>
      <c r="J227" s="293"/>
      <c r="K227" s="298"/>
      <c r="L227" s="213"/>
      <c r="M227" s="63"/>
      <c r="N227" s="63"/>
      <c r="O227" s="63"/>
      <c r="P227" s="63"/>
      <c r="Q227" s="63"/>
      <c r="R227" s="63"/>
    </row>
    <row r="228" spans="1:18" s="155" customFormat="1" ht="18" x14ac:dyDescent="0.25">
      <c r="A228" s="71"/>
      <c r="B228" s="293"/>
      <c r="C228" s="293"/>
      <c r="D228" s="293"/>
      <c r="E228" s="294"/>
      <c r="F228" s="297"/>
      <c r="G228" s="321"/>
      <c r="H228" s="293"/>
      <c r="I228" s="293"/>
      <c r="J228" s="293"/>
      <c r="K228" s="298"/>
      <c r="L228" s="213"/>
      <c r="M228" s="63"/>
      <c r="N228" s="63"/>
      <c r="O228" s="63"/>
      <c r="P228" s="63"/>
      <c r="Q228" s="63"/>
      <c r="R228" s="63"/>
    </row>
    <row r="229" spans="1:18" s="155" customFormat="1" ht="18" x14ac:dyDescent="0.25">
      <c r="A229" s="71"/>
      <c r="B229" s="293"/>
      <c r="C229" s="293"/>
      <c r="D229" s="293"/>
      <c r="E229" s="294"/>
      <c r="F229" s="297"/>
      <c r="G229" s="321"/>
      <c r="H229" s="293"/>
      <c r="I229" s="293"/>
      <c r="J229" s="293"/>
      <c r="K229" s="298"/>
      <c r="L229" s="213"/>
      <c r="M229" s="63"/>
      <c r="N229" s="63"/>
      <c r="O229" s="63"/>
      <c r="P229" s="63"/>
      <c r="Q229" s="63"/>
      <c r="R229" s="63"/>
    </row>
    <row r="230" spans="1:18" s="155" customFormat="1" ht="18" x14ac:dyDescent="0.25">
      <c r="A230" s="71"/>
      <c r="B230" s="293"/>
      <c r="C230" s="293"/>
      <c r="D230" s="293"/>
      <c r="E230" s="294"/>
      <c r="F230" s="297"/>
      <c r="G230" s="321"/>
      <c r="H230" s="293"/>
      <c r="I230" s="293"/>
      <c r="J230" s="293"/>
      <c r="K230" s="298"/>
      <c r="L230" s="213"/>
      <c r="M230" s="63"/>
      <c r="N230" s="63"/>
      <c r="O230" s="63"/>
      <c r="P230" s="63"/>
      <c r="Q230" s="63"/>
      <c r="R230" s="63"/>
    </row>
    <row r="231" spans="1:18" s="155" customFormat="1" ht="18" x14ac:dyDescent="0.25">
      <c r="A231" s="71"/>
      <c r="B231" s="293"/>
      <c r="C231" s="293"/>
      <c r="D231" s="320"/>
      <c r="E231" s="322"/>
      <c r="F231" s="297"/>
      <c r="G231" s="321"/>
      <c r="H231" s="293"/>
      <c r="I231" s="293"/>
      <c r="J231" s="293"/>
      <c r="K231" s="298"/>
      <c r="L231" s="213"/>
      <c r="M231" s="63"/>
      <c r="N231" s="63"/>
      <c r="O231" s="63"/>
      <c r="P231" s="63"/>
      <c r="Q231" s="63"/>
      <c r="R231" s="63"/>
    </row>
    <row r="232" spans="1:18" s="155" customFormat="1" ht="18" x14ac:dyDescent="0.25">
      <c r="A232" s="71"/>
      <c r="B232" s="293"/>
      <c r="C232" s="293"/>
      <c r="D232" s="293"/>
      <c r="E232" s="322"/>
      <c r="F232" s="297"/>
      <c r="G232" s="321"/>
      <c r="H232" s="293"/>
      <c r="I232" s="293"/>
      <c r="J232" s="293"/>
      <c r="K232" s="298"/>
      <c r="L232" s="213"/>
      <c r="M232" s="63"/>
      <c r="N232" s="63"/>
      <c r="O232" s="63"/>
      <c r="P232" s="63"/>
      <c r="Q232" s="63"/>
      <c r="R232" s="63"/>
    </row>
    <row r="233" spans="1:18" s="155" customFormat="1" ht="18" x14ac:dyDescent="0.25">
      <c r="A233" s="71"/>
      <c r="B233" s="293"/>
      <c r="C233" s="293"/>
      <c r="D233" s="293"/>
      <c r="E233" s="322"/>
      <c r="F233" s="297"/>
      <c r="G233" s="321"/>
      <c r="H233" s="293"/>
      <c r="I233" s="293"/>
      <c r="J233" s="293"/>
      <c r="K233" s="298"/>
      <c r="L233" s="213"/>
      <c r="M233" s="63"/>
      <c r="N233" s="63"/>
      <c r="O233" s="63"/>
      <c r="P233" s="63"/>
      <c r="Q233" s="63"/>
      <c r="R233" s="63"/>
    </row>
    <row r="234" spans="1:18" s="155" customFormat="1" ht="18" x14ac:dyDescent="0.25">
      <c r="A234" s="71"/>
      <c r="B234" s="293"/>
      <c r="C234" s="293"/>
      <c r="D234" s="293"/>
      <c r="E234" s="294"/>
      <c r="F234" s="297"/>
      <c r="G234" s="321"/>
      <c r="H234" s="293"/>
      <c r="I234" s="293"/>
      <c r="J234" s="293"/>
      <c r="K234" s="298"/>
      <c r="L234" s="213"/>
      <c r="M234" s="63"/>
      <c r="N234" s="63"/>
      <c r="O234" s="63"/>
      <c r="P234" s="63"/>
      <c r="Q234" s="63"/>
      <c r="R234" s="63"/>
    </row>
    <row r="235" spans="1:18" s="155" customFormat="1" ht="18" x14ac:dyDescent="0.25">
      <c r="A235" s="71"/>
      <c r="B235" s="293"/>
      <c r="C235" s="293"/>
      <c r="D235" s="293"/>
      <c r="E235" s="294"/>
      <c r="F235" s="297"/>
      <c r="G235" s="321"/>
      <c r="H235" s="293"/>
      <c r="I235" s="293"/>
      <c r="J235" s="293"/>
      <c r="K235" s="298"/>
      <c r="L235" s="213"/>
      <c r="M235" s="63"/>
      <c r="N235" s="63"/>
      <c r="O235" s="63"/>
      <c r="P235" s="63"/>
      <c r="Q235" s="63"/>
      <c r="R235" s="63"/>
    </row>
    <row r="236" spans="1:18" s="155" customFormat="1" ht="18" x14ac:dyDescent="0.25">
      <c r="A236" s="71"/>
      <c r="B236" s="293"/>
      <c r="C236" s="293"/>
      <c r="D236" s="293"/>
      <c r="E236" s="294"/>
      <c r="F236" s="297"/>
      <c r="G236" s="321"/>
      <c r="H236" s="293"/>
      <c r="I236" s="293"/>
      <c r="J236" s="293"/>
      <c r="K236" s="298"/>
      <c r="L236" s="213"/>
      <c r="M236" s="63"/>
      <c r="N236" s="63"/>
      <c r="O236" s="63"/>
      <c r="P236" s="63"/>
      <c r="Q236" s="63"/>
      <c r="R236" s="63"/>
    </row>
    <row r="237" spans="1:18" s="155" customFormat="1" ht="18" x14ac:dyDescent="0.25">
      <c r="A237" s="71"/>
      <c r="B237" s="293"/>
      <c r="C237" s="293"/>
      <c r="D237" s="293"/>
      <c r="E237" s="294"/>
      <c r="F237" s="297"/>
      <c r="G237" s="321"/>
      <c r="H237" s="293"/>
      <c r="I237" s="293"/>
      <c r="J237" s="293"/>
      <c r="K237" s="298"/>
      <c r="L237" s="213"/>
      <c r="M237" s="63"/>
      <c r="N237" s="63"/>
      <c r="O237" s="63"/>
      <c r="P237" s="63"/>
      <c r="Q237" s="63"/>
      <c r="R237" s="63"/>
    </row>
    <row r="238" spans="1:18" s="155" customFormat="1" ht="18" x14ac:dyDescent="0.25">
      <c r="A238" s="71"/>
      <c r="B238" s="293"/>
      <c r="C238" s="293"/>
      <c r="D238" s="293"/>
      <c r="E238" s="294"/>
      <c r="F238" s="297"/>
      <c r="G238" s="321"/>
      <c r="H238" s="293"/>
      <c r="I238" s="293"/>
      <c r="J238" s="293"/>
      <c r="K238" s="298"/>
      <c r="L238" s="213"/>
      <c r="M238" s="63"/>
      <c r="N238" s="63"/>
      <c r="O238" s="63"/>
      <c r="P238" s="63"/>
      <c r="Q238" s="63"/>
      <c r="R238" s="63"/>
    </row>
    <row r="239" spans="1:18" s="155" customFormat="1" ht="18" x14ac:dyDescent="0.25">
      <c r="A239" s="71"/>
      <c r="B239" s="293"/>
      <c r="C239" s="293"/>
      <c r="D239" s="293"/>
      <c r="E239" s="294"/>
      <c r="F239" s="297"/>
      <c r="G239" s="321"/>
      <c r="H239" s="293"/>
      <c r="I239" s="293"/>
      <c r="J239" s="293"/>
      <c r="K239" s="298"/>
      <c r="L239" s="213"/>
      <c r="M239" s="63"/>
      <c r="N239" s="63"/>
      <c r="O239" s="63"/>
      <c r="P239" s="63"/>
      <c r="Q239" s="63"/>
      <c r="R239" s="63"/>
    </row>
    <row r="240" spans="1:18" s="155" customFormat="1" ht="18" x14ac:dyDescent="0.25">
      <c r="A240" s="71"/>
      <c r="B240" s="293"/>
      <c r="C240" s="293"/>
      <c r="D240" s="293"/>
      <c r="E240" s="294"/>
      <c r="F240" s="297"/>
      <c r="G240" s="321"/>
      <c r="H240" s="293"/>
      <c r="I240" s="293"/>
      <c r="J240" s="293"/>
      <c r="K240" s="298"/>
      <c r="L240" s="213"/>
      <c r="M240" s="63"/>
      <c r="N240" s="63"/>
      <c r="O240" s="63"/>
      <c r="P240" s="63"/>
      <c r="Q240" s="63"/>
      <c r="R240" s="63"/>
    </row>
    <row r="241" spans="1:18" s="155" customFormat="1" ht="18" x14ac:dyDescent="0.25">
      <c r="A241" s="71"/>
      <c r="B241" s="293"/>
      <c r="C241" s="293"/>
      <c r="D241" s="293"/>
      <c r="E241" s="294"/>
      <c r="F241" s="297"/>
      <c r="G241" s="321"/>
      <c r="H241" s="293"/>
      <c r="I241" s="293"/>
      <c r="J241" s="293"/>
      <c r="K241" s="298"/>
      <c r="L241" s="213"/>
      <c r="M241" s="63"/>
      <c r="N241" s="63"/>
      <c r="O241" s="63"/>
      <c r="P241" s="63"/>
      <c r="Q241" s="63"/>
      <c r="R241" s="63"/>
    </row>
    <row r="242" spans="1:18" s="155" customFormat="1" ht="18" x14ac:dyDescent="0.25">
      <c r="A242" s="71"/>
      <c r="B242" s="293"/>
      <c r="C242" s="293"/>
      <c r="D242" s="293"/>
      <c r="E242" s="294"/>
      <c r="F242" s="297"/>
      <c r="G242" s="321"/>
      <c r="H242" s="293"/>
      <c r="I242" s="293"/>
      <c r="J242" s="293"/>
      <c r="K242" s="298"/>
      <c r="L242" s="213"/>
      <c r="M242" s="63"/>
      <c r="N242" s="63"/>
      <c r="O242" s="63"/>
      <c r="P242" s="63"/>
      <c r="Q242" s="63"/>
      <c r="R242" s="63"/>
    </row>
    <row r="243" spans="1:18" s="155" customFormat="1" ht="18" x14ac:dyDescent="0.25">
      <c r="A243" s="71"/>
      <c r="B243" s="293"/>
      <c r="C243" s="293"/>
      <c r="D243" s="293"/>
      <c r="E243" s="294"/>
      <c r="F243" s="297"/>
      <c r="G243" s="321"/>
      <c r="H243" s="293"/>
      <c r="I243" s="293"/>
      <c r="J243" s="293"/>
      <c r="K243" s="298"/>
      <c r="L243" s="213"/>
      <c r="M243" s="63"/>
      <c r="N243" s="63"/>
      <c r="O243" s="63"/>
      <c r="P243" s="63"/>
      <c r="Q243" s="63"/>
      <c r="R243" s="63"/>
    </row>
    <row r="244" spans="1:18" s="155" customFormat="1" ht="18" x14ac:dyDescent="0.25">
      <c r="A244" s="71"/>
      <c r="B244" s="293"/>
      <c r="C244" s="293"/>
      <c r="D244" s="293"/>
      <c r="E244" s="294"/>
      <c r="F244" s="297"/>
      <c r="G244" s="321"/>
      <c r="H244" s="293"/>
      <c r="I244" s="293"/>
      <c r="J244" s="293"/>
      <c r="K244" s="298"/>
      <c r="L244" s="213"/>
      <c r="M244" s="63"/>
      <c r="N244" s="63"/>
      <c r="O244" s="63"/>
      <c r="P244" s="63"/>
      <c r="Q244" s="63"/>
      <c r="R244" s="63"/>
    </row>
    <row r="245" spans="1:18" s="155" customFormat="1" ht="18" x14ac:dyDescent="0.25">
      <c r="A245" s="71"/>
      <c r="B245" s="293"/>
      <c r="C245" s="293"/>
      <c r="D245" s="293"/>
      <c r="E245" s="294"/>
      <c r="F245" s="297"/>
      <c r="G245" s="321"/>
      <c r="H245" s="293"/>
      <c r="I245" s="293"/>
      <c r="J245" s="293"/>
      <c r="K245" s="298"/>
      <c r="L245" s="213"/>
      <c r="M245" s="63"/>
      <c r="N245" s="63"/>
      <c r="O245" s="63"/>
      <c r="P245" s="63"/>
      <c r="Q245" s="63"/>
      <c r="R245" s="63"/>
    </row>
    <row r="246" spans="1:18" ht="18" x14ac:dyDescent="0.25">
      <c r="A246" s="7"/>
      <c r="B246" s="293"/>
      <c r="C246" s="293"/>
      <c r="D246" s="293"/>
      <c r="E246" s="294"/>
      <c r="F246" s="297"/>
      <c r="G246" s="321"/>
      <c r="H246" s="293"/>
      <c r="I246" s="293"/>
      <c r="J246" s="293"/>
      <c r="K246" s="298"/>
      <c r="L246" s="96"/>
      <c r="M246" s="154"/>
      <c r="N246" s="154"/>
      <c r="O246" s="154"/>
      <c r="P246" s="154"/>
      <c r="Q246" s="154"/>
      <c r="R246" s="154"/>
    </row>
    <row r="247" spans="1:18" s="209" customFormat="1" ht="18" x14ac:dyDescent="0.25">
      <c r="A247" s="7"/>
      <c r="B247" s="293"/>
      <c r="C247" s="293"/>
      <c r="D247" s="293"/>
      <c r="E247" s="294"/>
      <c r="F247" s="297"/>
      <c r="G247" s="321"/>
      <c r="H247" s="293"/>
      <c r="I247" s="293"/>
      <c r="J247" s="293"/>
      <c r="K247" s="298"/>
      <c r="L247" s="96"/>
      <c r="M247" s="154"/>
      <c r="N247" s="154"/>
      <c r="O247" s="154"/>
      <c r="P247" s="154"/>
      <c r="Q247" s="154"/>
      <c r="R247" s="154"/>
    </row>
    <row r="248" spans="1:18" ht="18" x14ac:dyDescent="0.25">
      <c r="A248" s="7"/>
      <c r="B248" s="293"/>
      <c r="C248" s="293"/>
      <c r="D248" s="293"/>
      <c r="E248" s="294"/>
      <c r="F248" s="297"/>
      <c r="G248" s="321"/>
      <c r="H248" s="293"/>
      <c r="I248" s="293"/>
      <c r="J248" s="293"/>
      <c r="K248" s="298"/>
      <c r="L248" s="213"/>
      <c r="M248" s="63"/>
      <c r="N248" s="63"/>
      <c r="O248" s="63"/>
      <c r="P248" s="63"/>
      <c r="Q248" s="63"/>
      <c r="R248" s="63"/>
    </row>
    <row r="249" spans="1:18" s="234" customFormat="1" ht="18" x14ac:dyDescent="0.25">
      <c r="A249" s="7"/>
      <c r="B249" s="293"/>
      <c r="C249" s="293"/>
      <c r="D249" s="293"/>
      <c r="E249" s="294"/>
      <c r="F249" s="297"/>
      <c r="G249" s="321"/>
      <c r="H249" s="293"/>
      <c r="I249" s="293"/>
      <c r="J249" s="293"/>
      <c r="K249" s="298"/>
      <c r="L249" s="213"/>
      <c r="M249" s="63"/>
      <c r="N249" s="63"/>
      <c r="O249" s="63"/>
      <c r="P249" s="63"/>
      <c r="Q249" s="63"/>
      <c r="R249" s="63"/>
    </row>
    <row r="250" spans="1:18" s="209" customFormat="1" ht="18" x14ac:dyDescent="0.25">
      <c r="A250" s="7"/>
      <c r="B250" s="293"/>
      <c r="C250" s="293"/>
      <c r="D250" s="293"/>
      <c r="E250" s="294"/>
      <c r="F250" s="297"/>
      <c r="G250" s="321"/>
      <c r="H250" s="293"/>
      <c r="I250" s="293"/>
      <c r="J250" s="293"/>
      <c r="K250" s="298"/>
      <c r="L250" s="213"/>
      <c r="M250" s="63"/>
      <c r="N250" s="63"/>
      <c r="O250" s="63"/>
      <c r="P250" s="63"/>
      <c r="Q250" s="63"/>
      <c r="R250" s="63"/>
    </row>
    <row r="251" spans="1:18" s="234" customFormat="1" ht="18" x14ac:dyDescent="0.25">
      <c r="A251" s="7"/>
      <c r="B251" s="293"/>
      <c r="C251" s="293"/>
      <c r="D251" s="293"/>
      <c r="E251" s="294"/>
      <c r="F251" s="297"/>
      <c r="G251" s="321"/>
      <c r="H251" s="293"/>
      <c r="I251" s="293"/>
      <c r="J251" s="293"/>
      <c r="K251" s="298"/>
      <c r="L251" s="213"/>
      <c r="M251" s="63"/>
      <c r="N251" s="63"/>
      <c r="O251" s="63"/>
      <c r="P251" s="63"/>
      <c r="Q251" s="63"/>
      <c r="R251" s="63"/>
    </row>
    <row r="252" spans="1:18" s="234" customFormat="1" ht="18" x14ac:dyDescent="0.25">
      <c r="A252" s="7"/>
      <c r="B252" s="293"/>
      <c r="C252" s="293"/>
      <c r="D252" s="293"/>
      <c r="E252" s="294"/>
      <c r="F252" s="297"/>
      <c r="G252" s="321"/>
      <c r="H252" s="293"/>
      <c r="I252" s="293"/>
      <c r="J252" s="293"/>
      <c r="K252" s="298"/>
      <c r="L252" s="213"/>
      <c r="M252" s="63"/>
      <c r="N252" s="63"/>
      <c r="O252" s="63"/>
      <c r="P252" s="63"/>
      <c r="Q252" s="63"/>
      <c r="R252" s="63"/>
    </row>
    <row r="253" spans="1:18" s="209" customFormat="1" ht="18" x14ac:dyDescent="0.25">
      <c r="A253" s="7"/>
      <c r="B253" s="293"/>
      <c r="C253" s="293"/>
      <c r="D253" s="293"/>
      <c r="E253" s="294"/>
      <c r="F253" s="297"/>
      <c r="G253" s="321"/>
      <c r="H253" s="293"/>
      <c r="I253" s="293"/>
      <c r="J253" s="293"/>
      <c r="K253" s="298"/>
      <c r="L253" s="213"/>
      <c r="M253" s="63"/>
      <c r="N253" s="63"/>
      <c r="O253" s="63"/>
      <c r="P253" s="63"/>
      <c r="Q253" s="63"/>
      <c r="R253" s="63"/>
    </row>
    <row r="254" spans="1:18" s="234" customFormat="1" ht="18" x14ac:dyDescent="0.25">
      <c r="A254" s="7"/>
      <c r="B254" s="293"/>
      <c r="C254" s="293"/>
      <c r="D254" s="293"/>
      <c r="E254" s="294"/>
      <c r="F254" s="297"/>
      <c r="G254" s="321"/>
      <c r="H254" s="293"/>
      <c r="I254" s="293"/>
      <c r="J254" s="293"/>
      <c r="K254" s="298"/>
      <c r="L254" s="213"/>
      <c r="M254" s="63"/>
      <c r="N254" s="63"/>
      <c r="O254" s="63"/>
      <c r="P254" s="63"/>
      <c r="Q254" s="63"/>
      <c r="R254" s="63"/>
    </row>
    <row r="255" spans="1:18" s="234" customFormat="1" ht="18" x14ac:dyDescent="0.25">
      <c r="A255" s="7"/>
      <c r="B255" s="293"/>
      <c r="C255" s="293"/>
      <c r="D255" s="293"/>
      <c r="E255" s="294"/>
      <c r="F255" s="297"/>
      <c r="G255" s="321"/>
      <c r="H255" s="293"/>
      <c r="I255" s="293"/>
      <c r="J255" s="293"/>
      <c r="K255" s="298"/>
      <c r="L255" s="213"/>
      <c r="M255" s="63"/>
      <c r="N255" s="63"/>
      <c r="O255" s="63"/>
      <c r="P255" s="63"/>
      <c r="Q255" s="63"/>
      <c r="R255" s="63"/>
    </row>
    <row r="256" spans="1:18" s="234" customFormat="1" ht="18" x14ac:dyDescent="0.25">
      <c r="A256" s="7"/>
      <c r="B256" s="293"/>
      <c r="C256" s="293"/>
      <c r="D256" s="293"/>
      <c r="E256" s="294"/>
      <c r="F256" s="297"/>
      <c r="G256" s="321"/>
      <c r="H256" s="293"/>
      <c r="I256" s="293"/>
      <c r="J256" s="293"/>
      <c r="K256" s="298"/>
      <c r="L256" s="213"/>
      <c r="M256" s="63"/>
      <c r="N256" s="63"/>
      <c r="O256" s="63"/>
      <c r="P256" s="63"/>
      <c r="Q256" s="63"/>
      <c r="R256" s="63"/>
    </row>
    <row r="257" spans="1:18" s="234" customFormat="1" ht="18" x14ac:dyDescent="0.25">
      <c r="A257" s="7"/>
      <c r="B257" s="293"/>
      <c r="C257" s="293"/>
      <c r="D257" s="293"/>
      <c r="E257" s="294"/>
      <c r="F257" s="297"/>
      <c r="G257" s="321"/>
      <c r="H257" s="293"/>
      <c r="I257" s="293"/>
      <c r="J257" s="293"/>
      <c r="K257" s="298"/>
      <c r="L257" s="213"/>
      <c r="M257" s="63"/>
      <c r="N257" s="63"/>
      <c r="O257" s="63"/>
      <c r="P257" s="63"/>
      <c r="Q257" s="63"/>
      <c r="R257" s="63"/>
    </row>
    <row r="258" spans="1:18" ht="18" x14ac:dyDescent="0.25">
      <c r="A258" s="7"/>
      <c r="B258" s="293"/>
      <c r="C258" s="293"/>
      <c r="D258" s="293"/>
      <c r="E258" s="294"/>
      <c r="F258" s="297"/>
      <c r="G258" s="321"/>
      <c r="H258" s="293"/>
      <c r="I258" s="293"/>
      <c r="J258" s="293"/>
      <c r="K258" s="298"/>
      <c r="L258" s="213"/>
      <c r="M258" s="63"/>
      <c r="N258" s="63"/>
      <c r="O258" s="63"/>
      <c r="P258" s="63"/>
      <c r="Q258" s="63"/>
      <c r="R258" s="63"/>
    </row>
    <row r="259" spans="1:18" s="234" customFormat="1" ht="18" x14ac:dyDescent="0.25">
      <c r="A259" s="7"/>
      <c r="B259" s="293"/>
      <c r="C259" s="293"/>
      <c r="D259" s="293"/>
      <c r="E259" s="294"/>
      <c r="F259" s="297"/>
      <c r="G259" s="321"/>
      <c r="H259" s="293"/>
      <c r="I259" s="293"/>
      <c r="J259" s="293"/>
      <c r="K259" s="298"/>
      <c r="L259" s="213"/>
      <c r="M259" s="63"/>
      <c r="N259" s="63"/>
      <c r="O259" s="63"/>
      <c r="P259" s="63"/>
      <c r="Q259" s="63"/>
      <c r="R259" s="63"/>
    </row>
    <row r="260" spans="1:18" s="234" customFormat="1" ht="18" x14ac:dyDescent="0.25">
      <c r="A260" s="7"/>
      <c r="B260" s="293"/>
      <c r="C260" s="293"/>
      <c r="D260" s="293"/>
      <c r="E260" s="294"/>
      <c r="F260" s="297"/>
      <c r="G260" s="321"/>
      <c r="H260" s="293"/>
      <c r="I260" s="293"/>
      <c r="J260" s="293"/>
      <c r="K260" s="298"/>
      <c r="L260" s="213"/>
      <c r="M260" s="63"/>
      <c r="N260" s="63"/>
      <c r="O260" s="63"/>
      <c r="P260" s="63"/>
      <c r="Q260" s="63"/>
      <c r="R260" s="63"/>
    </row>
    <row r="261" spans="1:18" s="234" customFormat="1" ht="18" x14ac:dyDescent="0.25">
      <c r="A261" s="7"/>
      <c r="B261" s="293"/>
      <c r="C261" s="293"/>
      <c r="D261" s="293"/>
      <c r="E261" s="294"/>
      <c r="F261" s="297"/>
      <c r="G261" s="321"/>
      <c r="H261" s="293"/>
      <c r="I261" s="293"/>
      <c r="J261" s="293"/>
      <c r="K261" s="298"/>
      <c r="L261" s="213"/>
      <c r="M261" s="63"/>
      <c r="N261" s="63"/>
      <c r="O261" s="63"/>
      <c r="P261" s="63"/>
      <c r="Q261" s="63"/>
      <c r="R261" s="63"/>
    </row>
    <row r="262" spans="1:18" s="209" customFormat="1" ht="18" x14ac:dyDescent="0.25">
      <c r="A262" s="7"/>
      <c r="B262" s="293"/>
      <c r="C262" s="293"/>
      <c r="D262" s="293"/>
      <c r="E262" s="294"/>
      <c r="F262" s="297"/>
      <c r="G262" s="321"/>
      <c r="H262" s="293"/>
      <c r="I262" s="293"/>
      <c r="J262" s="293"/>
      <c r="K262" s="298"/>
      <c r="L262" s="213"/>
      <c r="M262" s="63"/>
      <c r="N262" s="63"/>
      <c r="O262" s="63"/>
      <c r="P262" s="63"/>
      <c r="Q262" s="63"/>
      <c r="R262" s="63"/>
    </row>
    <row r="263" spans="1:18" ht="18" x14ac:dyDescent="0.25">
      <c r="A263" s="7"/>
      <c r="B263" s="293"/>
      <c r="C263" s="293"/>
      <c r="D263" s="293"/>
      <c r="E263" s="294"/>
      <c r="F263" s="297"/>
      <c r="G263" s="321"/>
      <c r="H263" s="293"/>
      <c r="I263" s="293"/>
      <c r="J263" s="293"/>
      <c r="K263" s="298"/>
      <c r="L263" s="213"/>
      <c r="M263" s="63"/>
      <c r="N263" s="63"/>
      <c r="O263" s="63"/>
      <c r="P263" s="63"/>
      <c r="Q263" s="63"/>
      <c r="R263" s="63"/>
    </row>
    <row r="264" spans="1:18" s="315" customFormat="1" ht="18" x14ac:dyDescent="0.25">
      <c r="A264" s="7"/>
      <c r="B264" s="293"/>
      <c r="C264" s="293"/>
      <c r="D264" s="320"/>
      <c r="E264" s="322"/>
      <c r="F264" s="297"/>
      <c r="G264" s="321"/>
      <c r="H264" s="293"/>
      <c r="I264" s="293"/>
      <c r="J264" s="293"/>
      <c r="K264" s="298"/>
      <c r="L264" s="213"/>
      <c r="M264" s="63"/>
      <c r="N264" s="63"/>
      <c r="O264" s="63"/>
      <c r="P264" s="63"/>
      <c r="Q264" s="63"/>
      <c r="R264" s="63"/>
    </row>
    <row r="265" spans="1:18" s="234" customFormat="1" ht="18" x14ac:dyDescent="0.25">
      <c r="A265" s="7"/>
      <c r="B265" s="293"/>
      <c r="C265" s="293"/>
      <c r="D265" s="293"/>
      <c r="E265" s="294"/>
      <c r="F265" s="297"/>
      <c r="G265" s="321"/>
      <c r="H265" s="293"/>
      <c r="I265" s="293"/>
      <c r="J265" s="293"/>
      <c r="K265" s="298"/>
      <c r="L265" s="213"/>
      <c r="M265" s="63"/>
      <c r="N265" s="63"/>
      <c r="O265" s="63"/>
      <c r="P265" s="63"/>
      <c r="Q265" s="63"/>
      <c r="R265" s="63"/>
    </row>
    <row r="266" spans="1:18" s="234" customFormat="1" ht="18" x14ac:dyDescent="0.25">
      <c r="A266" s="7"/>
      <c r="B266" s="293"/>
      <c r="C266" s="293"/>
      <c r="D266" s="293"/>
      <c r="E266" s="294"/>
      <c r="F266" s="297"/>
      <c r="G266" s="321"/>
      <c r="H266" s="293"/>
      <c r="I266" s="293"/>
      <c r="J266" s="293"/>
      <c r="K266" s="298"/>
      <c r="L266" s="213"/>
      <c r="M266" s="63"/>
      <c r="N266" s="63"/>
      <c r="O266" s="63"/>
      <c r="P266" s="63"/>
      <c r="Q266" s="63"/>
      <c r="R266" s="63"/>
    </row>
    <row r="267" spans="1:18" ht="18" x14ac:dyDescent="0.25">
      <c r="A267" s="7"/>
      <c r="B267" s="293"/>
      <c r="C267" s="293"/>
      <c r="D267" s="293"/>
      <c r="E267" s="294"/>
      <c r="F267" s="297"/>
      <c r="G267" s="321"/>
      <c r="H267" s="293"/>
      <c r="I267" s="293"/>
      <c r="J267" s="293"/>
      <c r="K267" s="298"/>
      <c r="L267" s="213"/>
      <c r="M267" s="63"/>
      <c r="N267" s="63"/>
      <c r="O267" s="63"/>
      <c r="P267" s="63"/>
      <c r="Q267" s="63"/>
      <c r="R267" s="63"/>
    </row>
    <row r="268" spans="1:18" s="234" customFormat="1" ht="18" x14ac:dyDescent="0.25">
      <c r="A268" s="7"/>
      <c r="B268" s="293"/>
      <c r="C268" s="293"/>
      <c r="D268" s="293"/>
      <c r="E268" s="294"/>
      <c r="F268" s="297"/>
      <c r="G268" s="321"/>
      <c r="H268" s="293"/>
      <c r="I268" s="293"/>
      <c r="J268" s="293"/>
      <c r="K268" s="298"/>
      <c r="L268" s="213"/>
      <c r="M268" s="63"/>
      <c r="N268" s="63"/>
      <c r="O268" s="63"/>
      <c r="P268" s="63"/>
      <c r="Q268" s="63"/>
      <c r="R268" s="63"/>
    </row>
    <row r="269" spans="1:18" s="234" customFormat="1" ht="18" x14ac:dyDescent="0.25">
      <c r="A269" s="7"/>
      <c r="B269" s="293"/>
      <c r="C269" s="293"/>
      <c r="D269" s="293"/>
      <c r="E269" s="294"/>
      <c r="F269" s="297"/>
      <c r="G269" s="321"/>
      <c r="H269" s="293"/>
      <c r="I269" s="293"/>
      <c r="J269" s="293"/>
      <c r="K269" s="298"/>
      <c r="L269" s="213"/>
      <c r="M269" s="63"/>
      <c r="N269" s="63"/>
      <c r="O269" s="63"/>
      <c r="P269" s="63"/>
      <c r="Q269" s="63"/>
      <c r="R269" s="63"/>
    </row>
    <row r="270" spans="1:18" s="209" customFormat="1" ht="18" x14ac:dyDescent="0.25">
      <c r="A270" s="7"/>
      <c r="B270" s="293"/>
      <c r="C270" s="293"/>
      <c r="D270" s="293"/>
      <c r="E270" s="294"/>
      <c r="F270" s="297"/>
      <c r="G270" s="321"/>
      <c r="H270" s="293"/>
      <c r="I270" s="293"/>
      <c r="J270" s="293"/>
      <c r="K270" s="298"/>
      <c r="L270" s="213"/>
      <c r="M270" s="63"/>
      <c r="N270" s="63"/>
      <c r="O270" s="63"/>
      <c r="P270" s="63"/>
      <c r="Q270" s="63"/>
      <c r="R270" s="63"/>
    </row>
    <row r="271" spans="1:18" s="234" customFormat="1" ht="18" x14ac:dyDescent="0.25">
      <c r="A271" s="7"/>
      <c r="B271" s="293"/>
      <c r="C271" s="293"/>
      <c r="D271" s="293"/>
      <c r="E271" s="294"/>
      <c r="F271" s="297"/>
      <c r="G271" s="321"/>
      <c r="H271" s="293"/>
      <c r="I271" s="293"/>
      <c r="J271" s="293"/>
      <c r="K271" s="298"/>
      <c r="L271" s="213"/>
      <c r="M271" s="63"/>
      <c r="N271" s="63"/>
      <c r="O271" s="63"/>
      <c r="P271" s="63"/>
      <c r="Q271" s="63"/>
      <c r="R271" s="63"/>
    </row>
    <row r="272" spans="1:18" s="315" customFormat="1" ht="18" x14ac:dyDescent="0.25">
      <c r="A272" s="7"/>
      <c r="B272" s="293"/>
      <c r="C272" s="293"/>
      <c r="D272" s="320"/>
      <c r="E272" s="322"/>
      <c r="F272" s="297"/>
      <c r="G272" s="321"/>
      <c r="H272" s="293"/>
      <c r="I272" s="293"/>
      <c r="J272" s="293"/>
      <c r="K272" s="298"/>
      <c r="L272" s="213"/>
      <c r="M272" s="63"/>
      <c r="N272" s="63"/>
      <c r="O272" s="63"/>
      <c r="P272" s="63"/>
      <c r="Q272" s="63"/>
      <c r="R272" s="63"/>
    </row>
    <row r="273" spans="1:18" s="209" customFormat="1" ht="18" x14ac:dyDescent="0.25">
      <c r="A273" s="7"/>
      <c r="B273" s="293"/>
      <c r="C273" s="293"/>
      <c r="D273" s="293"/>
      <c r="E273" s="322"/>
      <c r="F273" s="297"/>
      <c r="G273" s="321"/>
      <c r="H273" s="293"/>
      <c r="I273" s="293"/>
      <c r="J273" s="293"/>
      <c r="K273" s="298"/>
      <c r="L273" s="213"/>
      <c r="M273" s="63"/>
      <c r="N273" s="63"/>
      <c r="O273" s="63"/>
      <c r="P273" s="63"/>
      <c r="Q273" s="63"/>
      <c r="R273" s="63"/>
    </row>
    <row r="274" spans="1:18" s="234" customFormat="1" ht="18" x14ac:dyDescent="0.25">
      <c r="A274" s="7"/>
      <c r="B274" s="293"/>
      <c r="C274" s="293"/>
      <c r="D274" s="293"/>
      <c r="E274" s="322"/>
      <c r="F274" s="297"/>
      <c r="G274" s="321"/>
      <c r="H274" s="293"/>
      <c r="I274" s="293"/>
      <c r="J274" s="293"/>
      <c r="K274" s="298"/>
      <c r="L274" s="213"/>
      <c r="M274" s="63"/>
      <c r="N274" s="63"/>
      <c r="O274" s="63"/>
      <c r="P274" s="63"/>
      <c r="Q274" s="63"/>
      <c r="R274" s="63"/>
    </row>
    <row r="275" spans="1:18" s="234" customFormat="1" ht="18" x14ac:dyDescent="0.25">
      <c r="A275" s="7"/>
      <c r="B275" s="293"/>
      <c r="C275" s="293"/>
      <c r="D275" s="293"/>
      <c r="E275" s="322"/>
      <c r="F275" s="297"/>
      <c r="G275" s="321"/>
      <c r="H275" s="293"/>
      <c r="I275" s="293"/>
      <c r="J275" s="293"/>
      <c r="K275" s="298"/>
      <c r="L275" s="213"/>
      <c r="M275" s="63"/>
      <c r="N275" s="63"/>
      <c r="O275" s="63"/>
      <c r="P275" s="63"/>
      <c r="Q275" s="63"/>
      <c r="R275" s="63"/>
    </row>
    <row r="276" spans="1:18" ht="18" x14ac:dyDescent="0.25">
      <c r="A276" s="7"/>
      <c r="B276" s="293"/>
      <c r="C276" s="293"/>
      <c r="D276" s="293"/>
      <c r="E276" s="294"/>
      <c r="F276" s="297"/>
      <c r="G276" s="321"/>
      <c r="H276" s="293"/>
      <c r="I276" s="293"/>
      <c r="J276" s="293"/>
      <c r="K276" s="298"/>
      <c r="L276" s="213"/>
      <c r="M276" s="63"/>
      <c r="N276" s="63"/>
      <c r="O276" s="63"/>
      <c r="P276" s="63"/>
      <c r="Q276" s="63"/>
      <c r="R276" s="63"/>
    </row>
    <row r="277" spans="1:18" s="234" customFormat="1" ht="18" x14ac:dyDescent="0.25">
      <c r="A277" s="7"/>
      <c r="B277" s="293"/>
      <c r="C277" s="293"/>
      <c r="D277" s="293"/>
      <c r="E277" s="294"/>
      <c r="F277" s="297"/>
      <c r="G277" s="321"/>
      <c r="H277" s="293"/>
      <c r="I277" s="293"/>
      <c r="J277" s="293"/>
      <c r="K277" s="298"/>
      <c r="L277" s="213"/>
      <c r="M277" s="63"/>
      <c r="N277" s="63"/>
      <c r="O277" s="63"/>
      <c r="P277" s="63"/>
      <c r="Q277" s="63"/>
      <c r="R277" s="63"/>
    </row>
    <row r="278" spans="1:18" s="234" customFormat="1" ht="18" x14ac:dyDescent="0.25">
      <c r="A278" s="7"/>
      <c r="B278" s="293"/>
      <c r="C278" s="293"/>
      <c r="D278" s="293"/>
      <c r="E278" s="294"/>
      <c r="F278" s="297"/>
      <c r="G278" s="321"/>
      <c r="H278" s="293"/>
      <c r="I278" s="293"/>
      <c r="J278" s="293"/>
      <c r="K278" s="298"/>
      <c r="L278" s="213"/>
      <c r="M278" s="63"/>
      <c r="N278" s="63"/>
      <c r="O278" s="63"/>
      <c r="P278" s="63"/>
      <c r="Q278" s="63"/>
      <c r="R278" s="63"/>
    </row>
    <row r="279" spans="1:18" s="234" customFormat="1" ht="18" x14ac:dyDescent="0.25">
      <c r="A279" s="7"/>
      <c r="B279" s="293"/>
      <c r="C279" s="293"/>
      <c r="D279" s="293"/>
      <c r="E279" s="294"/>
      <c r="F279" s="297"/>
      <c r="G279" s="321"/>
      <c r="H279" s="293"/>
      <c r="I279" s="293"/>
      <c r="J279" s="293"/>
      <c r="K279" s="298"/>
      <c r="L279" s="213"/>
      <c r="M279" s="63"/>
      <c r="N279" s="63"/>
      <c r="O279" s="63"/>
      <c r="P279" s="63"/>
      <c r="Q279" s="63"/>
      <c r="R279" s="63"/>
    </row>
    <row r="280" spans="1:18" ht="18" x14ac:dyDescent="0.25">
      <c r="A280" s="7"/>
      <c r="B280" s="293"/>
      <c r="C280" s="293"/>
      <c r="D280" s="293"/>
      <c r="E280" s="294"/>
      <c r="F280" s="297"/>
      <c r="G280" s="321"/>
      <c r="H280" s="293"/>
      <c r="I280" s="293"/>
      <c r="J280" s="293"/>
      <c r="K280" s="298"/>
      <c r="L280" s="213"/>
      <c r="M280" s="63"/>
      <c r="N280" s="63"/>
      <c r="O280" s="63"/>
      <c r="P280" s="63"/>
      <c r="Q280" s="63"/>
      <c r="R280" s="63"/>
    </row>
    <row r="281" spans="1:18" s="234" customFormat="1" ht="18" x14ac:dyDescent="0.25">
      <c r="A281" s="7"/>
      <c r="B281" s="293"/>
      <c r="C281" s="293"/>
      <c r="D281" s="293"/>
      <c r="E281" s="294"/>
      <c r="F281" s="297"/>
      <c r="G281" s="321"/>
      <c r="H281" s="293"/>
      <c r="I281" s="293"/>
      <c r="J281" s="293"/>
      <c r="K281" s="298"/>
      <c r="L281" s="213"/>
      <c r="M281" s="63"/>
      <c r="N281" s="63"/>
      <c r="O281" s="63"/>
      <c r="P281" s="63"/>
      <c r="Q281" s="63"/>
      <c r="R281" s="63"/>
    </row>
    <row r="282" spans="1:18" s="234" customFormat="1" ht="18" x14ac:dyDescent="0.25">
      <c r="A282" s="7"/>
      <c r="B282" s="293"/>
      <c r="C282" s="293"/>
      <c r="D282" s="293"/>
      <c r="E282" s="294"/>
      <c r="F282" s="297"/>
      <c r="G282" s="321"/>
      <c r="H282" s="293"/>
      <c r="I282" s="293"/>
      <c r="J282" s="293"/>
      <c r="K282" s="298"/>
      <c r="L282" s="213"/>
      <c r="M282" s="63"/>
      <c r="N282" s="63"/>
      <c r="O282" s="63"/>
      <c r="P282" s="63"/>
      <c r="Q282" s="63"/>
      <c r="R282" s="63"/>
    </row>
    <row r="283" spans="1:18" s="209" customFormat="1" ht="18" x14ac:dyDescent="0.25">
      <c r="A283" s="7"/>
      <c r="B283" s="293"/>
      <c r="C283" s="293"/>
      <c r="D283" s="293"/>
      <c r="E283" s="294"/>
      <c r="F283" s="297"/>
      <c r="G283" s="321"/>
      <c r="H283" s="293"/>
      <c r="I283" s="293"/>
      <c r="J283" s="293"/>
      <c r="K283" s="298"/>
      <c r="L283" s="213"/>
      <c r="M283" s="63"/>
      <c r="N283" s="63"/>
      <c r="O283" s="63"/>
      <c r="P283" s="63"/>
      <c r="Q283" s="63"/>
      <c r="R283" s="63"/>
    </row>
    <row r="284" spans="1:18" s="209" customFormat="1" ht="18" x14ac:dyDescent="0.25">
      <c r="A284" s="7"/>
      <c r="B284" s="293"/>
      <c r="C284" s="293"/>
      <c r="D284" s="293"/>
      <c r="E284" s="294"/>
      <c r="F284" s="297"/>
      <c r="G284" s="321"/>
      <c r="H284" s="293"/>
      <c r="I284" s="293"/>
      <c r="J284" s="293"/>
      <c r="K284" s="298"/>
      <c r="L284" s="213"/>
      <c r="M284" s="63"/>
      <c r="N284" s="63"/>
      <c r="O284" s="63"/>
      <c r="P284" s="63"/>
      <c r="Q284" s="63"/>
      <c r="R284" s="63"/>
    </row>
    <row r="285" spans="1:18" s="209" customFormat="1" ht="18" x14ac:dyDescent="0.25">
      <c r="A285" s="7"/>
      <c r="B285" s="293"/>
      <c r="C285" s="293"/>
      <c r="D285" s="293"/>
      <c r="E285" s="294"/>
      <c r="F285" s="297"/>
      <c r="G285" s="321"/>
      <c r="H285" s="293"/>
      <c r="I285" s="293"/>
      <c r="J285" s="293"/>
      <c r="K285" s="298"/>
      <c r="L285" s="213"/>
      <c r="M285" s="63"/>
      <c r="N285" s="63"/>
      <c r="O285" s="63"/>
      <c r="P285" s="63"/>
      <c r="Q285" s="63"/>
      <c r="R285" s="63"/>
    </row>
    <row r="286" spans="1:18" s="234" customFormat="1" ht="18" x14ac:dyDescent="0.25">
      <c r="A286" s="7"/>
      <c r="B286" s="293"/>
      <c r="C286" s="293"/>
      <c r="D286" s="293"/>
      <c r="E286" s="294"/>
      <c r="F286" s="297"/>
      <c r="G286" s="321"/>
      <c r="H286" s="293"/>
      <c r="I286" s="293"/>
      <c r="J286" s="293"/>
      <c r="K286" s="298"/>
      <c r="L286" s="213"/>
      <c r="M286" s="63"/>
      <c r="N286" s="63"/>
      <c r="O286" s="63"/>
      <c r="P286" s="63"/>
      <c r="Q286" s="63"/>
      <c r="R286" s="63"/>
    </row>
    <row r="287" spans="1:18" s="209" customFormat="1" ht="18" x14ac:dyDescent="0.25">
      <c r="A287" s="7"/>
      <c r="B287" s="293"/>
      <c r="C287" s="293"/>
      <c r="D287" s="293"/>
      <c r="E287" s="294"/>
      <c r="F287" s="297"/>
      <c r="G287" s="321"/>
      <c r="H287" s="293"/>
      <c r="I287" s="293"/>
      <c r="J287" s="293"/>
      <c r="K287" s="298"/>
      <c r="L287" s="213"/>
      <c r="M287" s="63"/>
      <c r="N287" s="63"/>
      <c r="O287" s="63"/>
      <c r="P287" s="63"/>
      <c r="Q287" s="63"/>
      <c r="R287" s="63"/>
    </row>
    <row r="288" spans="1:18" s="234" customFormat="1" ht="18" x14ac:dyDescent="0.25">
      <c r="A288" s="7"/>
      <c r="B288" s="293"/>
      <c r="C288" s="293"/>
      <c r="D288" s="293"/>
      <c r="E288" s="294"/>
      <c r="F288" s="297"/>
      <c r="G288" s="321"/>
      <c r="H288" s="293"/>
      <c r="I288" s="293"/>
      <c r="J288" s="293"/>
      <c r="K288" s="298"/>
      <c r="L288" s="213"/>
      <c r="M288" s="63"/>
      <c r="N288" s="63"/>
      <c r="O288" s="63"/>
      <c r="P288" s="63"/>
      <c r="Q288" s="63"/>
      <c r="R288" s="63"/>
    </row>
    <row r="289" spans="1:18" s="234" customFormat="1" ht="18" x14ac:dyDescent="0.25">
      <c r="A289" s="7"/>
      <c r="B289" s="293"/>
      <c r="C289" s="293"/>
      <c r="D289" s="293"/>
      <c r="E289" s="294"/>
      <c r="F289" s="297"/>
      <c r="G289" s="321"/>
      <c r="H289" s="293"/>
      <c r="I289" s="293"/>
      <c r="J289" s="293"/>
      <c r="K289" s="298"/>
      <c r="L289" s="213"/>
      <c r="M289" s="63"/>
      <c r="N289" s="63"/>
      <c r="O289" s="63"/>
      <c r="P289" s="63"/>
      <c r="Q289" s="63"/>
      <c r="R289" s="63"/>
    </row>
    <row r="290" spans="1:18" s="155" customFormat="1" ht="18" x14ac:dyDescent="0.25">
      <c r="A290" s="71"/>
      <c r="B290" s="293"/>
      <c r="C290" s="293"/>
      <c r="D290" s="293"/>
      <c r="E290" s="294"/>
      <c r="F290" s="297"/>
      <c r="G290" s="321"/>
      <c r="H290" s="293"/>
      <c r="I290" s="293"/>
      <c r="J290" s="293"/>
      <c r="K290" s="298"/>
      <c r="L290" s="96"/>
      <c r="M290" s="154"/>
      <c r="N290" s="154"/>
      <c r="O290" s="154"/>
      <c r="P290" s="154"/>
      <c r="Q290" s="154"/>
      <c r="R290" s="154"/>
    </row>
    <row r="291" spans="1:18" s="155" customFormat="1" ht="18" x14ac:dyDescent="0.25">
      <c r="A291" s="71"/>
      <c r="B291" s="293"/>
      <c r="C291" s="293"/>
      <c r="D291" s="293"/>
      <c r="E291" s="294"/>
      <c r="F291" s="297"/>
      <c r="G291" s="321"/>
      <c r="H291" s="293"/>
      <c r="I291" s="293"/>
      <c r="J291" s="293"/>
      <c r="K291" s="298"/>
      <c r="L291" s="96"/>
      <c r="M291" s="154"/>
      <c r="N291" s="154"/>
      <c r="O291" s="154"/>
      <c r="P291" s="154"/>
      <c r="Q291" s="154"/>
      <c r="R291" s="154"/>
    </row>
    <row r="292" spans="1:18" s="155" customFormat="1" ht="18" x14ac:dyDescent="0.25">
      <c r="A292" s="71"/>
      <c r="B292" s="293"/>
      <c r="C292" s="293"/>
      <c r="D292" s="293"/>
      <c r="E292" s="294"/>
      <c r="F292" s="297"/>
      <c r="G292" s="321"/>
      <c r="H292" s="293"/>
      <c r="I292" s="293"/>
      <c r="J292" s="293"/>
      <c r="K292" s="298"/>
      <c r="L292" s="96"/>
      <c r="M292" s="154"/>
      <c r="N292" s="154"/>
      <c r="O292" s="154"/>
      <c r="P292" s="154"/>
      <c r="Q292" s="154"/>
      <c r="R292" s="154"/>
    </row>
    <row r="293" spans="1:18" s="155" customFormat="1" ht="18" x14ac:dyDescent="0.25">
      <c r="A293" s="71"/>
      <c r="B293" s="293"/>
      <c r="C293" s="293"/>
      <c r="D293" s="293"/>
      <c r="E293" s="294"/>
      <c r="F293" s="297"/>
      <c r="G293" s="321"/>
      <c r="H293" s="293"/>
      <c r="I293" s="293"/>
      <c r="J293" s="293"/>
      <c r="K293" s="298"/>
      <c r="L293" s="96"/>
      <c r="M293" s="154"/>
      <c r="N293" s="154"/>
      <c r="O293" s="154"/>
      <c r="P293" s="154"/>
      <c r="Q293" s="154"/>
      <c r="R293" s="154"/>
    </row>
    <row r="294" spans="1:18" s="155" customFormat="1" ht="18" x14ac:dyDescent="0.25">
      <c r="A294" s="71"/>
      <c r="B294" s="293"/>
      <c r="C294" s="293"/>
      <c r="D294" s="293"/>
      <c r="E294" s="294"/>
      <c r="F294" s="297"/>
      <c r="G294" s="321"/>
      <c r="H294" s="293"/>
      <c r="I294" s="293"/>
      <c r="J294" s="293"/>
      <c r="K294" s="298"/>
      <c r="L294" s="96"/>
      <c r="M294" s="154"/>
      <c r="N294" s="154"/>
      <c r="O294" s="154"/>
      <c r="P294" s="154"/>
      <c r="Q294" s="154"/>
      <c r="R294" s="154"/>
    </row>
    <row r="295" spans="1:18" s="155" customFormat="1" ht="18" x14ac:dyDescent="0.25">
      <c r="A295" s="71"/>
      <c r="B295" s="293"/>
      <c r="C295" s="293"/>
      <c r="D295" s="293"/>
      <c r="E295" s="294"/>
      <c r="F295" s="297"/>
      <c r="G295" s="321"/>
      <c r="H295" s="293"/>
      <c r="I295" s="293"/>
      <c r="J295" s="293"/>
      <c r="K295" s="298"/>
      <c r="L295" s="96"/>
      <c r="M295" s="154"/>
      <c r="N295" s="154"/>
      <c r="O295" s="154"/>
      <c r="P295" s="154"/>
      <c r="Q295" s="154"/>
      <c r="R295" s="154"/>
    </row>
    <row r="296" spans="1:18" s="155" customFormat="1" ht="18" x14ac:dyDescent="0.25">
      <c r="A296" s="71"/>
      <c r="B296" s="293"/>
      <c r="C296" s="293"/>
      <c r="D296" s="320"/>
      <c r="E296" s="322"/>
      <c r="F296" s="297"/>
      <c r="G296" s="321"/>
      <c r="H296" s="293"/>
      <c r="I296" s="293"/>
      <c r="J296" s="293"/>
      <c r="K296" s="298"/>
      <c r="L296" s="96"/>
      <c r="M296" s="154"/>
      <c r="N296" s="154"/>
      <c r="O296" s="154"/>
      <c r="P296" s="154"/>
      <c r="Q296" s="154"/>
      <c r="R296" s="154"/>
    </row>
    <row r="297" spans="1:18" s="155" customFormat="1" ht="18" x14ac:dyDescent="0.25">
      <c r="A297" s="71"/>
      <c r="B297" s="293"/>
      <c r="C297" s="293"/>
      <c r="D297" s="293"/>
      <c r="E297" s="322"/>
      <c r="F297" s="297"/>
      <c r="G297" s="321"/>
      <c r="H297" s="293"/>
      <c r="I297" s="293"/>
      <c r="J297" s="293"/>
      <c r="K297" s="298"/>
      <c r="L297" s="96"/>
      <c r="M297" s="154"/>
      <c r="N297" s="154"/>
      <c r="O297" s="154"/>
      <c r="P297" s="154"/>
      <c r="Q297" s="154"/>
      <c r="R297" s="154"/>
    </row>
    <row r="298" spans="1:18" s="155" customFormat="1" ht="18" x14ac:dyDescent="0.25">
      <c r="A298" s="71"/>
      <c r="B298" s="293"/>
      <c r="C298" s="293"/>
      <c r="D298" s="293"/>
      <c r="E298" s="294"/>
      <c r="F298" s="297"/>
      <c r="G298" s="321"/>
      <c r="H298" s="293"/>
      <c r="I298" s="293"/>
      <c r="J298" s="293"/>
      <c r="K298" s="298"/>
      <c r="L298" s="96"/>
      <c r="M298" s="154"/>
      <c r="N298" s="154"/>
      <c r="O298" s="154"/>
      <c r="P298" s="154"/>
      <c r="Q298" s="154"/>
      <c r="R298" s="154"/>
    </row>
    <row r="299" spans="1:18" s="155" customFormat="1" ht="18" x14ac:dyDescent="0.25">
      <c r="A299" s="71"/>
      <c r="B299" s="293"/>
      <c r="C299" s="293"/>
      <c r="D299" s="293"/>
      <c r="E299" s="294"/>
      <c r="F299" s="297"/>
      <c r="G299" s="321"/>
      <c r="H299" s="293"/>
      <c r="I299" s="293"/>
      <c r="J299" s="293"/>
      <c r="K299" s="298"/>
      <c r="L299" s="96"/>
      <c r="M299" s="154"/>
      <c r="N299" s="154"/>
      <c r="O299" s="154"/>
      <c r="P299" s="154"/>
      <c r="Q299" s="154"/>
      <c r="R299" s="154"/>
    </row>
    <row r="300" spans="1:18" s="155" customFormat="1" ht="18" x14ac:dyDescent="0.25">
      <c r="A300" s="71"/>
      <c r="B300" s="293"/>
      <c r="C300" s="293"/>
      <c r="D300" s="320"/>
      <c r="E300" s="322"/>
      <c r="F300" s="297"/>
      <c r="G300" s="321"/>
      <c r="H300" s="293"/>
      <c r="I300" s="293"/>
      <c r="J300" s="293"/>
      <c r="K300" s="298"/>
      <c r="L300" s="96"/>
      <c r="M300" s="154"/>
      <c r="N300" s="154"/>
      <c r="O300" s="154"/>
      <c r="P300" s="154"/>
      <c r="Q300" s="154"/>
      <c r="R300" s="154"/>
    </row>
    <row r="301" spans="1:18" s="155" customFormat="1" ht="18" x14ac:dyDescent="0.25">
      <c r="A301" s="71"/>
      <c r="B301" s="293"/>
      <c r="C301" s="293"/>
      <c r="D301" s="293"/>
      <c r="E301" s="294"/>
      <c r="F301" s="297"/>
      <c r="G301" s="321"/>
      <c r="H301" s="293"/>
      <c r="I301" s="293"/>
      <c r="J301" s="293"/>
      <c r="K301" s="298"/>
      <c r="L301" s="96"/>
      <c r="M301" s="154"/>
      <c r="N301" s="154"/>
      <c r="O301" s="154"/>
      <c r="P301" s="154"/>
      <c r="Q301" s="154"/>
      <c r="R301" s="154"/>
    </row>
    <row r="302" spans="1:18" s="155" customFormat="1" ht="18" x14ac:dyDescent="0.25">
      <c r="A302" s="71"/>
      <c r="B302" s="293"/>
      <c r="C302" s="293"/>
      <c r="D302" s="293"/>
      <c r="E302" s="294"/>
      <c r="F302" s="297"/>
      <c r="G302" s="321"/>
      <c r="H302" s="293"/>
      <c r="I302" s="293"/>
      <c r="J302" s="293"/>
      <c r="K302" s="298"/>
      <c r="L302" s="96"/>
      <c r="M302" s="154"/>
      <c r="N302" s="154"/>
      <c r="O302" s="154"/>
      <c r="P302" s="154"/>
      <c r="Q302" s="154"/>
      <c r="R302" s="154"/>
    </row>
    <row r="303" spans="1:18" s="155" customFormat="1" ht="18" x14ac:dyDescent="0.25">
      <c r="A303" s="71"/>
      <c r="B303" s="293"/>
      <c r="C303" s="293"/>
      <c r="D303" s="293"/>
      <c r="E303" s="294"/>
      <c r="F303" s="297"/>
      <c r="G303" s="321"/>
      <c r="H303" s="293"/>
      <c r="I303" s="293"/>
      <c r="J303" s="293"/>
      <c r="K303" s="298"/>
      <c r="L303" s="96"/>
      <c r="M303" s="154"/>
      <c r="N303" s="154"/>
      <c r="O303" s="154"/>
      <c r="P303" s="154"/>
      <c r="Q303" s="154"/>
      <c r="R303" s="154"/>
    </row>
    <row r="304" spans="1:18" s="155" customFormat="1" ht="18" x14ac:dyDescent="0.25">
      <c r="A304" s="71"/>
      <c r="B304" s="293"/>
      <c r="C304" s="293"/>
      <c r="D304" s="293"/>
      <c r="E304" s="294"/>
      <c r="F304" s="297"/>
      <c r="G304" s="321"/>
      <c r="H304" s="293"/>
      <c r="I304" s="293"/>
      <c r="J304" s="293"/>
      <c r="K304" s="298"/>
      <c r="L304" s="96"/>
      <c r="M304" s="154"/>
      <c r="N304" s="154"/>
      <c r="O304" s="154"/>
      <c r="P304" s="154"/>
      <c r="Q304" s="154"/>
      <c r="R304" s="154"/>
    </row>
    <row r="305" spans="1:18" s="155" customFormat="1" ht="18" x14ac:dyDescent="0.25">
      <c r="A305" s="71"/>
      <c r="B305" s="293"/>
      <c r="C305" s="293"/>
      <c r="D305" s="293"/>
      <c r="E305" s="294"/>
      <c r="F305" s="297"/>
      <c r="G305" s="321"/>
      <c r="H305" s="293"/>
      <c r="I305" s="293"/>
      <c r="J305" s="293"/>
      <c r="K305" s="298"/>
      <c r="L305" s="96"/>
      <c r="M305" s="154"/>
      <c r="N305" s="154"/>
      <c r="O305" s="154"/>
      <c r="P305" s="154"/>
      <c r="Q305" s="154"/>
      <c r="R305" s="154"/>
    </row>
    <row r="306" spans="1:18" s="155" customFormat="1" ht="18" x14ac:dyDescent="0.25">
      <c r="A306" s="71"/>
      <c r="B306" s="293"/>
      <c r="C306" s="293"/>
      <c r="D306" s="293"/>
      <c r="E306" s="294"/>
      <c r="F306" s="297"/>
      <c r="G306" s="321"/>
      <c r="H306" s="293"/>
      <c r="I306" s="293"/>
      <c r="J306" s="293"/>
      <c r="K306" s="298"/>
      <c r="L306" s="96"/>
      <c r="M306" s="154"/>
      <c r="N306" s="154"/>
      <c r="O306" s="154"/>
      <c r="P306" s="154"/>
      <c r="Q306" s="154"/>
      <c r="R306" s="154"/>
    </row>
    <row r="307" spans="1:18" s="155" customFormat="1" ht="18" x14ac:dyDescent="0.25">
      <c r="A307" s="71"/>
      <c r="B307" s="293"/>
      <c r="C307" s="293"/>
      <c r="D307" s="293"/>
      <c r="E307" s="294"/>
      <c r="F307" s="297"/>
      <c r="G307" s="321"/>
      <c r="H307" s="293"/>
      <c r="I307" s="293"/>
      <c r="J307" s="293"/>
      <c r="K307" s="298"/>
      <c r="L307" s="96"/>
      <c r="M307" s="154"/>
      <c r="N307" s="154"/>
      <c r="O307" s="154"/>
      <c r="P307" s="154"/>
      <c r="Q307" s="154"/>
      <c r="R307" s="154"/>
    </row>
    <row r="308" spans="1:18" s="155" customFormat="1" ht="18" x14ac:dyDescent="0.25">
      <c r="A308" s="71"/>
      <c r="B308" s="293"/>
      <c r="C308" s="293"/>
      <c r="D308" s="293"/>
      <c r="E308" s="294"/>
      <c r="F308" s="297"/>
      <c r="G308" s="321"/>
      <c r="H308" s="293"/>
      <c r="I308" s="293"/>
      <c r="J308" s="293"/>
      <c r="K308" s="298"/>
      <c r="L308" s="96"/>
      <c r="M308" s="154"/>
      <c r="N308" s="154"/>
      <c r="O308" s="154"/>
      <c r="P308" s="154"/>
      <c r="Q308" s="154"/>
      <c r="R308" s="154"/>
    </row>
    <row r="309" spans="1:18" s="155" customFormat="1" ht="18" x14ac:dyDescent="0.25">
      <c r="A309" s="71"/>
      <c r="B309" s="293"/>
      <c r="C309" s="293"/>
      <c r="D309" s="293"/>
      <c r="E309" s="294"/>
      <c r="F309" s="297"/>
      <c r="G309" s="321"/>
      <c r="H309" s="293"/>
      <c r="I309" s="293"/>
      <c r="J309" s="293"/>
      <c r="K309" s="298"/>
      <c r="L309" s="96"/>
      <c r="M309" s="154"/>
      <c r="N309" s="154"/>
      <c r="O309" s="154"/>
      <c r="P309" s="154"/>
      <c r="Q309" s="154"/>
      <c r="R309" s="154"/>
    </row>
    <row r="310" spans="1:18" s="155" customFormat="1" ht="18" x14ac:dyDescent="0.25">
      <c r="A310" s="71"/>
      <c r="B310" s="293"/>
      <c r="C310" s="293"/>
      <c r="D310" s="320"/>
      <c r="E310" s="322"/>
      <c r="F310" s="297"/>
      <c r="G310" s="321"/>
      <c r="H310" s="293"/>
      <c r="I310" s="293"/>
      <c r="J310" s="293"/>
      <c r="K310" s="298"/>
      <c r="L310" s="96"/>
      <c r="M310" s="154"/>
      <c r="N310" s="154"/>
      <c r="O310" s="154"/>
      <c r="P310" s="154"/>
      <c r="Q310" s="154"/>
      <c r="R310" s="154"/>
    </row>
    <row r="311" spans="1:18" s="155" customFormat="1" ht="18" x14ac:dyDescent="0.25">
      <c r="A311" s="71"/>
      <c r="B311" s="293"/>
      <c r="C311" s="293"/>
      <c r="D311" s="293"/>
      <c r="E311" s="294"/>
      <c r="F311" s="297"/>
      <c r="G311" s="321"/>
      <c r="H311" s="293"/>
      <c r="I311" s="293"/>
      <c r="J311" s="293"/>
      <c r="K311" s="298"/>
      <c r="L311" s="96"/>
      <c r="M311" s="154"/>
      <c r="N311" s="154"/>
      <c r="O311" s="154"/>
      <c r="P311" s="154"/>
      <c r="Q311" s="154"/>
      <c r="R311" s="154"/>
    </row>
    <row r="312" spans="1:18" s="155" customFormat="1" ht="18" x14ac:dyDescent="0.25">
      <c r="A312" s="71"/>
      <c r="B312" s="293"/>
      <c r="C312" s="293"/>
      <c r="D312" s="293"/>
      <c r="E312" s="294"/>
      <c r="F312" s="297"/>
      <c r="G312" s="321"/>
      <c r="H312" s="293"/>
      <c r="I312" s="293"/>
      <c r="J312" s="293"/>
      <c r="K312" s="298"/>
      <c r="L312" s="96"/>
      <c r="M312" s="154"/>
      <c r="N312" s="154"/>
      <c r="O312" s="154"/>
      <c r="P312" s="154"/>
      <c r="Q312" s="154"/>
      <c r="R312" s="154"/>
    </row>
    <row r="313" spans="1:18" s="155" customFormat="1" ht="18" x14ac:dyDescent="0.25">
      <c r="A313" s="71"/>
      <c r="B313" s="293"/>
      <c r="C313" s="293"/>
      <c r="D313" s="293"/>
      <c r="E313" s="294"/>
      <c r="F313" s="297"/>
      <c r="G313" s="321"/>
      <c r="H313" s="293"/>
      <c r="I313" s="293"/>
      <c r="J313" s="293"/>
      <c r="K313" s="298"/>
      <c r="L313" s="96"/>
      <c r="M313" s="154"/>
      <c r="N313" s="154"/>
      <c r="O313" s="154"/>
      <c r="P313" s="154"/>
      <c r="Q313" s="154"/>
      <c r="R313" s="154"/>
    </row>
    <row r="314" spans="1:18" s="155" customFormat="1" ht="18" x14ac:dyDescent="0.25">
      <c r="A314" s="71"/>
      <c r="B314" s="293"/>
      <c r="C314" s="293"/>
      <c r="D314" s="293"/>
      <c r="E314" s="294"/>
      <c r="F314" s="297"/>
      <c r="G314" s="321"/>
      <c r="H314" s="293"/>
      <c r="I314" s="293"/>
      <c r="J314" s="293"/>
      <c r="K314" s="298"/>
      <c r="L314" s="96"/>
      <c r="M314" s="154"/>
      <c r="N314" s="154"/>
      <c r="O314" s="154"/>
      <c r="P314" s="154"/>
      <c r="Q314" s="154"/>
      <c r="R314" s="154"/>
    </row>
    <row r="315" spans="1:18" s="155" customFormat="1" ht="18" x14ac:dyDescent="0.25">
      <c r="A315" s="71"/>
      <c r="B315" s="293"/>
      <c r="C315" s="293"/>
      <c r="D315" s="293"/>
      <c r="E315" s="294"/>
      <c r="F315" s="297"/>
      <c r="G315" s="321"/>
      <c r="H315" s="293"/>
      <c r="I315" s="293"/>
      <c r="J315" s="293"/>
      <c r="K315" s="298"/>
      <c r="L315" s="96"/>
      <c r="M315" s="154"/>
      <c r="N315" s="154"/>
      <c r="O315" s="154"/>
      <c r="P315" s="154"/>
      <c r="Q315" s="154"/>
      <c r="R315" s="154"/>
    </row>
    <row r="316" spans="1:18" s="155" customFormat="1" ht="18" x14ac:dyDescent="0.25">
      <c r="A316" s="71"/>
      <c r="B316" s="293"/>
      <c r="C316" s="293"/>
      <c r="D316" s="293"/>
      <c r="E316" s="294"/>
      <c r="F316" s="297"/>
      <c r="G316" s="321"/>
      <c r="H316" s="293"/>
      <c r="I316" s="293"/>
      <c r="J316" s="293"/>
      <c r="K316" s="298"/>
      <c r="L316" s="96"/>
      <c r="M316" s="154"/>
      <c r="N316" s="154"/>
      <c r="O316" s="154"/>
      <c r="P316" s="154"/>
      <c r="Q316" s="154"/>
      <c r="R316" s="154"/>
    </row>
    <row r="317" spans="1:18" s="155" customFormat="1" ht="18" x14ac:dyDescent="0.25">
      <c r="A317" s="71"/>
      <c r="B317" s="293"/>
      <c r="C317" s="293"/>
      <c r="D317" s="293"/>
      <c r="E317" s="294"/>
      <c r="F317" s="297"/>
      <c r="G317" s="321"/>
      <c r="H317" s="293"/>
      <c r="I317" s="293"/>
      <c r="J317" s="293"/>
      <c r="K317" s="298"/>
      <c r="L317" s="96"/>
      <c r="M317" s="154"/>
      <c r="N317" s="154"/>
      <c r="O317" s="154"/>
      <c r="P317" s="154"/>
      <c r="Q317" s="154"/>
      <c r="R317" s="154"/>
    </row>
    <row r="318" spans="1:18" ht="18" x14ac:dyDescent="0.25">
      <c r="A318" s="7"/>
      <c r="B318" s="293"/>
      <c r="C318" s="293"/>
      <c r="D318" s="293"/>
      <c r="E318" s="294"/>
      <c r="F318" s="297"/>
      <c r="G318" s="321"/>
      <c r="H318" s="293"/>
      <c r="I318" s="293"/>
      <c r="J318" s="293"/>
      <c r="K318" s="298"/>
      <c r="L318" s="213"/>
      <c r="M318" s="63"/>
      <c r="N318" s="63"/>
      <c r="O318" s="63"/>
      <c r="P318" s="63"/>
      <c r="Q318" s="63"/>
      <c r="R318" s="63"/>
    </row>
    <row r="319" spans="1:18" s="315" customFormat="1" ht="18" x14ac:dyDescent="0.25">
      <c r="A319" s="7"/>
      <c r="B319" s="293"/>
      <c r="C319" s="293"/>
      <c r="D319" s="320"/>
      <c r="E319" s="322"/>
      <c r="F319" s="297"/>
      <c r="G319" s="321"/>
      <c r="H319" s="293"/>
      <c r="I319" s="293"/>
      <c r="J319" s="293"/>
      <c r="K319" s="298"/>
      <c r="L319" s="213"/>
      <c r="M319" s="63"/>
      <c r="N319" s="63"/>
      <c r="O319" s="63"/>
      <c r="P319" s="63"/>
      <c r="Q319" s="63"/>
      <c r="R319" s="63"/>
    </row>
    <row r="320" spans="1:18" s="234" customFormat="1" ht="18" x14ac:dyDescent="0.25">
      <c r="A320" s="7"/>
      <c r="B320" s="293"/>
      <c r="C320" s="293"/>
      <c r="D320" s="293"/>
      <c r="E320" s="294"/>
      <c r="F320" s="297"/>
      <c r="G320" s="321"/>
      <c r="H320" s="293"/>
      <c r="I320" s="293"/>
      <c r="J320" s="293"/>
      <c r="K320" s="298"/>
      <c r="L320" s="213"/>
      <c r="M320" s="63"/>
      <c r="N320" s="63"/>
      <c r="O320" s="63"/>
      <c r="P320" s="63"/>
      <c r="Q320" s="63"/>
      <c r="R320" s="63"/>
    </row>
    <row r="321" spans="1:18" ht="18" x14ac:dyDescent="0.25">
      <c r="A321" s="7"/>
      <c r="B321" s="293"/>
      <c r="C321" s="293"/>
      <c r="D321" s="293"/>
      <c r="E321" s="294"/>
      <c r="F321" s="297"/>
      <c r="G321" s="321"/>
      <c r="H321" s="293"/>
      <c r="I321" s="293"/>
      <c r="J321" s="293"/>
      <c r="K321" s="298"/>
      <c r="L321" s="213"/>
      <c r="M321" s="63"/>
      <c r="N321" s="63"/>
      <c r="O321" s="63"/>
      <c r="P321" s="63"/>
      <c r="Q321" s="63"/>
      <c r="R321" s="63"/>
    </row>
    <row r="322" spans="1:18" s="209" customFormat="1" ht="18" x14ac:dyDescent="0.25">
      <c r="A322" s="7"/>
      <c r="B322" s="293"/>
      <c r="C322" s="293"/>
      <c r="D322" s="293"/>
      <c r="E322" s="294"/>
      <c r="F322" s="297"/>
      <c r="G322" s="321"/>
      <c r="H322" s="293"/>
      <c r="I322" s="293"/>
      <c r="J322" s="293"/>
      <c r="K322" s="298"/>
      <c r="L322" s="213"/>
      <c r="M322" s="63"/>
      <c r="N322" s="63"/>
      <c r="O322" s="63"/>
      <c r="P322" s="63"/>
      <c r="Q322" s="63"/>
      <c r="R322" s="63"/>
    </row>
    <row r="323" spans="1:18" s="209" customFormat="1" ht="18" x14ac:dyDescent="0.25">
      <c r="A323" s="7"/>
      <c r="B323" s="293"/>
      <c r="C323" s="293"/>
      <c r="D323" s="293"/>
      <c r="E323" s="294"/>
      <c r="F323" s="297"/>
      <c r="G323" s="321"/>
      <c r="H323" s="293"/>
      <c r="I323" s="293"/>
      <c r="J323" s="293"/>
      <c r="K323" s="298"/>
      <c r="L323" s="213"/>
      <c r="M323" s="63"/>
      <c r="N323" s="63"/>
      <c r="O323" s="63"/>
      <c r="P323" s="63"/>
      <c r="Q323" s="63"/>
      <c r="R323" s="63"/>
    </row>
    <row r="324" spans="1:18" s="234" customFormat="1" ht="18" x14ac:dyDescent="0.25">
      <c r="A324" s="7"/>
      <c r="B324" s="293"/>
      <c r="C324" s="293"/>
      <c r="D324" s="293"/>
      <c r="E324" s="294"/>
      <c r="F324" s="297"/>
      <c r="G324" s="321"/>
      <c r="H324" s="293"/>
      <c r="I324" s="293"/>
      <c r="J324" s="293"/>
      <c r="K324" s="298"/>
      <c r="L324" s="213"/>
      <c r="M324" s="63"/>
      <c r="N324" s="63"/>
      <c r="O324" s="63"/>
      <c r="P324" s="63"/>
      <c r="Q324" s="63"/>
      <c r="R324" s="63"/>
    </row>
    <row r="325" spans="1:18" s="234" customFormat="1" ht="18" x14ac:dyDescent="0.25">
      <c r="A325" s="7"/>
      <c r="B325" s="293"/>
      <c r="C325" s="293"/>
      <c r="D325" s="293"/>
      <c r="E325" s="294"/>
      <c r="F325" s="297"/>
      <c r="G325" s="321"/>
      <c r="H325" s="293"/>
      <c r="I325" s="293"/>
      <c r="J325" s="293"/>
      <c r="K325" s="298"/>
      <c r="L325" s="213"/>
      <c r="M325" s="63"/>
      <c r="N325" s="63"/>
      <c r="O325" s="63"/>
      <c r="P325" s="63"/>
      <c r="Q325" s="63"/>
      <c r="R325" s="63"/>
    </row>
    <row r="326" spans="1:18" s="234" customFormat="1" ht="18" x14ac:dyDescent="0.25">
      <c r="A326" s="7"/>
      <c r="B326" s="293"/>
      <c r="C326" s="293"/>
      <c r="D326" s="293"/>
      <c r="E326" s="294"/>
      <c r="F326" s="297"/>
      <c r="G326" s="321"/>
      <c r="H326" s="293"/>
      <c r="I326" s="293"/>
      <c r="J326" s="293"/>
      <c r="K326" s="298"/>
      <c r="L326" s="213"/>
      <c r="M326" s="63"/>
      <c r="N326" s="63"/>
      <c r="O326" s="63"/>
      <c r="P326" s="63"/>
      <c r="Q326" s="63"/>
      <c r="R326" s="63"/>
    </row>
    <row r="327" spans="1:18" s="234" customFormat="1" ht="18" x14ac:dyDescent="0.25">
      <c r="A327" s="7"/>
      <c r="B327" s="293"/>
      <c r="C327" s="293"/>
      <c r="D327" s="293"/>
      <c r="E327" s="294"/>
      <c r="F327" s="297"/>
      <c r="G327" s="321"/>
      <c r="H327" s="293"/>
      <c r="I327" s="293"/>
      <c r="J327" s="293"/>
      <c r="K327" s="298"/>
      <c r="L327" s="213"/>
      <c r="M327" s="63"/>
      <c r="N327" s="63"/>
      <c r="O327" s="63"/>
      <c r="P327" s="63"/>
      <c r="Q327" s="63"/>
      <c r="R327" s="63"/>
    </row>
    <row r="328" spans="1:18" s="315" customFormat="1" ht="18" x14ac:dyDescent="0.25">
      <c r="A328" s="7"/>
      <c r="B328" s="293"/>
      <c r="C328" s="293"/>
      <c r="D328" s="320"/>
      <c r="E328" s="322"/>
      <c r="F328" s="297"/>
      <c r="G328" s="321"/>
      <c r="H328" s="293"/>
      <c r="I328" s="293"/>
      <c r="J328" s="293"/>
      <c r="K328" s="298"/>
      <c r="L328" s="213"/>
      <c r="M328" s="63"/>
      <c r="N328" s="63"/>
      <c r="O328" s="63"/>
      <c r="P328" s="63"/>
      <c r="Q328" s="63"/>
      <c r="R328" s="63"/>
    </row>
    <row r="329" spans="1:18" s="209" customFormat="1" ht="18" x14ac:dyDescent="0.25">
      <c r="A329" s="7"/>
      <c r="B329" s="293"/>
      <c r="C329" s="293"/>
      <c r="D329" s="293"/>
      <c r="E329" s="294"/>
      <c r="F329" s="297"/>
      <c r="G329" s="321"/>
      <c r="H329" s="293"/>
      <c r="I329" s="293"/>
      <c r="J329" s="293"/>
      <c r="K329" s="298"/>
      <c r="L329" s="213"/>
      <c r="M329" s="63"/>
      <c r="N329" s="63"/>
      <c r="O329" s="63"/>
      <c r="P329" s="63"/>
      <c r="Q329" s="63"/>
      <c r="R329" s="63"/>
    </row>
    <row r="330" spans="1:18" ht="18" x14ac:dyDescent="0.25">
      <c r="A330" s="7"/>
      <c r="B330" s="293"/>
      <c r="C330" s="293"/>
      <c r="D330" s="293"/>
      <c r="E330" s="294"/>
      <c r="F330" s="297"/>
      <c r="G330" s="321"/>
      <c r="H330" s="293"/>
      <c r="I330" s="293"/>
      <c r="J330" s="293"/>
      <c r="K330" s="298"/>
      <c r="L330" s="213"/>
      <c r="M330" s="63"/>
      <c r="N330" s="63"/>
      <c r="O330" s="63"/>
      <c r="P330" s="63"/>
      <c r="Q330" s="63"/>
      <c r="R330" s="63"/>
    </row>
    <row r="331" spans="1:18" s="315" customFormat="1" ht="18" x14ac:dyDescent="0.25">
      <c r="A331" s="7"/>
      <c r="B331" s="293"/>
      <c r="C331" s="293"/>
      <c r="D331" s="320"/>
      <c r="E331" s="322"/>
      <c r="F331" s="297"/>
      <c r="G331" s="321"/>
      <c r="H331" s="293"/>
      <c r="I331" s="293"/>
      <c r="J331" s="293"/>
      <c r="K331" s="298"/>
      <c r="L331" s="213"/>
      <c r="M331" s="63"/>
      <c r="N331" s="63"/>
      <c r="O331" s="63"/>
      <c r="P331" s="63"/>
      <c r="Q331" s="63"/>
      <c r="R331" s="63"/>
    </row>
    <row r="332" spans="1:18" ht="18" x14ac:dyDescent="0.25">
      <c r="A332" s="7"/>
      <c r="B332" s="293"/>
      <c r="C332" s="293"/>
      <c r="D332" s="293"/>
      <c r="E332" s="294"/>
      <c r="F332" s="297"/>
      <c r="G332" s="321"/>
      <c r="H332" s="293"/>
      <c r="I332" s="293"/>
      <c r="J332" s="293"/>
      <c r="K332" s="298"/>
      <c r="L332" s="213"/>
      <c r="M332" s="63"/>
      <c r="N332" s="63"/>
      <c r="O332" s="63"/>
      <c r="P332" s="63"/>
      <c r="Q332" s="63"/>
      <c r="R332" s="63"/>
    </row>
    <row r="333" spans="1:18" s="234" customFormat="1" ht="18" x14ac:dyDescent="0.25">
      <c r="A333" s="7"/>
      <c r="B333" s="293"/>
      <c r="C333" s="293"/>
      <c r="D333" s="293"/>
      <c r="E333" s="294"/>
      <c r="F333" s="297"/>
      <c r="G333" s="321"/>
      <c r="H333" s="293"/>
      <c r="I333" s="293"/>
      <c r="J333" s="293"/>
      <c r="K333" s="298"/>
      <c r="L333" s="213"/>
      <c r="M333" s="63"/>
      <c r="N333" s="63"/>
      <c r="O333" s="63"/>
      <c r="P333" s="63"/>
      <c r="Q333" s="63"/>
      <c r="R333" s="63"/>
    </row>
    <row r="334" spans="1:18" s="209" customFormat="1" ht="18" x14ac:dyDescent="0.25">
      <c r="A334" s="7"/>
      <c r="B334" s="293"/>
      <c r="C334" s="293"/>
      <c r="D334" s="293"/>
      <c r="E334" s="294"/>
      <c r="F334" s="297"/>
      <c r="G334" s="321"/>
      <c r="H334" s="293"/>
      <c r="I334" s="293"/>
      <c r="J334" s="293"/>
      <c r="K334" s="298"/>
      <c r="L334" s="213"/>
      <c r="M334" s="63"/>
      <c r="N334" s="63"/>
      <c r="O334" s="63"/>
      <c r="P334" s="63"/>
      <c r="Q334" s="63"/>
      <c r="R334" s="63"/>
    </row>
    <row r="335" spans="1:18" s="315" customFormat="1" ht="18" x14ac:dyDescent="0.25">
      <c r="A335" s="7"/>
      <c r="B335" s="293"/>
      <c r="C335" s="293"/>
      <c r="D335" s="320"/>
      <c r="E335" s="322"/>
      <c r="F335" s="297"/>
      <c r="G335" s="321"/>
      <c r="H335" s="293"/>
      <c r="I335" s="293"/>
      <c r="J335" s="293"/>
      <c r="K335" s="298"/>
      <c r="L335" s="213"/>
      <c r="M335" s="63"/>
      <c r="N335" s="63"/>
      <c r="O335" s="63"/>
      <c r="P335" s="63"/>
      <c r="Q335" s="63"/>
      <c r="R335" s="63"/>
    </row>
    <row r="336" spans="1:18" s="234" customFormat="1" ht="18" x14ac:dyDescent="0.25">
      <c r="A336" s="7"/>
      <c r="B336" s="293"/>
      <c r="C336" s="293"/>
      <c r="D336" s="293"/>
      <c r="E336" s="294"/>
      <c r="F336" s="297"/>
      <c r="G336" s="321"/>
      <c r="H336" s="293"/>
      <c r="I336" s="293"/>
      <c r="J336" s="293"/>
      <c r="K336" s="298"/>
      <c r="L336" s="213"/>
      <c r="M336" s="63"/>
      <c r="N336" s="63"/>
      <c r="O336" s="63"/>
      <c r="P336" s="63"/>
      <c r="Q336" s="63"/>
      <c r="R336" s="63"/>
    </row>
    <row r="337" spans="1:18" s="234" customFormat="1" ht="18" x14ac:dyDescent="0.25">
      <c r="A337" s="7"/>
      <c r="B337" s="293"/>
      <c r="C337" s="293"/>
      <c r="D337" s="293"/>
      <c r="E337" s="294"/>
      <c r="F337" s="297"/>
      <c r="G337" s="321"/>
      <c r="H337" s="293"/>
      <c r="I337" s="293"/>
      <c r="J337" s="293"/>
      <c r="K337" s="298"/>
      <c r="L337" s="213"/>
      <c r="M337" s="63"/>
      <c r="N337" s="63"/>
      <c r="O337" s="63"/>
      <c r="P337" s="63"/>
      <c r="Q337" s="63"/>
      <c r="R337" s="63"/>
    </row>
    <row r="338" spans="1:18" ht="18" x14ac:dyDescent="0.25">
      <c r="A338" s="7"/>
      <c r="B338" s="293"/>
      <c r="C338" s="293"/>
      <c r="D338" s="293"/>
      <c r="E338" s="294"/>
      <c r="F338" s="297"/>
      <c r="G338" s="321"/>
      <c r="H338" s="293"/>
      <c r="I338" s="293"/>
      <c r="J338" s="293"/>
      <c r="K338" s="298"/>
      <c r="L338" s="213"/>
      <c r="M338" s="63"/>
      <c r="N338" s="63"/>
      <c r="O338" s="63"/>
      <c r="P338" s="63"/>
      <c r="Q338" s="63"/>
      <c r="R338" s="63"/>
    </row>
    <row r="339" spans="1:18" s="315" customFormat="1" ht="18" x14ac:dyDescent="0.25">
      <c r="A339" s="7"/>
      <c r="B339" s="293"/>
      <c r="C339" s="293"/>
      <c r="D339" s="320"/>
      <c r="E339" s="322"/>
      <c r="F339" s="297"/>
      <c r="G339" s="321"/>
      <c r="H339" s="293"/>
      <c r="I339" s="293"/>
      <c r="J339" s="293"/>
      <c r="K339" s="298"/>
      <c r="L339" s="213"/>
      <c r="M339" s="63"/>
      <c r="N339" s="63"/>
      <c r="O339" s="63"/>
      <c r="P339" s="63"/>
      <c r="Q339" s="63"/>
      <c r="R339" s="63"/>
    </row>
    <row r="340" spans="1:18" s="209" customFormat="1" ht="18" x14ac:dyDescent="0.25">
      <c r="A340" s="7"/>
      <c r="B340" s="293"/>
      <c r="C340" s="293"/>
      <c r="D340" s="293"/>
      <c r="E340" s="322"/>
      <c r="F340" s="297"/>
      <c r="G340" s="321"/>
      <c r="H340" s="293"/>
      <c r="I340" s="293"/>
      <c r="J340" s="293"/>
      <c r="K340" s="298"/>
      <c r="L340" s="213"/>
      <c r="M340" s="63"/>
      <c r="N340" s="63"/>
      <c r="O340" s="63"/>
      <c r="P340" s="63"/>
      <c r="Q340" s="63"/>
      <c r="R340" s="63"/>
    </row>
    <row r="341" spans="1:18" s="209" customFormat="1" ht="18" x14ac:dyDescent="0.25">
      <c r="A341" s="7"/>
      <c r="B341" s="293"/>
      <c r="C341" s="293"/>
      <c r="D341" s="293"/>
      <c r="E341" s="294"/>
      <c r="F341" s="297"/>
      <c r="G341" s="321"/>
      <c r="H341" s="293"/>
      <c r="I341" s="293"/>
      <c r="J341" s="293"/>
      <c r="K341" s="298"/>
      <c r="L341" s="213"/>
      <c r="M341" s="63"/>
      <c r="N341" s="63"/>
      <c r="O341" s="63"/>
      <c r="P341" s="63"/>
      <c r="Q341" s="63"/>
      <c r="R341" s="63"/>
    </row>
    <row r="342" spans="1:18" s="234" customFormat="1" ht="18" x14ac:dyDescent="0.25">
      <c r="A342" s="7"/>
      <c r="B342" s="293"/>
      <c r="C342" s="293"/>
      <c r="D342" s="293"/>
      <c r="E342" s="294"/>
      <c r="F342" s="297"/>
      <c r="G342" s="321"/>
      <c r="H342" s="293"/>
      <c r="I342" s="293"/>
      <c r="J342" s="293"/>
      <c r="K342" s="298"/>
      <c r="L342" s="213"/>
      <c r="M342" s="63"/>
      <c r="N342" s="63"/>
      <c r="O342" s="63"/>
      <c r="P342" s="63"/>
      <c r="Q342" s="63"/>
      <c r="R342" s="63"/>
    </row>
    <row r="343" spans="1:18" s="315" customFormat="1" ht="18" x14ac:dyDescent="0.25">
      <c r="A343" s="7"/>
      <c r="B343" s="293"/>
      <c r="C343" s="293"/>
      <c r="D343" s="320"/>
      <c r="E343" s="322"/>
      <c r="F343" s="297"/>
      <c r="G343" s="321"/>
      <c r="H343" s="293"/>
      <c r="I343" s="293"/>
      <c r="J343" s="293"/>
      <c r="K343" s="298"/>
      <c r="L343" s="213"/>
      <c r="M343" s="63"/>
      <c r="N343" s="63"/>
      <c r="O343" s="63"/>
      <c r="P343" s="63"/>
      <c r="Q343" s="63"/>
      <c r="R343" s="63"/>
    </row>
    <row r="344" spans="1:18" ht="18" x14ac:dyDescent="0.25">
      <c r="A344" s="7"/>
      <c r="B344" s="293"/>
      <c r="C344" s="293"/>
      <c r="D344" s="293"/>
      <c r="E344" s="322"/>
      <c r="F344" s="297"/>
      <c r="G344" s="321"/>
      <c r="H344" s="293"/>
      <c r="I344" s="293"/>
      <c r="J344" s="293"/>
      <c r="K344" s="298"/>
      <c r="L344" s="213"/>
      <c r="M344" s="63"/>
      <c r="N344" s="63"/>
      <c r="O344" s="63"/>
      <c r="P344" s="63"/>
      <c r="Q344" s="63"/>
      <c r="R344" s="63"/>
    </row>
    <row r="345" spans="1:18" ht="18" x14ac:dyDescent="0.25">
      <c r="A345" s="7"/>
      <c r="B345" s="293"/>
      <c r="C345" s="293"/>
      <c r="D345" s="293"/>
      <c r="E345" s="294"/>
      <c r="F345" s="297"/>
      <c r="G345" s="321"/>
      <c r="H345" s="293"/>
      <c r="I345" s="293"/>
      <c r="J345" s="293"/>
      <c r="K345" s="298"/>
      <c r="L345" s="213"/>
      <c r="M345" s="63"/>
      <c r="N345" s="63"/>
      <c r="O345" s="63"/>
      <c r="P345" s="63"/>
      <c r="Q345" s="63"/>
      <c r="R345" s="63"/>
    </row>
    <row r="346" spans="1:18" s="234" customFormat="1" ht="18" x14ac:dyDescent="0.25">
      <c r="A346" s="7"/>
      <c r="B346" s="293"/>
      <c r="C346" s="293"/>
      <c r="D346" s="293"/>
      <c r="E346" s="294"/>
      <c r="F346" s="297"/>
      <c r="G346" s="321"/>
      <c r="H346" s="293"/>
      <c r="I346" s="293"/>
      <c r="J346" s="293"/>
      <c r="K346" s="298"/>
      <c r="L346" s="213"/>
      <c r="M346" s="63"/>
      <c r="N346" s="63"/>
      <c r="O346" s="63"/>
      <c r="P346" s="63"/>
      <c r="Q346" s="63"/>
      <c r="R346" s="63"/>
    </row>
    <row r="347" spans="1:18" s="209" customFormat="1" ht="18" x14ac:dyDescent="0.25">
      <c r="A347" s="7"/>
      <c r="B347" s="293"/>
      <c r="C347" s="293"/>
      <c r="D347" s="293"/>
      <c r="E347" s="294"/>
      <c r="F347" s="297"/>
      <c r="G347" s="321"/>
      <c r="H347" s="293"/>
      <c r="I347" s="293"/>
      <c r="J347" s="293"/>
      <c r="K347" s="298"/>
      <c r="L347" s="213"/>
      <c r="M347" s="63"/>
      <c r="N347" s="63"/>
      <c r="O347" s="63"/>
      <c r="P347" s="63"/>
      <c r="Q347" s="63"/>
      <c r="R347" s="63"/>
    </row>
    <row r="348" spans="1:18" s="209" customFormat="1" ht="18" x14ac:dyDescent="0.25">
      <c r="A348" s="7"/>
      <c r="B348" s="293"/>
      <c r="C348" s="293"/>
      <c r="D348" s="293"/>
      <c r="E348" s="294"/>
      <c r="F348" s="297"/>
      <c r="G348" s="321"/>
      <c r="H348" s="293"/>
      <c r="I348" s="293"/>
      <c r="J348" s="293"/>
      <c r="K348" s="298"/>
      <c r="L348" s="213"/>
      <c r="M348" s="63"/>
      <c r="N348" s="63"/>
      <c r="O348" s="63"/>
      <c r="P348" s="63"/>
      <c r="Q348" s="63"/>
      <c r="R348" s="63"/>
    </row>
    <row r="349" spans="1:18" s="221" customFormat="1" ht="18" x14ac:dyDescent="0.25">
      <c r="A349" s="218"/>
      <c r="B349" s="293"/>
      <c r="C349" s="293"/>
      <c r="D349" s="293"/>
      <c r="E349" s="294"/>
      <c r="F349" s="297"/>
      <c r="G349" s="321"/>
      <c r="H349" s="293"/>
      <c r="I349" s="293"/>
      <c r="J349" s="293"/>
      <c r="K349" s="298"/>
      <c r="L349" s="219"/>
      <c r="M349" s="220"/>
      <c r="N349" s="220"/>
      <c r="O349" s="220"/>
      <c r="P349" s="220"/>
      <c r="Q349" s="220"/>
      <c r="R349" s="220"/>
    </row>
    <row r="350" spans="1:18" s="155" customFormat="1" ht="18" x14ac:dyDescent="0.25">
      <c r="A350" s="71"/>
      <c r="B350" s="293"/>
      <c r="C350" s="293"/>
      <c r="D350" s="293"/>
      <c r="E350" s="294"/>
      <c r="F350" s="297"/>
      <c r="G350" s="321"/>
      <c r="H350" s="293"/>
      <c r="I350" s="293"/>
      <c r="J350" s="293"/>
      <c r="K350" s="298"/>
      <c r="L350" s="96"/>
      <c r="M350" s="154"/>
      <c r="N350" s="154"/>
      <c r="O350" s="154"/>
      <c r="P350" s="154"/>
      <c r="Q350" s="154"/>
      <c r="R350" s="154"/>
    </row>
    <row r="351" spans="1:18" s="155" customFormat="1" ht="18" x14ac:dyDescent="0.25">
      <c r="A351" s="71"/>
      <c r="B351" s="293"/>
      <c r="C351" s="293"/>
      <c r="D351" s="293"/>
      <c r="E351" s="294"/>
      <c r="F351" s="297"/>
      <c r="G351" s="321"/>
      <c r="H351" s="293"/>
      <c r="I351" s="293"/>
      <c r="J351" s="293"/>
      <c r="K351" s="298"/>
      <c r="L351" s="96"/>
      <c r="M351" s="154"/>
      <c r="N351" s="154"/>
      <c r="O351" s="154"/>
      <c r="P351" s="154"/>
      <c r="Q351" s="154"/>
      <c r="R351" s="154"/>
    </row>
    <row r="352" spans="1:18" s="155" customFormat="1" ht="18" x14ac:dyDescent="0.25">
      <c r="A352" s="71"/>
      <c r="B352" s="293"/>
      <c r="C352" s="293"/>
      <c r="D352" s="320"/>
      <c r="E352" s="322"/>
      <c r="F352" s="297"/>
      <c r="G352" s="321"/>
      <c r="H352" s="293"/>
      <c r="I352" s="293"/>
      <c r="J352" s="293"/>
      <c r="K352" s="298"/>
      <c r="L352" s="96"/>
      <c r="M352" s="154"/>
      <c r="N352" s="154"/>
      <c r="O352" s="154"/>
      <c r="P352" s="154"/>
      <c r="Q352" s="154"/>
      <c r="R352" s="154"/>
    </row>
    <row r="353" spans="1:18" s="155" customFormat="1" ht="18" x14ac:dyDescent="0.25">
      <c r="A353" s="71"/>
      <c r="B353" s="293"/>
      <c r="C353" s="293"/>
      <c r="D353" s="293"/>
      <c r="E353" s="294"/>
      <c r="F353" s="297"/>
      <c r="G353" s="321"/>
      <c r="H353" s="293"/>
      <c r="I353" s="293"/>
      <c r="J353" s="293"/>
      <c r="K353" s="298"/>
      <c r="L353" s="96"/>
      <c r="M353" s="154"/>
      <c r="N353" s="154"/>
      <c r="O353" s="154"/>
      <c r="P353" s="154"/>
      <c r="Q353" s="154"/>
      <c r="R353" s="154"/>
    </row>
    <row r="354" spans="1:18" ht="18" x14ac:dyDescent="0.25">
      <c r="A354" s="7"/>
      <c r="B354" s="293"/>
      <c r="C354" s="293"/>
      <c r="D354" s="293"/>
      <c r="E354" s="294"/>
      <c r="F354" s="297"/>
      <c r="G354" s="321"/>
      <c r="H354" s="293"/>
      <c r="I354" s="293"/>
      <c r="J354" s="293"/>
      <c r="K354" s="298"/>
      <c r="L354" s="213"/>
      <c r="M354" s="63"/>
      <c r="N354" s="63"/>
      <c r="O354" s="63"/>
      <c r="P354" s="63"/>
      <c r="Q354" s="63"/>
      <c r="R354" s="63"/>
    </row>
    <row r="355" spans="1:18" s="234" customFormat="1" ht="18" x14ac:dyDescent="0.25">
      <c r="A355" s="7"/>
      <c r="B355" s="293"/>
      <c r="C355" s="293"/>
      <c r="D355" s="293"/>
      <c r="E355" s="294"/>
      <c r="F355" s="297"/>
      <c r="G355" s="321"/>
      <c r="H355" s="293"/>
      <c r="I355" s="293"/>
      <c r="J355" s="293"/>
      <c r="K355" s="298"/>
      <c r="L355" s="213"/>
      <c r="M355" s="63"/>
      <c r="N355" s="63"/>
      <c r="O355" s="63"/>
      <c r="P355" s="63"/>
      <c r="Q355" s="63"/>
      <c r="R355" s="63"/>
    </row>
    <row r="356" spans="1:18" ht="18" x14ac:dyDescent="0.25">
      <c r="A356" s="7"/>
      <c r="B356" s="293"/>
      <c r="C356" s="293"/>
      <c r="D356" s="293"/>
      <c r="E356" s="294"/>
      <c r="F356" s="297"/>
      <c r="G356" s="321"/>
      <c r="H356" s="293"/>
      <c r="I356" s="293"/>
      <c r="J356" s="293"/>
      <c r="K356" s="298"/>
      <c r="L356" s="213"/>
      <c r="M356" s="63"/>
      <c r="N356" s="63"/>
      <c r="O356" s="63"/>
      <c r="P356" s="63"/>
      <c r="Q356" s="63"/>
      <c r="R356" s="63"/>
    </row>
    <row r="357" spans="1:18" s="209" customFormat="1" ht="18" x14ac:dyDescent="0.25">
      <c r="A357" s="7"/>
      <c r="B357" s="293"/>
      <c r="C357" s="293"/>
      <c r="D357" s="293"/>
      <c r="E357" s="294"/>
      <c r="F357" s="297"/>
      <c r="G357" s="321"/>
      <c r="H357" s="293"/>
      <c r="I357" s="293"/>
      <c r="J357" s="293"/>
      <c r="K357" s="298"/>
      <c r="L357" s="213"/>
      <c r="M357" s="63"/>
      <c r="N357" s="63"/>
      <c r="O357" s="63"/>
      <c r="P357" s="63"/>
      <c r="Q357" s="63"/>
      <c r="R357" s="63"/>
    </row>
    <row r="358" spans="1:18" s="234" customFormat="1" ht="18" x14ac:dyDescent="0.25">
      <c r="A358" s="7"/>
      <c r="B358" s="293"/>
      <c r="C358" s="293"/>
      <c r="D358" s="293"/>
      <c r="E358" s="294"/>
      <c r="F358" s="297"/>
      <c r="G358" s="321"/>
      <c r="H358" s="293"/>
      <c r="I358" s="293"/>
      <c r="J358" s="293"/>
      <c r="K358" s="298"/>
      <c r="L358" s="213"/>
      <c r="M358" s="63"/>
      <c r="N358" s="63"/>
      <c r="O358" s="63"/>
      <c r="P358" s="63"/>
      <c r="Q358" s="63"/>
      <c r="R358" s="63"/>
    </row>
    <row r="359" spans="1:18" s="209" customFormat="1" ht="18" x14ac:dyDescent="0.25">
      <c r="A359" s="7"/>
      <c r="B359" s="293"/>
      <c r="C359" s="293"/>
      <c r="D359" s="293"/>
      <c r="E359" s="294"/>
      <c r="F359" s="297"/>
      <c r="G359" s="321"/>
      <c r="H359" s="293"/>
      <c r="I359" s="293"/>
      <c r="J359" s="293"/>
      <c r="K359" s="298"/>
      <c r="L359" s="213"/>
      <c r="M359" s="63"/>
      <c r="N359" s="63"/>
      <c r="O359" s="63"/>
      <c r="P359" s="63"/>
      <c r="Q359" s="63"/>
      <c r="R359" s="63"/>
    </row>
    <row r="360" spans="1:18" s="315" customFormat="1" ht="18" x14ac:dyDescent="0.25">
      <c r="A360" s="7"/>
      <c r="B360" s="293"/>
      <c r="C360" s="293"/>
      <c r="D360" s="320"/>
      <c r="E360" s="322"/>
      <c r="F360" s="297"/>
      <c r="G360" s="321"/>
      <c r="H360" s="293"/>
      <c r="I360" s="293"/>
      <c r="J360" s="293"/>
      <c r="K360" s="298"/>
      <c r="L360" s="213"/>
      <c r="M360" s="63"/>
      <c r="N360" s="63"/>
      <c r="O360" s="63"/>
      <c r="P360" s="63"/>
      <c r="Q360" s="63"/>
      <c r="R360" s="63"/>
    </row>
    <row r="361" spans="1:18" s="234" customFormat="1" ht="18" x14ac:dyDescent="0.25">
      <c r="A361" s="7"/>
      <c r="B361" s="293"/>
      <c r="C361" s="293"/>
      <c r="D361" s="293"/>
      <c r="E361" s="322"/>
      <c r="F361" s="297"/>
      <c r="G361" s="321"/>
      <c r="H361" s="293"/>
      <c r="I361" s="293"/>
      <c r="J361" s="293"/>
      <c r="K361" s="298"/>
      <c r="L361" s="213"/>
      <c r="M361" s="63"/>
      <c r="N361" s="63"/>
      <c r="O361" s="63"/>
      <c r="P361" s="63"/>
      <c r="Q361" s="63"/>
      <c r="R361" s="63"/>
    </row>
    <row r="362" spans="1:18" s="209" customFormat="1" ht="18" x14ac:dyDescent="0.25">
      <c r="A362" s="7"/>
      <c r="B362" s="293"/>
      <c r="C362" s="293"/>
      <c r="D362" s="293"/>
      <c r="E362" s="294"/>
      <c r="F362" s="297"/>
      <c r="G362" s="321"/>
      <c r="H362" s="293"/>
      <c r="I362" s="293"/>
      <c r="J362" s="293"/>
      <c r="K362" s="298"/>
      <c r="L362" s="213"/>
      <c r="M362" s="63"/>
      <c r="N362" s="63"/>
      <c r="O362" s="63"/>
      <c r="P362" s="63"/>
      <c r="Q362" s="63"/>
      <c r="R362" s="63"/>
    </row>
    <row r="363" spans="1:18" s="209" customFormat="1" ht="18" x14ac:dyDescent="0.25">
      <c r="A363" s="7"/>
      <c r="B363" s="293"/>
      <c r="C363" s="293"/>
      <c r="D363" s="293"/>
      <c r="E363" s="294"/>
      <c r="F363" s="297"/>
      <c r="G363" s="321"/>
      <c r="H363" s="293"/>
      <c r="I363" s="293"/>
      <c r="J363" s="293"/>
      <c r="K363" s="298"/>
      <c r="L363" s="213"/>
      <c r="M363" s="63"/>
      <c r="N363" s="63"/>
      <c r="O363" s="63"/>
      <c r="P363" s="63"/>
      <c r="Q363" s="63"/>
      <c r="R363" s="63"/>
    </row>
    <row r="364" spans="1:18" s="234" customFormat="1" ht="18" x14ac:dyDescent="0.25">
      <c r="A364" s="7"/>
      <c r="B364" s="293"/>
      <c r="C364" s="293"/>
      <c r="D364" s="293"/>
      <c r="E364" s="294"/>
      <c r="F364" s="297"/>
      <c r="G364" s="321"/>
      <c r="H364" s="293"/>
      <c r="I364" s="293"/>
      <c r="J364" s="293"/>
      <c r="K364" s="298"/>
      <c r="L364" s="213"/>
      <c r="M364" s="63"/>
      <c r="N364" s="63"/>
      <c r="O364" s="63"/>
      <c r="P364" s="63"/>
      <c r="Q364" s="63"/>
      <c r="R364" s="63"/>
    </row>
    <row r="365" spans="1:18" ht="18" x14ac:dyDescent="0.25">
      <c r="A365" s="7"/>
      <c r="B365" s="293"/>
      <c r="C365" s="293"/>
      <c r="D365" s="293"/>
      <c r="E365" s="294"/>
      <c r="F365" s="297"/>
      <c r="G365" s="321"/>
      <c r="H365" s="293"/>
      <c r="I365" s="293"/>
      <c r="J365" s="293"/>
      <c r="K365" s="298"/>
      <c r="L365" s="213"/>
      <c r="M365" s="63"/>
      <c r="N365" s="63"/>
      <c r="O365" s="63"/>
      <c r="P365" s="63"/>
      <c r="Q365" s="63"/>
      <c r="R365" s="63"/>
    </row>
    <row r="366" spans="1:18" s="209" customFormat="1" ht="18" x14ac:dyDescent="0.25">
      <c r="A366" s="7"/>
      <c r="B366" s="293"/>
      <c r="C366" s="293"/>
      <c r="D366" s="293"/>
      <c r="E366" s="294"/>
      <c r="F366" s="297"/>
      <c r="G366" s="321"/>
      <c r="H366" s="293"/>
      <c r="I366" s="293"/>
      <c r="J366" s="293"/>
      <c r="K366" s="298"/>
      <c r="L366" s="213"/>
      <c r="M366" s="63"/>
      <c r="N366" s="63"/>
      <c r="O366" s="63"/>
      <c r="P366" s="63"/>
      <c r="Q366" s="63"/>
      <c r="R366" s="63"/>
    </row>
    <row r="367" spans="1:18" ht="18" x14ac:dyDescent="0.25">
      <c r="A367" s="7"/>
      <c r="B367" s="293"/>
      <c r="C367" s="293"/>
      <c r="D367" s="293"/>
      <c r="E367" s="294"/>
      <c r="F367" s="297"/>
      <c r="G367" s="321"/>
      <c r="H367" s="293"/>
      <c r="I367" s="293"/>
      <c r="J367" s="293"/>
      <c r="K367" s="298"/>
      <c r="L367" s="213"/>
      <c r="M367" s="63"/>
      <c r="N367" s="63"/>
      <c r="O367" s="63"/>
      <c r="P367" s="63"/>
      <c r="Q367" s="63"/>
      <c r="R367" s="63"/>
    </row>
    <row r="368" spans="1:18" s="234" customFormat="1" ht="18" x14ac:dyDescent="0.25">
      <c r="A368" s="7"/>
      <c r="B368" s="293"/>
      <c r="C368" s="293"/>
      <c r="D368" s="293"/>
      <c r="E368" s="294"/>
      <c r="F368" s="297"/>
      <c r="G368" s="321"/>
      <c r="H368" s="293"/>
      <c r="I368" s="293"/>
      <c r="J368" s="293"/>
      <c r="K368" s="298"/>
      <c r="L368" s="213"/>
      <c r="M368" s="63"/>
      <c r="N368" s="63"/>
      <c r="O368" s="63"/>
      <c r="P368" s="63"/>
      <c r="Q368" s="63"/>
      <c r="R368" s="63"/>
    </row>
    <row r="369" spans="1:18" ht="18" x14ac:dyDescent="0.25">
      <c r="A369" s="7"/>
      <c r="B369" s="293"/>
      <c r="C369" s="293"/>
      <c r="D369" s="293"/>
      <c r="E369" s="294"/>
      <c r="F369" s="297"/>
      <c r="G369" s="321"/>
      <c r="H369" s="293"/>
      <c r="I369" s="293"/>
      <c r="J369" s="293"/>
      <c r="K369" s="298"/>
      <c r="L369" s="213"/>
      <c r="M369" s="63"/>
      <c r="N369" s="63"/>
      <c r="O369" s="63"/>
      <c r="P369" s="63"/>
      <c r="Q369" s="63"/>
      <c r="R369" s="63"/>
    </row>
    <row r="370" spans="1:18" ht="18" x14ac:dyDescent="0.25">
      <c r="A370" s="7"/>
      <c r="B370" s="293"/>
      <c r="C370" s="293"/>
      <c r="D370" s="293"/>
      <c r="E370" s="294"/>
      <c r="F370" s="297"/>
      <c r="G370" s="321"/>
      <c r="H370" s="293"/>
      <c r="I370" s="293"/>
      <c r="J370" s="293"/>
      <c r="K370" s="298"/>
      <c r="L370" s="213"/>
      <c r="M370" s="63"/>
      <c r="N370" s="63"/>
      <c r="O370" s="63"/>
      <c r="P370" s="63"/>
      <c r="Q370" s="63"/>
      <c r="R370" s="63"/>
    </row>
    <row r="371" spans="1:18" s="209" customFormat="1" ht="18" x14ac:dyDescent="0.25">
      <c r="A371" s="7"/>
      <c r="B371" s="293"/>
      <c r="C371" s="293"/>
      <c r="D371" s="293"/>
      <c r="E371" s="294"/>
      <c r="F371" s="297"/>
      <c r="G371" s="321"/>
      <c r="H371" s="293"/>
      <c r="I371" s="293"/>
      <c r="J371" s="293"/>
      <c r="K371" s="298"/>
      <c r="L371" s="213"/>
      <c r="M371" s="63"/>
      <c r="N371" s="63"/>
      <c r="O371" s="63"/>
      <c r="P371" s="63"/>
      <c r="Q371" s="63"/>
      <c r="R371" s="63"/>
    </row>
    <row r="372" spans="1:18" s="315" customFormat="1" ht="18" x14ac:dyDescent="0.25">
      <c r="A372" s="7"/>
      <c r="B372" s="293"/>
      <c r="C372" s="293"/>
      <c r="D372" s="320"/>
      <c r="E372" s="322"/>
      <c r="F372" s="297"/>
      <c r="G372" s="321"/>
      <c r="H372" s="293"/>
      <c r="I372" s="293"/>
      <c r="J372" s="293"/>
      <c r="K372" s="298"/>
      <c r="L372" s="213"/>
      <c r="M372" s="63"/>
      <c r="N372" s="63"/>
      <c r="O372" s="63"/>
      <c r="P372" s="63"/>
      <c r="Q372" s="63"/>
      <c r="R372" s="63"/>
    </row>
    <row r="373" spans="1:18" ht="18" x14ac:dyDescent="0.25">
      <c r="A373" s="7"/>
      <c r="B373" s="293"/>
      <c r="C373" s="293"/>
      <c r="D373" s="293"/>
      <c r="E373" s="322"/>
      <c r="F373" s="297"/>
      <c r="G373" s="321"/>
      <c r="H373" s="293"/>
      <c r="I373" s="293"/>
      <c r="J373" s="293"/>
      <c r="K373" s="298"/>
      <c r="L373" s="213"/>
      <c r="M373" s="63"/>
      <c r="N373" s="63"/>
      <c r="O373" s="63"/>
      <c r="P373" s="63"/>
      <c r="Q373" s="63"/>
      <c r="R373" s="63"/>
    </row>
    <row r="374" spans="1:18" s="209" customFormat="1" ht="18" x14ac:dyDescent="0.25">
      <c r="A374" s="7"/>
      <c r="B374" s="293"/>
      <c r="C374" s="293"/>
      <c r="D374" s="293"/>
      <c r="E374" s="294"/>
      <c r="F374" s="297"/>
      <c r="G374" s="321"/>
      <c r="H374" s="293"/>
      <c r="I374" s="293"/>
      <c r="J374" s="293"/>
      <c r="K374" s="298"/>
      <c r="L374" s="213"/>
      <c r="M374" s="63"/>
      <c r="N374" s="63"/>
      <c r="O374" s="63"/>
      <c r="P374" s="63"/>
      <c r="Q374" s="63"/>
      <c r="R374" s="63"/>
    </row>
    <row r="375" spans="1:18" ht="18" x14ac:dyDescent="0.25">
      <c r="A375" s="7"/>
      <c r="B375" s="293"/>
      <c r="C375" s="293"/>
      <c r="D375" s="293"/>
      <c r="E375" s="294"/>
      <c r="F375" s="297"/>
      <c r="G375" s="321"/>
      <c r="H375" s="293"/>
      <c r="I375" s="293"/>
      <c r="J375" s="293"/>
      <c r="K375" s="298"/>
      <c r="L375" s="213"/>
      <c r="M375" s="63"/>
      <c r="N375" s="63"/>
      <c r="O375" s="63"/>
      <c r="P375" s="63"/>
      <c r="Q375" s="63"/>
      <c r="R375" s="63"/>
    </row>
    <row r="376" spans="1:18" s="234" customFormat="1" ht="18" x14ac:dyDescent="0.25">
      <c r="A376" s="7"/>
      <c r="B376" s="293"/>
      <c r="C376" s="293"/>
      <c r="D376" s="293"/>
      <c r="E376" s="294"/>
      <c r="F376" s="297"/>
      <c r="G376" s="321"/>
      <c r="H376" s="293"/>
      <c r="I376" s="293"/>
      <c r="J376" s="293"/>
      <c r="K376" s="298"/>
      <c r="L376" s="213"/>
      <c r="M376" s="63"/>
      <c r="N376" s="63"/>
      <c r="O376" s="63"/>
      <c r="P376" s="63"/>
      <c r="Q376" s="63"/>
      <c r="R376" s="63"/>
    </row>
    <row r="377" spans="1:18" s="209" customFormat="1" ht="18" x14ac:dyDescent="0.25">
      <c r="A377" s="7"/>
      <c r="B377" s="293"/>
      <c r="C377" s="293"/>
      <c r="D377" s="293"/>
      <c r="E377" s="294"/>
      <c r="F377" s="297"/>
      <c r="G377" s="321"/>
      <c r="H377" s="293"/>
      <c r="I377" s="293"/>
      <c r="J377" s="293"/>
      <c r="K377" s="298"/>
      <c r="L377" s="213"/>
      <c r="M377" s="63"/>
      <c r="N377" s="63"/>
      <c r="O377" s="63"/>
      <c r="P377" s="63"/>
      <c r="Q377" s="63"/>
      <c r="R377" s="63"/>
    </row>
    <row r="378" spans="1:18" s="315" customFormat="1" ht="18" x14ac:dyDescent="0.25">
      <c r="A378" s="7"/>
      <c r="B378" s="293"/>
      <c r="C378" s="293"/>
      <c r="D378" s="320"/>
      <c r="E378" s="322"/>
      <c r="F378" s="297"/>
      <c r="G378" s="321"/>
      <c r="H378" s="293"/>
      <c r="I378" s="293"/>
      <c r="J378" s="293"/>
      <c r="K378" s="298"/>
      <c r="L378" s="213"/>
      <c r="M378" s="63"/>
      <c r="N378" s="63"/>
      <c r="O378" s="63"/>
      <c r="P378" s="63"/>
      <c r="Q378" s="63"/>
      <c r="R378" s="63"/>
    </row>
    <row r="379" spans="1:18" s="209" customFormat="1" ht="18" x14ac:dyDescent="0.25">
      <c r="A379" s="7"/>
      <c r="B379" s="293"/>
      <c r="C379" s="293"/>
      <c r="D379" s="293"/>
      <c r="E379" s="294"/>
      <c r="F379" s="297"/>
      <c r="G379" s="321"/>
      <c r="H379" s="293"/>
      <c r="I379" s="293"/>
      <c r="J379" s="293"/>
      <c r="K379" s="298"/>
      <c r="L379" s="213"/>
      <c r="M379" s="63"/>
      <c r="N379" s="63"/>
      <c r="O379" s="63"/>
      <c r="P379" s="63"/>
      <c r="Q379" s="63"/>
      <c r="R379" s="63"/>
    </row>
    <row r="380" spans="1:18" s="234" customFormat="1" ht="18" x14ac:dyDescent="0.25">
      <c r="A380" s="7"/>
      <c r="B380" s="293"/>
      <c r="C380" s="293"/>
      <c r="D380" s="293"/>
      <c r="E380" s="294"/>
      <c r="F380" s="297"/>
      <c r="G380" s="321"/>
      <c r="H380" s="293"/>
      <c r="I380" s="293"/>
      <c r="J380" s="293"/>
      <c r="K380" s="298"/>
      <c r="L380" s="213"/>
      <c r="M380" s="63"/>
      <c r="N380" s="63"/>
      <c r="O380" s="63"/>
      <c r="P380" s="63"/>
      <c r="Q380" s="63"/>
      <c r="R380" s="63"/>
    </row>
    <row r="381" spans="1:18" ht="18" x14ac:dyDescent="0.25">
      <c r="A381" s="7"/>
      <c r="B381" s="293"/>
      <c r="C381" s="293"/>
      <c r="D381" s="293"/>
      <c r="E381" s="294"/>
      <c r="F381" s="297"/>
      <c r="G381" s="321"/>
      <c r="H381" s="293"/>
      <c r="I381" s="293"/>
      <c r="J381" s="293"/>
      <c r="K381" s="298"/>
      <c r="L381" s="213"/>
      <c r="M381" s="63"/>
      <c r="N381" s="63"/>
      <c r="O381" s="63"/>
      <c r="P381" s="63"/>
      <c r="Q381" s="63"/>
      <c r="R381" s="63"/>
    </row>
    <row r="382" spans="1:18" ht="18" x14ac:dyDescent="0.25">
      <c r="A382" s="7"/>
      <c r="B382" s="293"/>
      <c r="C382" s="293"/>
      <c r="D382" s="293"/>
      <c r="E382" s="294"/>
      <c r="F382" s="297"/>
      <c r="G382" s="321"/>
      <c r="H382" s="293"/>
      <c r="I382" s="293"/>
      <c r="J382" s="293"/>
      <c r="K382" s="298"/>
      <c r="L382" s="213"/>
      <c r="M382" s="63"/>
      <c r="N382" s="63"/>
      <c r="O382" s="63"/>
      <c r="P382" s="63"/>
      <c r="Q382" s="63"/>
      <c r="R382" s="63"/>
    </row>
    <row r="383" spans="1:18" s="209" customFormat="1" ht="18" x14ac:dyDescent="0.25">
      <c r="A383" s="7"/>
      <c r="B383" s="293"/>
      <c r="C383" s="293"/>
      <c r="D383" s="293"/>
      <c r="E383" s="294"/>
      <c r="F383" s="297"/>
      <c r="G383" s="321"/>
      <c r="H383" s="293"/>
      <c r="I383" s="293"/>
      <c r="J383" s="293"/>
      <c r="K383" s="298"/>
      <c r="L383" s="213"/>
      <c r="M383" s="63"/>
      <c r="N383" s="63"/>
      <c r="O383" s="63"/>
      <c r="P383" s="63"/>
      <c r="Q383" s="63"/>
      <c r="R383" s="63"/>
    </row>
    <row r="384" spans="1:18" s="234" customFormat="1" ht="18" x14ac:dyDescent="0.25">
      <c r="A384" s="7"/>
      <c r="B384" s="293"/>
      <c r="C384" s="293"/>
      <c r="D384" s="293"/>
      <c r="E384" s="294"/>
      <c r="F384" s="297"/>
      <c r="G384" s="321"/>
      <c r="H384" s="293"/>
      <c r="I384" s="293"/>
      <c r="J384" s="293"/>
      <c r="K384" s="298"/>
      <c r="L384" s="213"/>
      <c r="M384" s="63"/>
      <c r="N384" s="63"/>
      <c r="O384" s="63"/>
      <c r="P384" s="63"/>
      <c r="Q384" s="63"/>
      <c r="R384" s="63"/>
    </row>
    <row r="385" spans="1:18" ht="18" x14ac:dyDescent="0.25">
      <c r="A385" s="7"/>
      <c r="B385" s="293"/>
      <c r="C385" s="293"/>
      <c r="D385" s="293"/>
      <c r="E385" s="294"/>
      <c r="F385" s="297"/>
      <c r="G385" s="321"/>
      <c r="H385" s="293"/>
      <c r="I385" s="293"/>
      <c r="J385" s="293"/>
      <c r="K385" s="298"/>
      <c r="L385" s="213"/>
      <c r="M385" s="63"/>
      <c r="N385" s="63"/>
      <c r="O385" s="63"/>
      <c r="P385" s="63"/>
      <c r="Q385" s="63"/>
      <c r="R385" s="63"/>
    </row>
    <row r="386" spans="1:18" s="315" customFormat="1" ht="18" x14ac:dyDescent="0.25">
      <c r="A386" s="7"/>
      <c r="B386" s="293"/>
      <c r="C386" s="293"/>
      <c r="D386" s="320"/>
      <c r="E386" s="322"/>
      <c r="F386" s="297"/>
      <c r="G386" s="321"/>
      <c r="H386" s="293"/>
      <c r="I386" s="293"/>
      <c r="J386" s="293"/>
      <c r="K386" s="298"/>
      <c r="L386" s="213"/>
      <c r="M386" s="63"/>
      <c r="N386" s="63"/>
      <c r="O386" s="63"/>
      <c r="P386" s="63"/>
      <c r="Q386" s="63"/>
      <c r="R386" s="63"/>
    </row>
    <row r="387" spans="1:18" s="234" customFormat="1" ht="18" x14ac:dyDescent="0.25">
      <c r="A387" s="7"/>
      <c r="B387" s="293"/>
      <c r="C387" s="293"/>
      <c r="D387" s="293"/>
      <c r="E387" s="294"/>
      <c r="F387" s="297"/>
      <c r="G387" s="321"/>
      <c r="H387" s="293"/>
      <c r="I387" s="293"/>
      <c r="J387" s="293"/>
      <c r="K387" s="298"/>
      <c r="L387" s="213"/>
      <c r="M387" s="63"/>
      <c r="N387" s="63"/>
      <c r="O387" s="63"/>
      <c r="P387" s="63"/>
      <c r="Q387" s="63"/>
      <c r="R387" s="63"/>
    </row>
    <row r="388" spans="1:18" ht="18" x14ac:dyDescent="0.25">
      <c r="A388" s="7"/>
      <c r="B388" s="293"/>
      <c r="C388" s="293"/>
      <c r="D388" s="293"/>
      <c r="E388" s="294"/>
      <c r="F388" s="297"/>
      <c r="G388" s="321"/>
      <c r="H388" s="293"/>
      <c r="I388" s="293"/>
      <c r="J388" s="293"/>
      <c r="K388" s="298"/>
      <c r="L388" s="213"/>
      <c r="M388" s="63"/>
      <c r="N388" s="63"/>
      <c r="O388" s="63"/>
      <c r="P388" s="63"/>
      <c r="Q388" s="63"/>
      <c r="R388" s="63"/>
    </row>
    <row r="389" spans="1:18" s="315" customFormat="1" ht="18" x14ac:dyDescent="0.25">
      <c r="A389" s="7"/>
      <c r="B389" s="293"/>
      <c r="C389" s="293"/>
      <c r="D389" s="320"/>
      <c r="E389" s="322"/>
      <c r="F389" s="297"/>
      <c r="G389" s="321"/>
      <c r="H389" s="293"/>
      <c r="I389" s="293"/>
      <c r="J389" s="293"/>
      <c r="K389" s="298"/>
      <c r="L389" s="213"/>
      <c r="M389" s="63"/>
      <c r="N389" s="63"/>
      <c r="O389" s="63"/>
      <c r="P389" s="63"/>
      <c r="Q389" s="63"/>
      <c r="R389" s="63"/>
    </row>
    <row r="390" spans="1:18" s="234" customFormat="1" ht="18" x14ac:dyDescent="0.25">
      <c r="A390" s="7"/>
      <c r="B390" s="293"/>
      <c r="C390" s="293"/>
      <c r="D390" s="293"/>
      <c r="E390" s="294"/>
      <c r="F390" s="297"/>
      <c r="G390" s="321"/>
      <c r="H390" s="293"/>
      <c r="I390" s="293"/>
      <c r="J390" s="293"/>
      <c r="K390" s="298"/>
      <c r="L390" s="213"/>
      <c r="M390" s="63"/>
      <c r="N390" s="63"/>
      <c r="O390" s="63"/>
      <c r="P390" s="63"/>
      <c r="Q390" s="63"/>
      <c r="R390" s="63"/>
    </row>
    <row r="391" spans="1:18" s="155" customFormat="1" ht="18" x14ac:dyDescent="0.25">
      <c r="A391" s="71"/>
      <c r="B391" s="293"/>
      <c r="C391" s="293"/>
      <c r="D391" s="293"/>
      <c r="E391" s="294"/>
      <c r="F391" s="297"/>
      <c r="G391" s="321"/>
      <c r="H391" s="293"/>
      <c r="I391" s="293"/>
      <c r="J391" s="293"/>
      <c r="K391" s="298"/>
      <c r="L391" s="96"/>
      <c r="M391" s="154"/>
      <c r="N391" s="154"/>
      <c r="O391" s="154"/>
      <c r="P391" s="154"/>
      <c r="Q391" s="154"/>
      <c r="R391" s="154"/>
    </row>
    <row r="392" spans="1:18" s="155" customFormat="1" ht="18" x14ac:dyDescent="0.25">
      <c r="A392" s="71"/>
      <c r="B392" s="293"/>
      <c r="C392" s="293"/>
      <c r="D392" s="293"/>
      <c r="E392" s="294"/>
      <c r="F392" s="297"/>
      <c r="G392" s="321"/>
      <c r="H392" s="293"/>
      <c r="I392" s="293"/>
      <c r="J392" s="293"/>
      <c r="K392" s="298"/>
      <c r="L392" s="96"/>
      <c r="M392" s="154"/>
      <c r="N392" s="154"/>
      <c r="O392" s="154"/>
      <c r="P392" s="154"/>
      <c r="Q392" s="154"/>
      <c r="R392" s="154"/>
    </row>
    <row r="393" spans="1:18" s="155" customFormat="1" ht="18" x14ac:dyDescent="0.25">
      <c r="A393" s="71"/>
      <c r="B393" s="293"/>
      <c r="C393" s="293"/>
      <c r="D393" s="320"/>
      <c r="E393" s="322"/>
      <c r="F393" s="297"/>
      <c r="G393" s="321"/>
      <c r="H393" s="293"/>
      <c r="I393" s="293"/>
      <c r="J393" s="293"/>
      <c r="K393" s="298"/>
      <c r="L393" s="96"/>
      <c r="M393" s="154"/>
      <c r="N393" s="154"/>
      <c r="O393" s="154"/>
      <c r="P393" s="154"/>
      <c r="Q393" s="154"/>
      <c r="R393" s="154"/>
    </row>
    <row r="394" spans="1:18" s="155" customFormat="1" ht="18" x14ac:dyDescent="0.25">
      <c r="A394" s="71"/>
      <c r="B394" s="293"/>
      <c r="C394" s="293"/>
      <c r="D394" s="293"/>
      <c r="E394" s="322"/>
      <c r="F394" s="297"/>
      <c r="G394" s="321"/>
      <c r="H394" s="293"/>
      <c r="I394" s="293"/>
      <c r="J394" s="293"/>
      <c r="K394" s="298"/>
      <c r="L394" s="96"/>
      <c r="M394" s="154"/>
      <c r="N394" s="154"/>
      <c r="O394" s="154"/>
      <c r="P394" s="154"/>
      <c r="Q394" s="154"/>
      <c r="R394" s="154"/>
    </row>
    <row r="395" spans="1:18" s="155" customFormat="1" ht="18" x14ac:dyDescent="0.25">
      <c r="A395" s="71"/>
      <c r="B395" s="293"/>
      <c r="C395" s="293"/>
      <c r="D395" s="293"/>
      <c r="E395" s="322"/>
      <c r="F395" s="297"/>
      <c r="G395" s="321"/>
      <c r="H395" s="293"/>
      <c r="I395" s="293"/>
      <c r="J395" s="293"/>
      <c r="K395" s="298"/>
      <c r="L395" s="96"/>
      <c r="M395" s="154"/>
      <c r="N395" s="154"/>
      <c r="O395" s="154"/>
      <c r="P395" s="154"/>
      <c r="Q395" s="154"/>
      <c r="R395" s="154"/>
    </row>
    <row r="396" spans="1:18" s="155" customFormat="1" ht="18" x14ac:dyDescent="0.25">
      <c r="A396" s="71"/>
      <c r="B396" s="293"/>
      <c r="C396" s="293"/>
      <c r="D396" s="293"/>
      <c r="E396" s="294"/>
      <c r="F396" s="297"/>
      <c r="G396" s="321"/>
      <c r="H396" s="293"/>
      <c r="I396" s="293"/>
      <c r="J396" s="293"/>
      <c r="K396" s="298"/>
      <c r="L396" s="96"/>
      <c r="M396" s="154"/>
      <c r="N396" s="154"/>
      <c r="O396" s="154"/>
      <c r="P396" s="154"/>
      <c r="Q396" s="154"/>
      <c r="R396" s="154"/>
    </row>
    <row r="397" spans="1:18" ht="18" x14ac:dyDescent="0.25">
      <c r="A397" s="7"/>
      <c r="B397" s="293"/>
      <c r="C397" s="293"/>
      <c r="D397" s="293"/>
      <c r="E397" s="294"/>
      <c r="F397" s="297"/>
      <c r="G397" s="321"/>
      <c r="H397" s="293"/>
      <c r="I397" s="293"/>
      <c r="J397" s="293"/>
      <c r="K397" s="298"/>
      <c r="L397" s="213"/>
      <c r="M397" s="63"/>
      <c r="N397" s="63"/>
      <c r="O397" s="63"/>
      <c r="P397" s="63"/>
      <c r="Q397" s="63"/>
      <c r="R397" s="63"/>
    </row>
    <row r="398" spans="1:18" s="315" customFormat="1" ht="18" x14ac:dyDescent="0.25">
      <c r="A398" s="7"/>
      <c r="B398" s="293"/>
      <c r="C398" s="293"/>
      <c r="D398" s="320"/>
      <c r="E398" s="322"/>
      <c r="F398" s="297"/>
      <c r="G398" s="321"/>
      <c r="H398" s="293"/>
      <c r="I398" s="293"/>
      <c r="J398" s="293"/>
      <c r="K398" s="298"/>
      <c r="L398" s="213"/>
      <c r="M398" s="63"/>
      <c r="N398" s="63"/>
      <c r="O398" s="63"/>
      <c r="P398" s="63"/>
      <c r="Q398" s="63"/>
      <c r="R398" s="63"/>
    </row>
    <row r="399" spans="1:18" s="234" customFormat="1" ht="18" x14ac:dyDescent="0.25">
      <c r="A399" s="7"/>
      <c r="B399" s="293"/>
      <c r="C399" s="293"/>
      <c r="D399" s="293"/>
      <c r="E399" s="294"/>
      <c r="F399" s="297"/>
      <c r="G399" s="321"/>
      <c r="H399" s="293"/>
      <c r="I399" s="293"/>
      <c r="J399" s="293"/>
      <c r="K399" s="298"/>
      <c r="L399" s="213"/>
      <c r="M399" s="63"/>
      <c r="N399" s="63"/>
      <c r="O399" s="63"/>
      <c r="P399" s="63"/>
      <c r="Q399" s="63"/>
      <c r="R399" s="63"/>
    </row>
    <row r="400" spans="1:18" s="209" customFormat="1" ht="18" x14ac:dyDescent="0.25">
      <c r="A400" s="7"/>
      <c r="B400" s="293"/>
      <c r="C400" s="293"/>
      <c r="D400" s="293"/>
      <c r="E400" s="294"/>
      <c r="F400" s="297"/>
      <c r="G400" s="321"/>
      <c r="H400" s="293"/>
      <c r="I400" s="293"/>
      <c r="J400" s="293"/>
      <c r="K400" s="298"/>
      <c r="L400" s="213"/>
      <c r="M400" s="63"/>
      <c r="N400" s="63"/>
      <c r="O400" s="63"/>
      <c r="P400" s="63"/>
      <c r="Q400" s="63"/>
      <c r="R400" s="63"/>
    </row>
    <row r="401" spans="1:18" s="315" customFormat="1" ht="18" x14ac:dyDescent="0.25">
      <c r="A401" s="7"/>
      <c r="B401" s="293"/>
      <c r="C401" s="293"/>
      <c r="D401" s="320"/>
      <c r="E401" s="322"/>
      <c r="F401" s="297"/>
      <c r="G401" s="321"/>
      <c r="H401" s="293"/>
      <c r="I401" s="293"/>
      <c r="J401" s="293"/>
      <c r="K401" s="298"/>
      <c r="L401" s="213"/>
      <c r="M401" s="63"/>
      <c r="N401" s="63"/>
      <c r="O401" s="63"/>
      <c r="P401" s="63"/>
      <c r="Q401" s="63"/>
      <c r="R401" s="63"/>
    </row>
    <row r="402" spans="1:18" s="209" customFormat="1" ht="18" x14ac:dyDescent="0.25">
      <c r="A402" s="7"/>
      <c r="B402" s="293"/>
      <c r="C402" s="293"/>
      <c r="D402" s="293"/>
      <c r="E402" s="294"/>
      <c r="F402" s="297"/>
      <c r="G402" s="321"/>
      <c r="H402" s="293"/>
      <c r="I402" s="293"/>
      <c r="J402" s="293"/>
      <c r="K402" s="298"/>
      <c r="L402" s="213"/>
      <c r="M402" s="63"/>
      <c r="N402" s="63"/>
      <c r="O402" s="63"/>
      <c r="P402" s="63"/>
      <c r="Q402" s="63"/>
      <c r="R402" s="63"/>
    </row>
    <row r="403" spans="1:18" s="234" customFormat="1" ht="18" x14ac:dyDescent="0.25">
      <c r="A403" s="7"/>
      <c r="B403" s="293"/>
      <c r="C403" s="293"/>
      <c r="D403" s="293"/>
      <c r="E403" s="294"/>
      <c r="F403" s="297"/>
      <c r="G403" s="321"/>
      <c r="H403" s="293"/>
      <c r="I403" s="293"/>
      <c r="J403" s="293"/>
      <c r="K403" s="298"/>
      <c r="L403" s="213"/>
      <c r="M403" s="63"/>
      <c r="N403" s="63"/>
      <c r="O403" s="63"/>
      <c r="P403" s="63"/>
      <c r="Q403" s="63"/>
      <c r="R403" s="63"/>
    </row>
    <row r="404" spans="1:18" ht="18" x14ac:dyDescent="0.25">
      <c r="A404" s="7"/>
      <c r="B404" s="216"/>
      <c r="C404" s="216"/>
      <c r="D404" s="320"/>
      <c r="E404" s="243"/>
      <c r="F404" s="215"/>
      <c r="G404" s="227"/>
      <c r="H404" s="216"/>
      <c r="I404" s="216"/>
      <c r="J404" s="216"/>
      <c r="K404" s="217"/>
      <c r="L404" s="213"/>
      <c r="M404" s="63"/>
      <c r="N404" s="63"/>
      <c r="O404" s="63"/>
      <c r="P404" s="63"/>
      <c r="Q404" s="63"/>
      <c r="R404" s="63"/>
    </row>
    <row r="405" spans="1:18" ht="16.5" x14ac:dyDescent="0.25">
      <c r="A405" s="7"/>
      <c r="B405" s="216"/>
      <c r="C405" s="216"/>
      <c r="D405" s="216"/>
      <c r="E405" s="226"/>
      <c r="F405" s="215"/>
      <c r="G405" s="227"/>
      <c r="H405" s="216"/>
      <c r="I405" s="216"/>
      <c r="J405" s="216"/>
      <c r="K405" s="217"/>
      <c r="L405" s="213"/>
      <c r="M405" s="63"/>
      <c r="N405" s="63"/>
      <c r="O405" s="63"/>
      <c r="P405" s="63"/>
      <c r="Q405" s="63"/>
      <c r="R405" s="63"/>
    </row>
    <row r="406" spans="1:18" s="234" customFormat="1" ht="16.5" x14ac:dyDescent="0.25">
      <c r="A406" s="7"/>
      <c r="B406" s="216"/>
      <c r="C406" s="216"/>
      <c r="D406" s="216"/>
      <c r="E406" s="226"/>
      <c r="F406" s="215"/>
      <c r="G406" s="227"/>
      <c r="H406" s="216"/>
      <c r="I406" s="216"/>
      <c r="J406" s="216"/>
      <c r="K406" s="217"/>
      <c r="L406" s="213"/>
      <c r="M406" s="63"/>
      <c r="N406" s="63"/>
      <c r="O406" s="63"/>
      <c r="P406" s="63"/>
      <c r="Q406" s="63"/>
      <c r="R406" s="63"/>
    </row>
    <row r="407" spans="1:18" s="234" customFormat="1" ht="16.5" x14ac:dyDescent="0.25">
      <c r="A407" s="7"/>
      <c r="B407" s="216"/>
      <c r="C407" s="216"/>
      <c r="D407" s="216"/>
      <c r="E407" s="226"/>
      <c r="F407" s="215"/>
      <c r="G407" s="227"/>
      <c r="H407" s="216"/>
      <c r="I407" s="216"/>
      <c r="J407" s="216"/>
      <c r="K407" s="217"/>
      <c r="L407" s="213"/>
      <c r="M407" s="63"/>
      <c r="N407" s="63"/>
      <c r="O407" s="63"/>
      <c r="P407" s="63"/>
      <c r="Q407" s="63"/>
      <c r="R407" s="63"/>
    </row>
    <row r="408" spans="1:18" ht="16.5" x14ac:dyDescent="0.25">
      <c r="A408" s="7"/>
      <c r="B408" s="216"/>
      <c r="C408" s="216"/>
      <c r="D408" s="216"/>
      <c r="E408" s="226"/>
      <c r="F408" s="215"/>
      <c r="G408" s="227"/>
      <c r="H408" s="216"/>
      <c r="I408" s="216"/>
      <c r="J408" s="216"/>
      <c r="K408" s="217"/>
      <c r="L408" s="213"/>
      <c r="M408" s="63"/>
      <c r="N408" s="63"/>
      <c r="O408" s="63"/>
      <c r="P408" s="63"/>
      <c r="Q408" s="63"/>
      <c r="R408" s="63"/>
    </row>
    <row r="409" spans="1:18" s="234" customFormat="1" ht="16.5" x14ac:dyDescent="0.25">
      <c r="A409" s="7"/>
      <c r="B409" s="216"/>
      <c r="C409" s="216"/>
      <c r="D409" s="216"/>
      <c r="E409" s="226"/>
      <c r="F409" s="215"/>
      <c r="G409" s="227"/>
      <c r="H409" s="216"/>
      <c r="I409" s="216"/>
      <c r="J409" s="216"/>
      <c r="K409" s="217"/>
      <c r="L409" s="213"/>
      <c r="M409" s="63"/>
      <c r="N409" s="63"/>
      <c r="O409" s="63"/>
      <c r="P409" s="63"/>
      <c r="Q409" s="63"/>
      <c r="R409" s="63"/>
    </row>
    <row r="410" spans="1:18" ht="16.5" x14ac:dyDescent="0.25">
      <c r="A410" s="7"/>
      <c r="B410" s="216"/>
      <c r="C410" s="216"/>
      <c r="D410" s="216"/>
      <c r="E410" s="226"/>
      <c r="F410" s="215"/>
      <c r="G410" s="227"/>
      <c r="H410" s="216"/>
      <c r="I410" s="216"/>
      <c r="J410" s="216"/>
      <c r="K410" s="217"/>
      <c r="L410" s="213"/>
      <c r="M410" s="63"/>
      <c r="N410" s="63"/>
      <c r="O410" s="63"/>
      <c r="P410" s="63"/>
      <c r="Q410" s="63"/>
      <c r="R410" s="63"/>
    </row>
    <row r="411" spans="1:18" s="234" customFormat="1" ht="16.5" x14ac:dyDescent="0.25">
      <c r="A411" s="7"/>
      <c r="B411" s="216"/>
      <c r="C411" s="216"/>
      <c r="D411" s="237"/>
      <c r="E411" s="236"/>
      <c r="F411" s="215"/>
      <c r="G411" s="227"/>
      <c r="H411" s="216"/>
      <c r="I411" s="216"/>
      <c r="J411" s="216"/>
      <c r="K411" s="217"/>
      <c r="L411" s="213"/>
      <c r="M411" s="63"/>
      <c r="N411" s="63"/>
      <c r="O411" s="63"/>
      <c r="P411" s="63"/>
      <c r="Q411" s="63"/>
      <c r="R411" s="63"/>
    </row>
    <row r="412" spans="1:18" s="234" customFormat="1" ht="16.5" x14ac:dyDescent="0.25">
      <c r="A412" s="7"/>
      <c r="B412" s="216"/>
      <c r="C412" s="216"/>
      <c r="D412" s="216"/>
      <c r="E412" s="236"/>
      <c r="F412" s="215"/>
      <c r="G412" s="227"/>
      <c r="H412" s="216"/>
      <c r="I412" s="216"/>
      <c r="J412" s="216"/>
      <c r="K412" s="217"/>
      <c r="L412" s="213"/>
      <c r="M412" s="63"/>
      <c r="N412" s="63"/>
      <c r="O412" s="63"/>
      <c r="P412" s="63"/>
      <c r="Q412" s="63"/>
      <c r="R412" s="63"/>
    </row>
    <row r="413" spans="1:18" s="155" customFormat="1" ht="16.5" x14ac:dyDescent="0.25">
      <c r="A413" s="71"/>
      <c r="B413" s="216"/>
      <c r="C413" s="216"/>
      <c r="D413" s="216"/>
      <c r="E413" s="226"/>
      <c r="F413" s="215"/>
      <c r="G413" s="227"/>
      <c r="H413" s="216"/>
      <c r="I413" s="216"/>
      <c r="J413" s="216"/>
      <c r="K413" s="217"/>
      <c r="L413" s="96"/>
      <c r="M413" s="154"/>
      <c r="N413" s="154"/>
      <c r="O413" s="154"/>
      <c r="P413" s="154"/>
      <c r="Q413" s="154"/>
      <c r="R413" s="154"/>
    </row>
    <row r="414" spans="1:18" s="155" customFormat="1" ht="16.5" x14ac:dyDescent="0.25">
      <c r="A414" s="71"/>
      <c r="B414" s="216"/>
      <c r="C414" s="216"/>
      <c r="D414" s="216"/>
      <c r="E414" s="226"/>
      <c r="F414" s="215"/>
      <c r="G414" s="227"/>
      <c r="H414" s="216"/>
      <c r="I414" s="216"/>
      <c r="J414" s="216"/>
      <c r="K414" s="217"/>
      <c r="L414" s="96"/>
      <c r="M414" s="154"/>
      <c r="N414" s="154"/>
      <c r="O414" s="154"/>
      <c r="P414" s="154"/>
      <c r="Q414" s="154"/>
      <c r="R414" s="154"/>
    </row>
    <row r="415" spans="1:18" s="155" customFormat="1" ht="16.5" x14ac:dyDescent="0.25">
      <c r="A415" s="71"/>
      <c r="B415" s="216"/>
      <c r="C415" s="216"/>
      <c r="D415" s="216"/>
      <c r="E415" s="226"/>
      <c r="F415" s="215"/>
      <c r="G415" s="227"/>
      <c r="H415" s="216"/>
      <c r="I415" s="216"/>
      <c r="J415" s="216"/>
      <c r="K415" s="217"/>
      <c r="L415" s="96"/>
      <c r="M415" s="154"/>
      <c r="N415" s="154"/>
      <c r="O415" s="154"/>
      <c r="P415" s="154"/>
      <c r="Q415" s="154"/>
      <c r="R415" s="154"/>
    </row>
    <row r="416" spans="1:18" s="155" customFormat="1" ht="16.5" x14ac:dyDescent="0.25">
      <c r="A416" s="71"/>
      <c r="B416" s="216"/>
      <c r="C416" s="216"/>
      <c r="D416" s="216"/>
      <c r="E416" s="226"/>
      <c r="F416" s="215"/>
      <c r="G416" s="227"/>
      <c r="H416" s="216"/>
      <c r="I416" s="216"/>
      <c r="J416" s="216"/>
      <c r="K416" s="217"/>
      <c r="L416" s="96"/>
      <c r="M416" s="154"/>
      <c r="N416" s="154"/>
      <c r="O416" s="154"/>
      <c r="P416" s="154"/>
      <c r="Q416" s="154"/>
      <c r="R416" s="154"/>
    </row>
    <row r="417" spans="1:18" s="155" customFormat="1" ht="16.5" x14ac:dyDescent="0.25">
      <c r="A417" s="71"/>
      <c r="B417" s="216"/>
      <c r="C417" s="216"/>
      <c r="D417" s="237"/>
      <c r="E417" s="236"/>
      <c r="F417" s="215"/>
      <c r="G417" s="227"/>
      <c r="H417" s="216"/>
      <c r="I417" s="216"/>
      <c r="J417" s="216"/>
      <c r="K417" s="217"/>
      <c r="L417" s="96"/>
      <c r="M417" s="154"/>
      <c r="N417" s="154"/>
      <c r="O417" s="154"/>
      <c r="P417" s="154"/>
      <c r="Q417" s="154"/>
      <c r="R417" s="154"/>
    </row>
    <row r="418" spans="1:18" s="155" customFormat="1" ht="16.5" x14ac:dyDescent="0.25">
      <c r="A418" s="71"/>
      <c r="B418" s="216"/>
      <c r="C418" s="216"/>
      <c r="D418" s="216"/>
      <c r="E418" s="236"/>
      <c r="F418" s="215"/>
      <c r="G418" s="227"/>
      <c r="H418" s="216"/>
      <c r="I418" s="216"/>
      <c r="J418" s="216"/>
      <c r="K418" s="217"/>
      <c r="L418" s="96"/>
      <c r="M418" s="154"/>
      <c r="N418" s="154"/>
      <c r="O418" s="154"/>
      <c r="P418" s="154"/>
      <c r="Q418" s="154"/>
      <c r="R418" s="154"/>
    </row>
    <row r="419" spans="1:18" s="155" customFormat="1" ht="16.5" x14ac:dyDescent="0.25">
      <c r="A419" s="71"/>
      <c r="B419" s="216"/>
      <c r="C419" s="216"/>
      <c r="D419" s="216"/>
      <c r="E419" s="226"/>
      <c r="F419" s="215"/>
      <c r="G419" s="227"/>
      <c r="H419" s="216"/>
      <c r="I419" s="216"/>
      <c r="J419" s="216"/>
      <c r="K419" s="217"/>
      <c r="L419" s="96"/>
      <c r="M419" s="154"/>
      <c r="N419" s="154"/>
      <c r="O419" s="154"/>
      <c r="P419" s="154"/>
      <c r="Q419" s="154"/>
      <c r="R419" s="154"/>
    </row>
    <row r="420" spans="1:18" ht="16.5" x14ac:dyDescent="0.25">
      <c r="A420" s="7"/>
      <c r="B420" s="216"/>
      <c r="C420" s="216"/>
      <c r="D420" s="216"/>
      <c r="E420" s="226"/>
      <c r="F420" s="215"/>
      <c r="G420" s="227"/>
      <c r="H420" s="216"/>
      <c r="I420" s="216"/>
      <c r="J420" s="216"/>
      <c r="K420" s="217"/>
      <c r="L420" s="213"/>
      <c r="M420" s="63"/>
      <c r="N420" s="63"/>
      <c r="O420" s="63"/>
      <c r="P420" s="63"/>
      <c r="Q420" s="63"/>
      <c r="R420" s="63"/>
    </row>
    <row r="421" spans="1:18" s="234" customFormat="1" ht="16.5" x14ac:dyDescent="0.25">
      <c r="A421" s="7"/>
      <c r="B421" s="216"/>
      <c r="C421" s="216"/>
      <c r="D421" s="237"/>
      <c r="E421" s="236"/>
      <c r="F421" s="215"/>
      <c r="G421" s="227"/>
      <c r="H421" s="216"/>
      <c r="I421" s="216"/>
      <c r="J421" s="216"/>
      <c r="K421" s="217"/>
      <c r="L421" s="213"/>
      <c r="M421" s="63"/>
      <c r="N421" s="63"/>
      <c r="O421" s="63"/>
      <c r="P421" s="63"/>
      <c r="Q421" s="63"/>
      <c r="R421" s="63"/>
    </row>
    <row r="422" spans="1:18" ht="16.5" x14ac:dyDescent="0.25">
      <c r="A422" s="7"/>
      <c r="B422" s="216"/>
      <c r="C422" s="216"/>
      <c r="D422" s="216"/>
      <c r="E422" s="236"/>
      <c r="F422" s="215"/>
      <c r="G422" s="227"/>
      <c r="H422" s="216"/>
      <c r="I422" s="216"/>
      <c r="J422" s="216"/>
      <c r="K422" s="217"/>
      <c r="L422" s="213"/>
      <c r="M422" s="63"/>
      <c r="N422" s="63"/>
      <c r="O422" s="63"/>
      <c r="P422" s="63"/>
      <c r="Q422" s="63"/>
      <c r="R422" s="63"/>
    </row>
    <row r="423" spans="1:18" ht="16.5" x14ac:dyDescent="0.25">
      <c r="A423" s="7"/>
      <c r="B423" s="216"/>
      <c r="C423" s="216"/>
      <c r="D423" s="216"/>
      <c r="E423" s="226"/>
      <c r="F423" s="215"/>
      <c r="G423" s="227"/>
      <c r="H423" s="216"/>
      <c r="I423" s="216"/>
      <c r="J423" s="216"/>
      <c r="K423" s="217"/>
      <c r="L423" s="213"/>
      <c r="M423" s="63"/>
      <c r="N423" s="63"/>
      <c r="O423" s="63"/>
      <c r="P423" s="63"/>
      <c r="Q423" s="63"/>
      <c r="R423" s="63"/>
    </row>
    <row r="424" spans="1:18" s="234" customFormat="1" ht="16.5" x14ac:dyDescent="0.25">
      <c r="A424" s="7"/>
      <c r="B424" s="216"/>
      <c r="C424" s="216"/>
      <c r="D424" s="216"/>
      <c r="E424" s="226"/>
      <c r="F424" s="215"/>
      <c r="G424" s="227"/>
      <c r="H424" s="216"/>
      <c r="I424" s="216"/>
      <c r="J424" s="216"/>
      <c r="K424" s="217"/>
      <c r="L424" s="213"/>
      <c r="M424" s="63"/>
      <c r="N424" s="63"/>
      <c r="O424" s="63"/>
      <c r="P424" s="63"/>
      <c r="Q424" s="63"/>
      <c r="R424" s="63"/>
    </row>
    <row r="425" spans="1:18" ht="16.5" x14ac:dyDescent="0.25">
      <c r="A425" s="7"/>
      <c r="B425" s="216"/>
      <c r="C425" s="216"/>
      <c r="D425" s="216"/>
      <c r="E425" s="226"/>
      <c r="F425" s="215"/>
      <c r="G425" s="227"/>
      <c r="H425" s="216"/>
      <c r="I425" s="216"/>
      <c r="J425" s="216"/>
      <c r="K425" s="217"/>
      <c r="L425" s="213"/>
      <c r="M425" s="63"/>
      <c r="N425" s="63"/>
      <c r="O425" s="63"/>
      <c r="P425" s="63"/>
      <c r="Q425" s="63"/>
      <c r="R425" s="63"/>
    </row>
    <row r="426" spans="1:18" ht="16.5" x14ac:dyDescent="0.25">
      <c r="A426" s="7"/>
      <c r="B426" s="216"/>
      <c r="C426" s="216"/>
      <c r="D426" s="216"/>
      <c r="E426" s="226"/>
      <c r="F426" s="215"/>
      <c r="G426" s="227"/>
      <c r="H426" s="216"/>
      <c r="I426" s="216"/>
      <c r="J426" s="216"/>
      <c r="K426" s="217"/>
      <c r="L426" s="213"/>
      <c r="M426" s="63"/>
      <c r="N426" s="63"/>
      <c r="O426" s="63"/>
      <c r="P426" s="63"/>
      <c r="Q426" s="63"/>
      <c r="R426" s="63"/>
    </row>
    <row r="427" spans="1:18" s="234" customFormat="1" ht="16.5" x14ac:dyDescent="0.25">
      <c r="A427" s="7"/>
      <c r="B427" s="216"/>
      <c r="C427" s="216"/>
      <c r="D427" s="237"/>
      <c r="E427" s="236"/>
      <c r="F427" s="215"/>
      <c r="G427" s="227"/>
      <c r="H427" s="216"/>
      <c r="I427" s="216"/>
      <c r="J427" s="216"/>
      <c r="K427" s="217"/>
      <c r="L427" s="213"/>
      <c r="M427" s="63"/>
      <c r="N427" s="63"/>
      <c r="O427" s="63"/>
      <c r="P427" s="63"/>
      <c r="Q427" s="63"/>
      <c r="R427" s="63"/>
    </row>
    <row r="428" spans="1:18" s="209" customFormat="1" ht="16.5" x14ac:dyDescent="0.25">
      <c r="A428" s="7"/>
      <c r="B428" s="216"/>
      <c r="C428" s="216"/>
      <c r="D428" s="216"/>
      <c r="E428" s="226"/>
      <c r="F428" s="215"/>
      <c r="G428" s="227"/>
      <c r="H428" s="216"/>
      <c r="I428" s="216"/>
      <c r="J428" s="216"/>
      <c r="K428" s="217"/>
      <c r="L428" s="213"/>
      <c r="M428" s="63"/>
      <c r="N428" s="63"/>
      <c r="O428" s="63"/>
      <c r="P428" s="63"/>
      <c r="Q428" s="63"/>
      <c r="R428" s="63"/>
    </row>
    <row r="429" spans="1:18" s="209" customFormat="1" ht="16.5" x14ac:dyDescent="0.25">
      <c r="A429" s="7"/>
      <c r="B429" s="216"/>
      <c r="C429" s="216"/>
      <c r="D429" s="216"/>
      <c r="E429" s="226"/>
      <c r="F429" s="215"/>
      <c r="G429" s="227"/>
      <c r="H429" s="216"/>
      <c r="I429" s="216"/>
      <c r="J429" s="216"/>
      <c r="K429" s="217"/>
      <c r="L429" s="213"/>
      <c r="M429" s="63"/>
      <c r="N429" s="63"/>
      <c r="O429" s="63"/>
      <c r="P429" s="63"/>
      <c r="Q429" s="63"/>
      <c r="R429" s="63"/>
    </row>
    <row r="430" spans="1:18" ht="16.5" x14ac:dyDescent="0.25">
      <c r="A430" s="7"/>
      <c r="B430" s="216"/>
      <c r="C430" s="216"/>
      <c r="D430" s="216"/>
      <c r="E430" s="226"/>
      <c r="F430" s="215"/>
      <c r="G430" s="227"/>
      <c r="H430" s="216"/>
      <c r="I430" s="216"/>
      <c r="J430" s="216"/>
      <c r="K430" s="217"/>
      <c r="L430" s="213"/>
      <c r="M430" s="63"/>
      <c r="N430" s="63"/>
      <c r="O430" s="63"/>
      <c r="P430" s="63"/>
      <c r="Q430" s="63"/>
      <c r="R430" s="63"/>
    </row>
    <row r="431" spans="1:18" ht="16.5" x14ac:dyDescent="0.25">
      <c r="A431" s="7"/>
      <c r="B431" s="216"/>
      <c r="C431" s="216"/>
      <c r="D431" s="216"/>
      <c r="E431" s="226"/>
      <c r="F431" s="215"/>
      <c r="G431" s="227"/>
      <c r="H431" s="216"/>
      <c r="I431" s="216"/>
      <c r="J431" s="216"/>
      <c r="K431" s="217"/>
      <c r="L431" s="213"/>
      <c r="M431" s="63"/>
      <c r="N431" s="63"/>
      <c r="O431" s="63"/>
      <c r="P431" s="63"/>
      <c r="Q431" s="63"/>
      <c r="R431" s="63"/>
    </row>
    <row r="432" spans="1:18" ht="16.5" x14ac:dyDescent="0.25">
      <c r="A432" s="7"/>
      <c r="B432" s="216"/>
      <c r="C432" s="216"/>
      <c r="D432" s="216"/>
      <c r="E432" s="226"/>
      <c r="F432" s="215"/>
      <c r="G432" s="227"/>
      <c r="H432" s="216"/>
      <c r="I432" s="216"/>
      <c r="J432" s="216"/>
      <c r="K432" s="217"/>
      <c r="L432" s="213"/>
      <c r="M432" s="63"/>
      <c r="N432" s="63"/>
      <c r="O432" s="63"/>
      <c r="P432" s="63"/>
      <c r="Q432" s="63"/>
      <c r="R432" s="63"/>
    </row>
    <row r="433" spans="1:18" ht="16.5" x14ac:dyDescent="0.25">
      <c r="A433" s="7"/>
      <c r="B433" s="216"/>
      <c r="C433" s="216"/>
      <c r="D433" s="216"/>
      <c r="E433" s="226"/>
      <c r="F433" s="215"/>
      <c r="G433" s="227"/>
      <c r="H433" s="216"/>
      <c r="I433" s="216"/>
      <c r="J433" s="216"/>
      <c r="K433" s="217"/>
      <c r="L433" s="213"/>
      <c r="M433" s="63"/>
      <c r="N433" s="63"/>
      <c r="O433" s="63"/>
      <c r="P433" s="63"/>
      <c r="Q433" s="63"/>
      <c r="R433" s="63"/>
    </row>
    <row r="434" spans="1:18" s="234" customFormat="1" ht="16.5" x14ac:dyDescent="0.25">
      <c r="A434" s="7"/>
      <c r="B434" s="216"/>
      <c r="C434" s="216"/>
      <c r="D434" s="216"/>
      <c r="E434" s="226"/>
      <c r="F434" s="215"/>
      <c r="G434" s="227"/>
      <c r="H434" s="216"/>
      <c r="I434" s="216"/>
      <c r="J434" s="216"/>
      <c r="K434" s="217"/>
      <c r="L434" s="213"/>
      <c r="M434" s="63"/>
      <c r="N434" s="63"/>
      <c r="O434" s="63"/>
      <c r="P434" s="63"/>
      <c r="Q434" s="63"/>
      <c r="R434" s="63"/>
    </row>
    <row r="435" spans="1:18" s="209" customFormat="1" ht="16.5" x14ac:dyDescent="0.25">
      <c r="A435" s="7"/>
      <c r="B435" s="216"/>
      <c r="C435" s="216"/>
      <c r="D435" s="216"/>
      <c r="E435" s="226"/>
      <c r="F435" s="215"/>
      <c r="G435" s="227"/>
      <c r="H435" s="216"/>
      <c r="I435" s="216"/>
      <c r="J435" s="216"/>
      <c r="K435" s="217"/>
      <c r="L435" s="213"/>
      <c r="M435" s="63"/>
      <c r="N435" s="63"/>
      <c r="O435" s="63"/>
      <c r="P435" s="63"/>
      <c r="Q435" s="63"/>
      <c r="R435" s="63"/>
    </row>
    <row r="436" spans="1:18" s="234" customFormat="1" ht="16.5" x14ac:dyDescent="0.25">
      <c r="A436" s="7"/>
      <c r="B436" s="216"/>
      <c r="C436" s="216"/>
      <c r="D436" s="237"/>
      <c r="E436" s="236"/>
      <c r="F436" s="215"/>
      <c r="G436" s="227"/>
      <c r="H436" s="216"/>
      <c r="I436" s="216"/>
      <c r="J436" s="216"/>
      <c r="K436" s="217"/>
      <c r="L436" s="213"/>
      <c r="M436" s="63"/>
      <c r="N436" s="63"/>
      <c r="O436" s="63"/>
      <c r="P436" s="63"/>
      <c r="Q436" s="63"/>
      <c r="R436" s="63"/>
    </row>
    <row r="437" spans="1:18" s="234" customFormat="1" ht="16.5" x14ac:dyDescent="0.25">
      <c r="A437" s="7"/>
      <c r="B437" s="216"/>
      <c r="C437" s="216"/>
      <c r="D437" s="216"/>
      <c r="E437" s="226"/>
      <c r="F437" s="215"/>
      <c r="G437" s="227"/>
      <c r="H437" s="216"/>
      <c r="I437" s="216"/>
      <c r="J437" s="216"/>
      <c r="K437" s="217"/>
      <c r="L437" s="213"/>
      <c r="M437" s="63"/>
      <c r="N437" s="63"/>
      <c r="O437" s="63"/>
      <c r="P437" s="63"/>
      <c r="Q437" s="63"/>
      <c r="R437" s="63"/>
    </row>
    <row r="438" spans="1:18" ht="16.5" x14ac:dyDescent="0.25">
      <c r="A438" s="7"/>
      <c r="B438" s="216"/>
      <c r="C438" s="216"/>
      <c r="D438" s="216"/>
      <c r="E438" s="226"/>
      <c r="F438" s="215"/>
      <c r="G438" s="227"/>
      <c r="H438" s="216"/>
      <c r="I438" s="216"/>
      <c r="J438" s="216"/>
      <c r="K438" s="217"/>
      <c r="L438" s="213"/>
      <c r="M438" s="63"/>
      <c r="N438" s="63"/>
      <c r="O438" s="63"/>
      <c r="P438" s="63"/>
      <c r="Q438" s="63"/>
      <c r="R438" s="63"/>
    </row>
    <row r="439" spans="1:18" ht="16.5" x14ac:dyDescent="0.25">
      <c r="A439" s="7"/>
      <c r="B439" s="216"/>
      <c r="C439" s="216"/>
      <c r="D439" s="216"/>
      <c r="E439" s="226"/>
      <c r="F439" s="215"/>
      <c r="G439" s="227"/>
      <c r="H439" s="216"/>
      <c r="I439" s="216"/>
      <c r="J439" s="216"/>
      <c r="K439" s="217"/>
      <c r="L439" s="213"/>
      <c r="M439" s="63"/>
      <c r="N439" s="63"/>
      <c r="O439" s="63"/>
      <c r="P439" s="63"/>
      <c r="Q439" s="63"/>
      <c r="R439" s="63"/>
    </row>
    <row r="440" spans="1:18" s="209" customFormat="1" ht="16.5" x14ac:dyDescent="0.25">
      <c r="A440" s="7"/>
      <c r="B440" s="216"/>
      <c r="C440" s="216"/>
      <c r="D440" s="216"/>
      <c r="E440" s="226"/>
      <c r="F440" s="215"/>
      <c r="G440" s="227"/>
      <c r="H440" s="216"/>
      <c r="I440" s="216"/>
      <c r="J440" s="216"/>
      <c r="K440" s="217"/>
      <c r="L440" s="213"/>
      <c r="M440" s="63"/>
      <c r="N440" s="63"/>
      <c r="O440" s="63"/>
      <c r="P440" s="63"/>
      <c r="Q440" s="63"/>
      <c r="R440" s="63"/>
    </row>
    <row r="441" spans="1:18" ht="16.5" x14ac:dyDescent="0.25">
      <c r="A441" s="7"/>
      <c r="B441" s="216"/>
      <c r="C441" s="216"/>
      <c r="D441" s="216"/>
      <c r="E441" s="226"/>
      <c r="F441" s="215"/>
      <c r="G441" s="227"/>
      <c r="H441" s="216"/>
      <c r="I441" s="216"/>
      <c r="J441" s="216"/>
      <c r="K441" s="217"/>
      <c r="L441" s="213"/>
      <c r="M441" s="63"/>
      <c r="N441" s="63"/>
      <c r="O441" s="63"/>
      <c r="P441" s="63"/>
      <c r="Q441" s="63"/>
      <c r="R441" s="63"/>
    </row>
    <row r="442" spans="1:18" s="155" customFormat="1" ht="16.5" x14ac:dyDescent="0.25">
      <c r="A442" s="71"/>
      <c r="B442" s="216"/>
      <c r="C442" s="216"/>
      <c r="D442" s="216"/>
      <c r="E442" s="226"/>
      <c r="F442" s="215"/>
      <c r="G442" s="227"/>
      <c r="H442" s="216"/>
      <c r="I442" s="216"/>
      <c r="J442" s="216"/>
      <c r="K442" s="217"/>
      <c r="L442" s="96"/>
      <c r="M442" s="154"/>
      <c r="N442" s="154"/>
      <c r="O442" s="154"/>
      <c r="P442" s="154"/>
      <c r="Q442" s="154"/>
      <c r="R442" s="154"/>
    </row>
    <row r="443" spans="1:18" ht="16.5" x14ac:dyDescent="0.25">
      <c r="A443" s="7"/>
      <c r="B443" s="216"/>
      <c r="C443" s="216"/>
      <c r="D443" s="237"/>
      <c r="E443" s="236"/>
      <c r="F443" s="215"/>
      <c r="G443" s="227"/>
      <c r="H443" s="216"/>
      <c r="I443" s="216"/>
      <c r="J443" s="216"/>
      <c r="K443" s="217"/>
      <c r="L443" s="213"/>
      <c r="M443" s="63"/>
      <c r="N443" s="63"/>
      <c r="O443" s="63"/>
      <c r="P443" s="63"/>
      <c r="Q443" s="63"/>
      <c r="R443" s="63"/>
    </row>
    <row r="444" spans="1:18" ht="16.5" x14ac:dyDescent="0.25">
      <c r="A444" s="7"/>
      <c r="B444" s="216"/>
      <c r="C444" s="216"/>
      <c r="D444" s="216"/>
      <c r="E444" s="226"/>
      <c r="F444" s="215"/>
      <c r="G444" s="227"/>
      <c r="H444" s="216"/>
      <c r="I444" s="216"/>
      <c r="J444" s="216"/>
      <c r="K444" s="217"/>
      <c r="L444" s="213"/>
      <c r="M444" s="63"/>
      <c r="N444" s="63"/>
      <c r="O444" s="63"/>
      <c r="P444" s="63"/>
      <c r="Q444" s="63"/>
      <c r="R444" s="63"/>
    </row>
    <row r="445" spans="1:18" ht="16.5" x14ac:dyDescent="0.25">
      <c r="A445" s="7"/>
      <c r="B445" s="216"/>
      <c r="C445" s="216"/>
      <c r="D445" s="216"/>
      <c r="E445" s="226"/>
      <c r="F445" s="215"/>
      <c r="G445" s="227"/>
      <c r="H445" s="216"/>
      <c r="I445" s="216"/>
      <c r="J445" s="216"/>
      <c r="K445" s="217"/>
      <c r="L445" s="213"/>
      <c r="M445" s="63"/>
      <c r="N445" s="63"/>
      <c r="O445" s="63"/>
      <c r="P445" s="63"/>
      <c r="Q445" s="63"/>
      <c r="R445" s="63"/>
    </row>
    <row r="446" spans="1:18" s="155" customFormat="1" ht="16.5" x14ac:dyDescent="0.25">
      <c r="A446" s="71"/>
      <c r="B446" s="216"/>
      <c r="C446" s="216"/>
      <c r="D446" s="216"/>
      <c r="E446" s="226"/>
      <c r="F446" s="215"/>
      <c r="G446" s="227"/>
      <c r="H446" s="216"/>
      <c r="I446" s="216"/>
      <c r="J446" s="216"/>
      <c r="K446" s="217"/>
      <c r="L446" s="96"/>
      <c r="M446" s="154"/>
      <c r="N446" s="154"/>
      <c r="O446" s="154"/>
      <c r="P446" s="154"/>
      <c r="Q446" s="154"/>
      <c r="R446" s="154"/>
    </row>
    <row r="447" spans="1:18" s="155" customFormat="1" ht="16.5" x14ac:dyDescent="0.25">
      <c r="A447" s="71"/>
      <c r="B447" s="216"/>
      <c r="C447" s="216"/>
      <c r="D447" s="216"/>
      <c r="E447" s="226"/>
      <c r="F447" s="215"/>
      <c r="G447" s="227"/>
      <c r="H447" s="216"/>
      <c r="I447" s="216"/>
      <c r="J447" s="216"/>
      <c r="K447" s="217"/>
      <c r="L447" s="96"/>
      <c r="M447" s="154"/>
      <c r="N447" s="154"/>
      <c r="O447" s="154"/>
      <c r="P447" s="154"/>
      <c r="Q447" s="154"/>
      <c r="R447" s="154"/>
    </row>
    <row r="448" spans="1:18" s="155" customFormat="1" ht="16.5" x14ac:dyDescent="0.25">
      <c r="A448" s="71"/>
      <c r="B448" s="216"/>
      <c r="C448" s="216"/>
      <c r="D448" s="216"/>
      <c r="E448" s="239"/>
      <c r="F448" s="215"/>
      <c r="G448" s="227"/>
      <c r="H448" s="216"/>
      <c r="I448" s="240"/>
      <c r="J448" s="216"/>
      <c r="K448" s="217"/>
      <c r="L448" s="96"/>
      <c r="M448" s="154"/>
      <c r="N448" s="154"/>
      <c r="O448" s="154"/>
      <c r="P448" s="154"/>
      <c r="Q448" s="154"/>
      <c r="R448" s="154"/>
    </row>
    <row r="449" spans="1:18" s="155" customFormat="1" ht="16.5" x14ac:dyDescent="0.25">
      <c r="A449" s="71"/>
      <c r="B449" s="216"/>
      <c r="C449" s="216"/>
      <c r="D449" s="216"/>
      <c r="E449" s="239"/>
      <c r="F449" s="215"/>
      <c r="G449" s="227"/>
      <c r="H449" s="216"/>
      <c r="I449" s="240"/>
      <c r="J449" s="216"/>
      <c r="K449" s="217"/>
      <c r="L449" s="96"/>
      <c r="M449" s="154"/>
      <c r="N449" s="154"/>
      <c r="O449" s="154"/>
      <c r="P449" s="154"/>
      <c r="Q449" s="154"/>
      <c r="R449" s="154"/>
    </row>
    <row r="450" spans="1:18" s="155" customFormat="1" ht="16.5" x14ac:dyDescent="0.25">
      <c r="A450" s="71"/>
      <c r="B450" s="216"/>
      <c r="C450" s="216"/>
      <c r="D450" s="216"/>
      <c r="E450" s="239"/>
      <c r="F450" s="215"/>
      <c r="G450" s="227"/>
      <c r="H450" s="216"/>
      <c r="I450" s="240"/>
      <c r="J450" s="216"/>
      <c r="K450" s="217"/>
      <c r="L450" s="96"/>
      <c r="M450" s="154"/>
      <c r="N450" s="154"/>
      <c r="O450" s="154"/>
      <c r="P450" s="154"/>
      <c r="Q450" s="154"/>
      <c r="R450" s="154"/>
    </row>
    <row r="451" spans="1:18" s="155" customFormat="1" ht="16.5" x14ac:dyDescent="0.25">
      <c r="A451" s="71"/>
      <c r="B451" s="216"/>
      <c r="C451" s="216"/>
      <c r="D451" s="216"/>
      <c r="E451" s="239"/>
      <c r="F451" s="215"/>
      <c r="G451" s="227"/>
      <c r="H451" s="216"/>
      <c r="I451" s="240"/>
      <c r="J451" s="216"/>
      <c r="K451" s="217"/>
      <c r="L451" s="96"/>
      <c r="M451" s="154"/>
      <c r="N451" s="154"/>
      <c r="O451" s="154"/>
      <c r="P451" s="154"/>
      <c r="Q451" s="154"/>
      <c r="R451" s="154"/>
    </row>
    <row r="452" spans="1:18" s="155" customFormat="1" ht="16.5" x14ac:dyDescent="0.25">
      <c r="A452" s="71"/>
      <c r="B452" s="216"/>
      <c r="C452" s="216"/>
      <c r="D452" s="216"/>
      <c r="E452" s="239"/>
      <c r="F452" s="215"/>
      <c r="G452" s="227"/>
      <c r="H452" s="216"/>
      <c r="I452" s="240"/>
      <c r="J452" s="216"/>
      <c r="K452" s="217"/>
      <c r="L452" s="96"/>
      <c r="M452" s="154"/>
      <c r="N452" s="154"/>
      <c r="O452" s="154"/>
      <c r="P452" s="154"/>
      <c r="Q452" s="154"/>
      <c r="R452" s="154"/>
    </row>
    <row r="453" spans="1:18" ht="16.5" x14ac:dyDescent="0.25">
      <c r="A453" s="7"/>
      <c r="B453" s="216"/>
      <c r="C453" s="216"/>
      <c r="D453" s="216"/>
      <c r="E453" s="239"/>
      <c r="F453" s="215"/>
      <c r="G453" s="227"/>
      <c r="H453" s="216"/>
      <c r="I453" s="240"/>
      <c r="J453" s="216"/>
      <c r="K453" s="217"/>
      <c r="L453" s="213"/>
      <c r="M453" s="63"/>
      <c r="N453" s="63"/>
      <c r="O453" s="63"/>
      <c r="P453" s="63"/>
      <c r="Q453" s="63"/>
      <c r="R453" s="63"/>
    </row>
    <row r="454" spans="1:18" s="209" customFormat="1" ht="16.5" x14ac:dyDescent="0.25">
      <c r="A454" s="7"/>
      <c r="B454" s="216"/>
      <c r="C454" s="216"/>
      <c r="D454" s="216"/>
      <c r="E454" s="226"/>
      <c r="F454" s="215"/>
      <c r="G454" s="227"/>
      <c r="H454" s="216"/>
      <c r="I454" s="240"/>
      <c r="J454" s="216"/>
      <c r="K454" s="217"/>
      <c r="L454" s="213"/>
      <c r="M454" s="63"/>
      <c r="N454" s="63"/>
      <c r="O454" s="63"/>
      <c r="P454" s="63"/>
      <c r="Q454" s="63"/>
      <c r="R454" s="63"/>
    </row>
    <row r="455" spans="1:18" ht="16.5" x14ac:dyDescent="0.25">
      <c r="A455" s="7"/>
      <c r="B455" s="216"/>
      <c r="C455" s="216"/>
      <c r="D455" s="216"/>
      <c r="E455" s="226"/>
      <c r="F455" s="215"/>
      <c r="G455" s="227"/>
      <c r="H455" s="216"/>
      <c r="I455" s="240"/>
      <c r="J455" s="216"/>
      <c r="K455" s="217"/>
      <c r="L455" s="213"/>
      <c r="M455" s="63"/>
      <c r="N455" s="63"/>
      <c r="O455" s="63"/>
      <c r="P455" s="63"/>
      <c r="Q455" s="63"/>
      <c r="R455" s="63"/>
    </row>
    <row r="456" spans="1:18" ht="16.5" x14ac:dyDescent="0.25">
      <c r="A456" s="7"/>
      <c r="B456" s="216"/>
      <c r="C456" s="216"/>
      <c r="D456" s="216"/>
      <c r="E456" s="226"/>
      <c r="F456" s="215"/>
      <c r="G456" s="227"/>
      <c r="H456" s="216"/>
      <c r="I456" s="240"/>
      <c r="J456" s="216"/>
      <c r="K456" s="217"/>
      <c r="L456" s="213"/>
      <c r="M456" s="63"/>
      <c r="N456" s="63"/>
      <c r="O456" s="63"/>
      <c r="P456" s="63"/>
      <c r="Q456" s="63"/>
      <c r="R456" s="63"/>
    </row>
    <row r="457" spans="1:18" ht="16.5" x14ac:dyDescent="0.25">
      <c r="A457" s="7"/>
      <c r="B457" s="216"/>
      <c r="C457" s="216"/>
      <c r="D457" s="216"/>
      <c r="E457" s="226"/>
      <c r="F457" s="215"/>
      <c r="G457" s="227"/>
      <c r="H457" s="216"/>
      <c r="I457" s="240"/>
      <c r="J457" s="216"/>
      <c r="K457" s="217"/>
      <c r="L457" s="213"/>
      <c r="M457" s="63"/>
      <c r="N457" s="63"/>
      <c r="O457" s="63"/>
      <c r="P457" s="63"/>
      <c r="Q457" s="63"/>
      <c r="R457" s="63"/>
    </row>
    <row r="458" spans="1:18" ht="16.5" x14ac:dyDescent="0.25">
      <c r="A458" s="7"/>
      <c r="B458" s="216"/>
      <c r="C458" s="216"/>
      <c r="D458" s="216"/>
      <c r="E458" s="226"/>
      <c r="F458" s="215"/>
      <c r="G458" s="227"/>
      <c r="H458" s="216"/>
      <c r="I458" s="240"/>
      <c r="J458" s="216"/>
      <c r="K458" s="217"/>
      <c r="L458" s="213"/>
      <c r="M458" s="63"/>
      <c r="N458" s="63"/>
      <c r="O458" s="63"/>
      <c r="P458" s="63"/>
      <c r="Q458" s="63"/>
      <c r="R458" s="63"/>
    </row>
    <row r="459" spans="1:18" s="209" customFormat="1" ht="16.5" x14ac:dyDescent="0.25">
      <c r="A459" s="7"/>
      <c r="B459" s="216"/>
      <c r="C459" s="216"/>
      <c r="D459" s="216"/>
      <c r="E459" s="226"/>
      <c r="F459" s="215"/>
      <c r="G459" s="227"/>
      <c r="H459" s="216"/>
      <c r="I459" s="240"/>
      <c r="J459" s="216"/>
      <c r="K459" s="217"/>
      <c r="L459" s="213"/>
      <c r="M459" s="63"/>
      <c r="N459" s="63"/>
      <c r="O459" s="63"/>
      <c r="P459" s="63"/>
      <c r="Q459" s="63"/>
      <c r="R459" s="63"/>
    </row>
    <row r="460" spans="1:18" s="234" customFormat="1" ht="16.5" x14ac:dyDescent="0.25">
      <c r="A460" s="7"/>
      <c r="B460" s="216"/>
      <c r="C460" s="216"/>
      <c r="D460" s="241"/>
      <c r="E460" s="239"/>
      <c r="F460" s="215"/>
      <c r="G460" s="227"/>
      <c r="H460" s="216"/>
      <c r="I460" s="240"/>
      <c r="J460" s="216"/>
      <c r="K460" s="217"/>
      <c r="L460" s="213"/>
      <c r="M460" s="63"/>
      <c r="N460" s="63"/>
      <c r="O460" s="63"/>
      <c r="P460" s="63"/>
      <c r="Q460" s="63"/>
      <c r="R460" s="63"/>
    </row>
    <row r="461" spans="1:18" ht="16.5" x14ac:dyDescent="0.25">
      <c r="A461" s="7"/>
      <c r="B461" s="216"/>
      <c r="C461" s="216"/>
      <c r="D461" s="216"/>
      <c r="E461" s="226"/>
      <c r="F461" s="215"/>
      <c r="G461" s="227"/>
      <c r="H461" s="216"/>
      <c r="I461" s="240"/>
      <c r="J461" s="216"/>
      <c r="K461" s="217"/>
      <c r="L461" s="213"/>
      <c r="M461" s="63"/>
      <c r="N461" s="63"/>
      <c r="O461" s="63"/>
      <c r="P461" s="63"/>
      <c r="Q461" s="63"/>
      <c r="R461" s="63"/>
    </row>
    <row r="462" spans="1:18" s="155" customFormat="1" ht="16.5" x14ac:dyDescent="0.25">
      <c r="A462" s="71"/>
      <c r="B462" s="216"/>
      <c r="C462" s="216"/>
      <c r="D462" s="216"/>
      <c r="E462" s="226"/>
      <c r="F462" s="215"/>
      <c r="G462" s="227"/>
      <c r="H462" s="216"/>
      <c r="I462" s="240"/>
      <c r="J462" s="216"/>
      <c r="K462" s="217"/>
      <c r="L462" s="96"/>
      <c r="M462" s="154"/>
      <c r="N462" s="154"/>
      <c r="O462" s="154"/>
      <c r="P462" s="154"/>
      <c r="Q462" s="154"/>
      <c r="R462" s="154"/>
    </row>
    <row r="463" spans="1:18" s="155" customFormat="1" ht="16.5" x14ac:dyDescent="0.25">
      <c r="A463" s="71"/>
      <c r="B463" s="216"/>
      <c r="C463" s="216"/>
      <c r="D463" s="216"/>
      <c r="E463" s="226"/>
      <c r="F463" s="215"/>
      <c r="G463" s="227"/>
      <c r="H463" s="216"/>
      <c r="I463" s="240"/>
      <c r="J463" s="216"/>
      <c r="K463" s="217"/>
      <c r="L463" s="96"/>
      <c r="M463" s="154"/>
      <c r="N463" s="154"/>
      <c r="O463" s="154"/>
      <c r="P463" s="154"/>
      <c r="Q463" s="154"/>
      <c r="R463" s="154"/>
    </row>
    <row r="464" spans="1:18" s="155" customFormat="1" ht="16.5" x14ac:dyDescent="0.25">
      <c r="A464" s="71"/>
      <c r="B464" s="216"/>
      <c r="C464" s="216"/>
      <c r="D464" s="216"/>
      <c r="E464" s="226"/>
      <c r="F464" s="215"/>
      <c r="G464" s="227"/>
      <c r="H464" s="216"/>
      <c r="I464" s="240"/>
      <c r="J464" s="216"/>
      <c r="K464" s="217"/>
      <c r="L464" s="96"/>
      <c r="M464" s="154"/>
      <c r="N464" s="154"/>
      <c r="O464" s="154"/>
      <c r="P464" s="154"/>
      <c r="Q464" s="154"/>
      <c r="R464" s="154"/>
    </row>
    <row r="465" spans="1:18" s="155" customFormat="1" ht="16.5" x14ac:dyDescent="0.25">
      <c r="A465" s="71"/>
      <c r="B465" s="216"/>
      <c r="C465" s="216"/>
      <c r="D465" s="216"/>
      <c r="E465" s="226"/>
      <c r="F465" s="215"/>
      <c r="G465" s="227"/>
      <c r="H465" s="216"/>
      <c r="I465" s="240"/>
      <c r="J465" s="216"/>
      <c r="K465" s="217"/>
      <c r="L465" s="96"/>
      <c r="M465" s="154"/>
      <c r="N465" s="154"/>
      <c r="O465" s="154"/>
      <c r="P465" s="154"/>
      <c r="Q465" s="154"/>
      <c r="R465" s="154"/>
    </row>
    <row r="466" spans="1:18" s="155" customFormat="1" ht="16.5" x14ac:dyDescent="0.25">
      <c r="A466" s="71"/>
      <c r="B466" s="216"/>
      <c r="C466" s="216"/>
      <c r="D466" s="216"/>
      <c r="E466" s="226"/>
      <c r="F466" s="215"/>
      <c r="G466" s="227"/>
      <c r="H466" s="216"/>
      <c r="I466" s="240"/>
      <c r="J466" s="216"/>
      <c r="K466" s="217"/>
      <c r="L466" s="96"/>
      <c r="M466" s="154"/>
      <c r="N466" s="154"/>
      <c r="O466" s="154"/>
      <c r="P466" s="154"/>
      <c r="Q466" s="154"/>
      <c r="R466" s="154"/>
    </row>
    <row r="467" spans="1:18" s="155" customFormat="1" ht="16.5" x14ac:dyDescent="0.25">
      <c r="A467" s="71"/>
      <c r="B467" s="216"/>
      <c r="C467" s="216"/>
      <c r="D467" s="216"/>
      <c r="E467" s="226"/>
      <c r="F467" s="215"/>
      <c r="G467" s="227"/>
      <c r="H467" s="216"/>
      <c r="I467" s="240"/>
      <c r="J467" s="216"/>
      <c r="K467" s="217"/>
      <c r="L467" s="96"/>
      <c r="M467" s="154"/>
      <c r="N467" s="154"/>
      <c r="O467" s="154"/>
      <c r="P467" s="154"/>
      <c r="Q467" s="154"/>
      <c r="R467" s="154"/>
    </row>
    <row r="468" spans="1:18" s="155" customFormat="1" ht="16.5" x14ac:dyDescent="0.25">
      <c r="A468" s="71"/>
      <c r="B468" s="216"/>
      <c r="C468" s="216"/>
      <c r="D468" s="216"/>
      <c r="E468" s="226"/>
      <c r="F468" s="215"/>
      <c r="G468" s="227"/>
      <c r="H468" s="216"/>
      <c r="I468" s="240"/>
      <c r="J468" s="216"/>
      <c r="K468" s="217"/>
      <c r="L468" s="96"/>
      <c r="M468" s="154"/>
      <c r="N468" s="154"/>
      <c r="O468" s="154"/>
      <c r="P468" s="154"/>
      <c r="Q468" s="154"/>
      <c r="R468" s="154"/>
    </row>
    <row r="469" spans="1:18" s="155" customFormat="1" ht="16.5" x14ac:dyDescent="0.25">
      <c r="A469" s="71"/>
      <c r="B469" s="216"/>
      <c r="C469" s="216"/>
      <c r="D469" s="216"/>
      <c r="E469" s="226"/>
      <c r="F469" s="215"/>
      <c r="G469" s="227"/>
      <c r="H469" s="216"/>
      <c r="I469" s="240"/>
      <c r="J469" s="216"/>
      <c r="K469" s="217"/>
      <c r="L469" s="96"/>
      <c r="M469" s="154"/>
      <c r="N469" s="154"/>
      <c r="O469" s="154"/>
      <c r="P469" s="154"/>
      <c r="Q469" s="154"/>
      <c r="R469" s="154"/>
    </row>
    <row r="470" spans="1:18" ht="16.5" x14ac:dyDescent="0.25">
      <c r="A470" s="7"/>
      <c r="B470" s="216"/>
      <c r="C470" s="216"/>
      <c r="D470" s="216"/>
      <c r="E470" s="226"/>
      <c r="F470" s="215"/>
      <c r="G470" s="227"/>
      <c r="H470" s="216"/>
      <c r="I470" s="240"/>
      <c r="J470" s="216"/>
      <c r="K470" s="217"/>
      <c r="L470" s="213"/>
      <c r="M470" s="63"/>
      <c r="N470" s="63"/>
      <c r="O470" s="63"/>
      <c r="P470" s="63"/>
      <c r="Q470" s="63"/>
      <c r="R470" s="63"/>
    </row>
    <row r="471" spans="1:18" s="209" customFormat="1" ht="16.5" x14ac:dyDescent="0.25">
      <c r="A471" s="7"/>
      <c r="B471" s="216"/>
      <c r="C471" s="216"/>
      <c r="D471" s="216"/>
      <c r="E471" s="226"/>
      <c r="F471" s="215"/>
      <c r="G471" s="227"/>
      <c r="H471" s="216"/>
      <c r="I471" s="240"/>
      <c r="J471" s="216"/>
      <c r="K471" s="217"/>
      <c r="L471" s="213"/>
      <c r="M471" s="63"/>
      <c r="N471" s="63"/>
      <c r="O471" s="63"/>
      <c r="P471" s="63"/>
      <c r="Q471" s="63"/>
      <c r="R471" s="63"/>
    </row>
    <row r="472" spans="1:18" s="234" customFormat="1" ht="16.5" x14ac:dyDescent="0.25">
      <c r="A472" s="7"/>
      <c r="B472" s="216"/>
      <c r="C472" s="216"/>
      <c r="D472" s="216"/>
      <c r="E472" s="226"/>
      <c r="F472" s="215"/>
      <c r="G472" s="227"/>
      <c r="H472" s="216"/>
      <c r="I472" s="240"/>
      <c r="J472" s="216"/>
      <c r="K472" s="217"/>
      <c r="L472" s="213"/>
      <c r="M472" s="63"/>
      <c r="N472" s="63"/>
      <c r="O472" s="63"/>
      <c r="P472" s="63"/>
      <c r="Q472" s="63"/>
      <c r="R472" s="63"/>
    </row>
    <row r="473" spans="1:18" s="209" customFormat="1" ht="16.5" x14ac:dyDescent="0.25">
      <c r="A473" s="7"/>
      <c r="B473" s="216"/>
      <c r="C473" s="216"/>
      <c r="D473" s="216"/>
      <c r="E473" s="226"/>
      <c r="F473" s="215"/>
      <c r="G473" s="227"/>
      <c r="H473" s="216"/>
      <c r="I473" s="240"/>
      <c r="J473" s="216"/>
      <c r="K473" s="217"/>
      <c r="L473" s="213"/>
      <c r="M473" s="63"/>
      <c r="N473" s="63"/>
      <c r="O473" s="63"/>
      <c r="P473" s="63"/>
      <c r="Q473" s="63"/>
      <c r="R473" s="63"/>
    </row>
    <row r="474" spans="1:18" ht="16.5" x14ac:dyDescent="0.25">
      <c r="A474" s="7"/>
      <c r="B474" s="216"/>
      <c r="C474" s="216"/>
      <c r="D474" s="216"/>
      <c r="E474" s="226"/>
      <c r="F474" s="215"/>
      <c r="G474" s="227"/>
      <c r="H474" s="216"/>
      <c r="I474" s="240"/>
      <c r="J474" s="216"/>
      <c r="K474" s="217"/>
      <c r="L474" s="213"/>
      <c r="M474" s="63"/>
      <c r="N474" s="63"/>
      <c r="O474" s="63"/>
      <c r="P474" s="63"/>
      <c r="Q474" s="63"/>
      <c r="R474" s="63"/>
    </row>
    <row r="475" spans="1:18" ht="16.5" x14ac:dyDescent="0.25">
      <c r="A475" s="7"/>
      <c r="B475" s="216"/>
      <c r="C475" s="216"/>
      <c r="D475" s="216"/>
      <c r="E475" s="226"/>
      <c r="F475" s="215"/>
      <c r="G475" s="227"/>
      <c r="H475" s="216"/>
      <c r="I475" s="240"/>
      <c r="J475" s="216"/>
      <c r="K475" s="217"/>
      <c r="L475" s="213"/>
      <c r="M475" s="63"/>
      <c r="N475" s="63"/>
      <c r="O475" s="63"/>
      <c r="P475" s="63"/>
      <c r="Q475" s="63"/>
      <c r="R475" s="63"/>
    </row>
    <row r="476" spans="1:18" ht="16.5" x14ac:dyDescent="0.25">
      <c r="A476" s="7"/>
      <c r="B476" s="216"/>
      <c r="C476" s="216"/>
      <c r="D476" s="216"/>
      <c r="E476" s="226"/>
      <c r="F476" s="215"/>
      <c r="G476" s="227"/>
      <c r="H476" s="216"/>
      <c r="I476" s="240"/>
      <c r="J476" s="216"/>
      <c r="K476" s="217"/>
      <c r="L476" s="213"/>
      <c r="M476" s="63"/>
      <c r="N476" s="63"/>
      <c r="O476" s="63"/>
      <c r="P476" s="63"/>
      <c r="Q476" s="63"/>
      <c r="R476" s="63"/>
    </row>
    <row r="477" spans="1:18" ht="16.5" x14ac:dyDescent="0.25">
      <c r="A477" s="7"/>
      <c r="B477" s="216"/>
      <c r="C477" s="216"/>
      <c r="D477" s="216"/>
      <c r="E477" s="226"/>
      <c r="F477" s="215"/>
      <c r="G477" s="227"/>
      <c r="H477" s="216"/>
      <c r="I477" s="240"/>
      <c r="J477" s="216"/>
      <c r="K477" s="217"/>
      <c r="L477" s="213"/>
      <c r="M477" s="63"/>
      <c r="N477" s="63"/>
      <c r="O477" s="63"/>
      <c r="P477" s="63"/>
      <c r="Q477" s="63"/>
      <c r="R477" s="63"/>
    </row>
    <row r="478" spans="1:18" s="234" customFormat="1" ht="16.5" x14ac:dyDescent="0.25">
      <c r="A478" s="7"/>
      <c r="B478" s="216"/>
      <c r="C478" s="216"/>
      <c r="D478" s="241"/>
      <c r="E478" s="239"/>
      <c r="F478" s="215"/>
      <c r="G478" s="227"/>
      <c r="H478" s="216"/>
      <c r="I478" s="240"/>
      <c r="J478" s="216"/>
      <c r="K478" s="217"/>
      <c r="L478" s="213"/>
      <c r="M478" s="63"/>
      <c r="N478" s="63"/>
      <c r="O478" s="63"/>
      <c r="P478" s="63"/>
      <c r="Q478" s="63"/>
      <c r="R478" s="63"/>
    </row>
    <row r="479" spans="1:18" ht="16.5" x14ac:dyDescent="0.25">
      <c r="A479" s="7"/>
      <c r="B479" s="216"/>
      <c r="C479" s="216"/>
      <c r="D479" s="216"/>
      <c r="E479" s="226"/>
      <c r="F479" s="215"/>
      <c r="G479" s="227"/>
      <c r="H479" s="216"/>
      <c r="I479" s="240"/>
      <c r="J479" s="216"/>
      <c r="K479" s="217"/>
      <c r="L479" s="213"/>
      <c r="M479" s="63"/>
      <c r="N479" s="63"/>
      <c r="O479" s="63"/>
      <c r="P479" s="63"/>
      <c r="Q479" s="63"/>
      <c r="R479" s="63"/>
    </row>
    <row r="480" spans="1:18" ht="16.5" x14ac:dyDescent="0.25">
      <c r="A480" s="7"/>
      <c r="B480" s="216"/>
      <c r="C480" s="216"/>
      <c r="D480" s="216"/>
      <c r="E480" s="226"/>
      <c r="F480" s="215"/>
      <c r="G480" s="227"/>
      <c r="H480" s="216"/>
      <c r="I480" s="240"/>
      <c r="J480" s="216"/>
      <c r="K480" s="217"/>
      <c r="L480" s="213"/>
      <c r="M480" s="63"/>
      <c r="N480" s="63"/>
      <c r="O480" s="63"/>
      <c r="P480" s="63"/>
      <c r="Q480" s="63"/>
      <c r="R480" s="63"/>
    </row>
    <row r="481" spans="1:18" s="209" customFormat="1" ht="16.5" x14ac:dyDescent="0.25">
      <c r="A481" s="7"/>
      <c r="B481" s="216"/>
      <c r="C481" s="216"/>
      <c r="D481" s="216"/>
      <c r="E481" s="226"/>
      <c r="F481" s="215"/>
      <c r="G481" s="227"/>
      <c r="H481" s="216"/>
      <c r="I481" s="240"/>
      <c r="J481" s="216"/>
      <c r="K481" s="217"/>
      <c r="L481" s="213"/>
      <c r="M481" s="63"/>
      <c r="N481" s="63"/>
      <c r="O481" s="63"/>
      <c r="P481" s="63"/>
      <c r="Q481" s="63"/>
      <c r="R481" s="63"/>
    </row>
    <row r="482" spans="1:18" s="155" customFormat="1" ht="16.5" x14ac:dyDescent="0.25">
      <c r="A482" s="71"/>
      <c r="B482" s="216"/>
      <c r="C482" s="216"/>
      <c r="D482" s="216"/>
      <c r="E482" s="226"/>
      <c r="F482" s="215"/>
      <c r="G482" s="227"/>
      <c r="H482" s="216"/>
      <c r="I482" s="240"/>
      <c r="J482" s="216"/>
      <c r="K482" s="217"/>
      <c r="L482" s="96"/>
      <c r="M482" s="154"/>
      <c r="N482" s="154"/>
      <c r="O482" s="154"/>
      <c r="P482" s="154"/>
      <c r="Q482" s="154"/>
      <c r="R482" s="154"/>
    </row>
    <row r="483" spans="1:18" s="155" customFormat="1" ht="16.5" x14ac:dyDescent="0.25">
      <c r="A483" s="71"/>
      <c r="B483" s="216"/>
      <c r="C483" s="216"/>
      <c r="D483" s="216"/>
      <c r="E483" s="226"/>
      <c r="F483" s="215"/>
      <c r="G483" s="227"/>
      <c r="H483" s="216"/>
      <c r="I483" s="240"/>
      <c r="J483" s="216"/>
      <c r="K483" s="217"/>
      <c r="L483" s="96"/>
      <c r="M483" s="154"/>
      <c r="N483" s="154"/>
      <c r="O483" s="154"/>
      <c r="P483" s="154"/>
      <c r="Q483" s="154"/>
      <c r="R483" s="154"/>
    </row>
    <row r="484" spans="1:18" ht="16.5" x14ac:dyDescent="0.25">
      <c r="A484" s="7"/>
      <c r="B484" s="216"/>
      <c r="C484" s="216"/>
      <c r="D484" s="216"/>
      <c r="E484" s="226"/>
      <c r="F484" s="215"/>
      <c r="G484" s="227"/>
      <c r="H484" s="216"/>
      <c r="I484" s="240"/>
      <c r="J484" s="216"/>
      <c r="K484" s="217"/>
      <c r="L484" s="213"/>
      <c r="M484" s="63"/>
      <c r="N484" s="63"/>
      <c r="O484" s="63"/>
      <c r="P484" s="63"/>
      <c r="Q484" s="63"/>
      <c r="R484" s="63"/>
    </row>
    <row r="485" spans="1:18" s="209" customFormat="1" ht="16.5" x14ac:dyDescent="0.25">
      <c r="A485" s="7"/>
      <c r="B485" s="216"/>
      <c r="C485" s="216"/>
      <c r="D485" s="216"/>
      <c r="E485" s="226"/>
      <c r="F485" s="215"/>
      <c r="G485" s="227"/>
      <c r="H485" s="216"/>
      <c r="I485" s="240"/>
      <c r="J485" s="216"/>
      <c r="K485" s="217"/>
      <c r="L485" s="213"/>
      <c r="M485" s="63"/>
      <c r="N485" s="63"/>
      <c r="O485" s="63"/>
      <c r="P485" s="63"/>
      <c r="Q485" s="63"/>
      <c r="R485" s="63"/>
    </row>
    <row r="486" spans="1:18" ht="16.5" x14ac:dyDescent="0.25">
      <c r="A486" s="7"/>
      <c r="B486" s="216"/>
      <c r="C486" s="216"/>
      <c r="D486" s="216"/>
      <c r="E486" s="226"/>
      <c r="F486" s="215"/>
      <c r="G486" s="227"/>
      <c r="H486" s="216"/>
      <c r="I486" s="240"/>
      <c r="J486" s="216"/>
      <c r="K486" s="217"/>
      <c r="L486" s="213"/>
      <c r="M486" s="63"/>
      <c r="N486" s="63"/>
      <c r="O486" s="63"/>
      <c r="P486" s="63"/>
      <c r="Q486" s="63"/>
      <c r="R486" s="63"/>
    </row>
    <row r="487" spans="1:18" ht="16.5" x14ac:dyDescent="0.25">
      <c r="A487" s="7"/>
      <c r="B487" s="216"/>
      <c r="C487" s="216"/>
      <c r="D487" s="216"/>
      <c r="E487" s="226"/>
      <c r="F487" s="215"/>
      <c r="G487" s="227"/>
      <c r="H487" s="216"/>
      <c r="I487" s="240"/>
      <c r="J487" s="216"/>
      <c r="K487" s="217"/>
      <c r="L487" s="213"/>
      <c r="M487" s="63"/>
      <c r="N487" s="63"/>
      <c r="O487" s="63"/>
      <c r="P487" s="63"/>
      <c r="Q487" s="63"/>
      <c r="R487" s="63"/>
    </row>
    <row r="488" spans="1:18" s="155" customFormat="1" ht="16.5" x14ac:dyDescent="0.25">
      <c r="A488" s="71"/>
      <c r="B488" s="216"/>
      <c r="C488" s="216"/>
      <c r="D488" s="216"/>
      <c r="E488" s="226"/>
      <c r="F488" s="215"/>
      <c r="G488" s="227"/>
      <c r="H488" s="216"/>
      <c r="I488" s="240"/>
      <c r="J488" s="216"/>
      <c r="K488" s="217"/>
      <c r="L488" s="96"/>
      <c r="M488" s="154"/>
      <c r="N488" s="154"/>
      <c r="O488" s="154"/>
      <c r="P488" s="154"/>
      <c r="Q488" s="154"/>
      <c r="R488" s="154"/>
    </row>
    <row r="489" spans="1:18" ht="16.5" x14ac:dyDescent="0.25">
      <c r="A489" s="7"/>
      <c r="B489" s="216"/>
      <c r="C489" s="216"/>
      <c r="D489" s="216"/>
      <c r="E489" s="226"/>
      <c r="F489" s="215"/>
      <c r="G489" s="227"/>
      <c r="H489" s="216"/>
      <c r="I489" s="240"/>
      <c r="J489" s="216"/>
      <c r="K489" s="217"/>
      <c r="L489" s="213"/>
      <c r="M489" s="63"/>
      <c r="N489" s="63"/>
      <c r="O489" s="63"/>
      <c r="P489" s="63"/>
      <c r="Q489" s="63"/>
      <c r="R489" s="63"/>
    </row>
    <row r="490" spans="1:18" ht="16.5" x14ac:dyDescent="0.25">
      <c r="A490" s="7"/>
      <c r="B490" s="216"/>
      <c r="C490" s="216"/>
      <c r="D490" s="216"/>
      <c r="E490" s="226"/>
      <c r="F490" s="215"/>
      <c r="G490" s="227"/>
      <c r="H490" s="216"/>
      <c r="I490" s="240"/>
      <c r="J490" s="216"/>
      <c r="K490" s="217"/>
      <c r="L490" s="213"/>
      <c r="M490" s="63"/>
      <c r="N490" s="63"/>
      <c r="O490" s="63"/>
      <c r="P490" s="63"/>
      <c r="Q490" s="63"/>
      <c r="R490" s="63"/>
    </row>
    <row r="491" spans="1:18" s="209" customFormat="1" ht="16.5" x14ac:dyDescent="0.25">
      <c r="A491" s="7"/>
      <c r="B491" s="216"/>
      <c r="C491" s="216"/>
      <c r="D491" s="216"/>
      <c r="E491" s="226"/>
      <c r="F491" s="215"/>
      <c r="G491" s="227"/>
      <c r="H491" s="216"/>
      <c r="I491" s="240"/>
      <c r="J491" s="216"/>
      <c r="K491" s="217"/>
      <c r="L491" s="213"/>
      <c r="M491" s="63"/>
      <c r="N491" s="63"/>
      <c r="O491" s="63"/>
      <c r="P491" s="63"/>
      <c r="Q491" s="63"/>
      <c r="R491" s="63"/>
    </row>
    <row r="492" spans="1:18" s="234" customFormat="1" ht="16.5" x14ac:dyDescent="0.25">
      <c r="A492" s="7"/>
      <c r="B492" s="216"/>
      <c r="C492" s="216"/>
      <c r="D492" s="241"/>
      <c r="E492" s="239"/>
      <c r="F492" s="215"/>
      <c r="G492" s="227"/>
      <c r="H492" s="216"/>
      <c r="I492" s="240"/>
      <c r="J492" s="216"/>
      <c r="K492" s="217"/>
      <c r="L492" s="213"/>
      <c r="M492" s="63"/>
      <c r="N492" s="63"/>
      <c r="O492" s="63"/>
      <c r="P492" s="63"/>
      <c r="Q492" s="63"/>
      <c r="R492" s="63"/>
    </row>
    <row r="493" spans="1:18" s="234" customFormat="1" ht="16.5" x14ac:dyDescent="0.25">
      <c r="A493" s="7"/>
      <c r="B493" s="216"/>
      <c r="C493" s="216"/>
      <c r="D493" s="216"/>
      <c r="E493" s="226"/>
      <c r="F493" s="215"/>
      <c r="G493" s="227"/>
      <c r="H493" s="216"/>
      <c r="I493" s="240"/>
      <c r="J493" s="216"/>
      <c r="K493" s="217"/>
      <c r="L493" s="213"/>
      <c r="M493" s="63"/>
      <c r="N493" s="63"/>
      <c r="O493" s="63"/>
      <c r="P493" s="63"/>
      <c r="Q493" s="63"/>
      <c r="R493" s="63"/>
    </row>
    <row r="494" spans="1:18" ht="16.5" x14ac:dyDescent="0.25">
      <c r="A494" s="7"/>
      <c r="B494" s="216"/>
      <c r="C494" s="216"/>
      <c r="D494" s="216"/>
      <c r="E494" s="226"/>
      <c r="F494" s="215"/>
      <c r="G494" s="227"/>
      <c r="H494" s="216"/>
      <c r="I494" s="240"/>
      <c r="J494" s="216"/>
      <c r="K494" s="217"/>
      <c r="L494" s="213"/>
      <c r="M494" s="63"/>
      <c r="N494" s="63"/>
      <c r="O494" s="63"/>
      <c r="P494" s="63"/>
      <c r="Q494" s="63"/>
      <c r="R494" s="63"/>
    </row>
    <row r="495" spans="1:18" ht="16.5" x14ac:dyDescent="0.25">
      <c r="A495" s="7"/>
      <c r="B495" s="216"/>
      <c r="C495" s="216"/>
      <c r="D495" s="216"/>
      <c r="E495" s="226"/>
      <c r="F495" s="215"/>
      <c r="G495" s="227"/>
      <c r="H495" s="216"/>
      <c r="I495" s="240"/>
      <c r="J495" s="216"/>
      <c r="K495" s="217"/>
      <c r="L495" s="213"/>
      <c r="M495" s="63"/>
      <c r="N495" s="63"/>
      <c r="O495" s="63"/>
      <c r="P495" s="63"/>
      <c r="Q495" s="63"/>
      <c r="R495" s="63"/>
    </row>
    <row r="496" spans="1:18" s="234" customFormat="1" ht="16.5" x14ac:dyDescent="0.25">
      <c r="A496" s="7"/>
      <c r="B496" s="216"/>
      <c r="C496" s="216"/>
      <c r="D496" s="216"/>
      <c r="E496" s="226"/>
      <c r="F496" s="215"/>
      <c r="G496" s="227"/>
      <c r="H496" s="216"/>
      <c r="I496" s="240"/>
      <c r="J496" s="216"/>
      <c r="K496" s="217"/>
      <c r="L496" s="213"/>
      <c r="M496" s="63"/>
      <c r="N496" s="63"/>
      <c r="O496" s="63"/>
      <c r="P496" s="63"/>
      <c r="Q496" s="63"/>
      <c r="R496" s="63"/>
    </row>
    <row r="497" spans="1:18" ht="16.5" x14ac:dyDescent="0.25">
      <c r="A497" s="7"/>
      <c r="B497" s="216"/>
      <c r="C497" s="216"/>
      <c r="D497" s="216"/>
      <c r="E497" s="226"/>
      <c r="F497" s="215"/>
      <c r="G497" s="227"/>
      <c r="H497" s="216"/>
      <c r="I497" s="240"/>
      <c r="J497" s="216"/>
      <c r="K497" s="217"/>
      <c r="L497" s="213"/>
      <c r="M497" s="63"/>
      <c r="N497" s="63"/>
      <c r="O497" s="63"/>
      <c r="P497" s="63"/>
      <c r="Q497" s="63"/>
      <c r="R497" s="63"/>
    </row>
    <row r="498" spans="1:18" ht="16.5" x14ac:dyDescent="0.25">
      <c r="A498" s="7"/>
      <c r="B498" s="216"/>
      <c r="C498" s="216"/>
      <c r="D498" s="216"/>
      <c r="E498" s="226"/>
      <c r="F498" s="215"/>
      <c r="G498" s="227"/>
      <c r="H498" s="216"/>
      <c r="I498" s="240"/>
      <c r="J498" s="216"/>
      <c r="K498" s="217"/>
      <c r="L498" s="213"/>
      <c r="M498" s="63"/>
      <c r="N498" s="63"/>
      <c r="O498" s="63"/>
      <c r="P498" s="63"/>
      <c r="Q498" s="63"/>
      <c r="R498" s="63"/>
    </row>
    <row r="499" spans="1:18" ht="16.5" x14ac:dyDescent="0.25">
      <c r="A499" s="7"/>
      <c r="B499" s="216"/>
      <c r="C499" s="216"/>
      <c r="D499" s="216"/>
      <c r="E499" s="226"/>
      <c r="F499" s="215"/>
      <c r="G499" s="227"/>
      <c r="H499" s="216"/>
      <c r="I499" s="240"/>
      <c r="J499" s="216"/>
      <c r="K499" s="217"/>
      <c r="L499" s="213"/>
      <c r="M499" s="63"/>
      <c r="N499" s="63"/>
      <c r="O499" s="63"/>
      <c r="P499" s="63"/>
      <c r="Q499" s="63"/>
      <c r="R499" s="63"/>
    </row>
    <row r="500" spans="1:18" ht="16.5" x14ac:dyDescent="0.25">
      <c r="A500" s="7"/>
      <c r="B500" s="216"/>
      <c r="C500" s="216"/>
      <c r="D500" s="216"/>
      <c r="E500" s="226"/>
      <c r="F500" s="215"/>
      <c r="G500" s="227"/>
      <c r="H500" s="216"/>
      <c r="I500" s="240"/>
      <c r="J500" s="216"/>
      <c r="K500" s="217"/>
      <c r="L500" s="213"/>
      <c r="M500" s="63"/>
      <c r="N500" s="63"/>
      <c r="O500" s="63"/>
      <c r="P500" s="63"/>
      <c r="Q500" s="63"/>
      <c r="R500" s="63"/>
    </row>
    <row r="501" spans="1:18" s="155" customFormat="1" ht="16.5" x14ac:dyDescent="0.25">
      <c r="A501" s="71"/>
      <c r="B501" s="216"/>
      <c r="C501" s="216"/>
      <c r="D501" s="216"/>
      <c r="E501" s="226"/>
      <c r="F501" s="215"/>
      <c r="G501" s="227"/>
      <c r="H501" s="216"/>
      <c r="I501" s="240"/>
      <c r="J501" s="216"/>
      <c r="K501" s="217"/>
      <c r="L501" s="96"/>
      <c r="M501" s="154"/>
      <c r="N501" s="154"/>
      <c r="O501" s="154"/>
      <c r="P501" s="154"/>
      <c r="Q501" s="154"/>
      <c r="R501" s="154"/>
    </row>
    <row r="502" spans="1:18" s="155" customFormat="1" ht="16.5" x14ac:dyDescent="0.25">
      <c r="A502" s="71"/>
      <c r="B502" s="216"/>
      <c r="C502" s="216"/>
      <c r="D502" s="216"/>
      <c r="E502" s="226"/>
      <c r="F502" s="215"/>
      <c r="G502" s="227"/>
      <c r="H502" s="216"/>
      <c r="I502" s="240"/>
      <c r="J502" s="216"/>
      <c r="K502" s="217"/>
      <c r="L502" s="96"/>
      <c r="M502" s="154"/>
      <c r="N502" s="154"/>
      <c r="O502" s="154"/>
      <c r="P502" s="154"/>
      <c r="Q502" s="154"/>
      <c r="R502" s="154"/>
    </row>
    <row r="503" spans="1:18" s="155" customFormat="1" ht="16.5" x14ac:dyDescent="0.25">
      <c r="A503" s="71"/>
      <c r="B503" s="216"/>
      <c r="C503" s="216"/>
      <c r="D503" s="241"/>
      <c r="E503" s="239"/>
      <c r="F503" s="215"/>
      <c r="G503" s="227"/>
      <c r="H503" s="216"/>
      <c r="I503" s="240"/>
      <c r="J503" s="216"/>
      <c r="K503" s="217"/>
      <c r="L503" s="96"/>
      <c r="M503" s="154"/>
      <c r="N503" s="154"/>
      <c r="O503" s="154"/>
      <c r="P503" s="154"/>
      <c r="Q503" s="154"/>
      <c r="R503" s="154"/>
    </row>
    <row r="504" spans="1:18" s="155" customFormat="1" ht="16.5" x14ac:dyDescent="0.25">
      <c r="A504" s="71"/>
      <c r="B504" s="216"/>
      <c r="C504" s="216"/>
      <c r="D504" s="216"/>
      <c r="E504" s="239"/>
      <c r="F504" s="215"/>
      <c r="G504" s="227"/>
      <c r="H504" s="216"/>
      <c r="I504" s="240"/>
      <c r="J504" s="216"/>
      <c r="K504" s="217"/>
      <c r="L504" s="96"/>
      <c r="M504" s="154"/>
      <c r="N504" s="154"/>
      <c r="O504" s="154"/>
      <c r="P504" s="154"/>
      <c r="Q504" s="154"/>
      <c r="R504" s="154"/>
    </row>
    <row r="505" spans="1:18" ht="16.5" x14ac:dyDescent="0.25">
      <c r="A505" s="7"/>
      <c r="B505" s="216"/>
      <c r="C505" s="216"/>
      <c r="D505" s="216"/>
      <c r="E505" s="226"/>
      <c r="F505" s="215"/>
      <c r="G505" s="227"/>
      <c r="H505" s="216"/>
      <c r="I505" s="240"/>
      <c r="J505" s="216"/>
      <c r="K505" s="217"/>
      <c r="L505" s="213"/>
      <c r="M505" s="63"/>
      <c r="N505" s="63"/>
      <c r="O505" s="63"/>
      <c r="P505" s="63"/>
      <c r="Q505" s="63"/>
      <c r="R505" s="63"/>
    </row>
    <row r="506" spans="1:18" ht="16.5" x14ac:dyDescent="0.25">
      <c r="A506" s="7"/>
      <c r="B506" s="216"/>
      <c r="C506" s="216"/>
      <c r="D506" s="216"/>
      <c r="E506" s="226"/>
      <c r="F506" s="215"/>
      <c r="G506" s="227"/>
      <c r="H506" s="216"/>
      <c r="I506" s="240"/>
      <c r="J506" s="216"/>
      <c r="K506" s="217"/>
      <c r="L506" s="213"/>
      <c r="M506" s="63"/>
      <c r="N506" s="63"/>
      <c r="O506" s="63"/>
      <c r="P506" s="63"/>
      <c r="Q506" s="63"/>
      <c r="R506" s="63"/>
    </row>
    <row r="507" spans="1:18" s="234" customFormat="1" ht="16.5" x14ac:dyDescent="0.25">
      <c r="A507" s="7"/>
      <c r="B507" s="216"/>
      <c r="C507" s="216"/>
      <c r="D507" s="241"/>
      <c r="E507" s="239"/>
      <c r="F507" s="215"/>
      <c r="G507" s="227"/>
      <c r="H507" s="216"/>
      <c r="I507" s="240"/>
      <c r="J507" s="216"/>
      <c r="K507" s="217"/>
      <c r="L507" s="213"/>
      <c r="M507" s="63"/>
      <c r="N507" s="63"/>
      <c r="O507" s="63"/>
      <c r="P507" s="63"/>
      <c r="Q507" s="63"/>
      <c r="R507" s="63"/>
    </row>
    <row r="508" spans="1:18" ht="16.5" x14ac:dyDescent="0.25">
      <c r="A508" s="7"/>
      <c r="B508" s="216"/>
      <c r="C508" s="216"/>
      <c r="D508" s="216"/>
      <c r="E508" s="239"/>
      <c r="F508" s="215"/>
      <c r="G508" s="227"/>
      <c r="H508" s="216"/>
      <c r="I508" s="240"/>
      <c r="J508" s="216"/>
      <c r="K508" s="217"/>
      <c r="L508" s="213"/>
      <c r="M508" s="63"/>
      <c r="N508" s="63"/>
      <c r="O508" s="63"/>
      <c r="P508" s="63"/>
      <c r="Q508" s="63"/>
      <c r="R508" s="63"/>
    </row>
    <row r="509" spans="1:18" s="234" customFormat="1" ht="16.5" x14ac:dyDescent="0.25">
      <c r="A509" s="7"/>
      <c r="B509" s="216"/>
      <c r="C509" s="216"/>
      <c r="D509" s="216"/>
      <c r="E509" s="239"/>
      <c r="F509" s="215"/>
      <c r="G509" s="227"/>
      <c r="H509" s="216"/>
      <c r="I509" s="240"/>
      <c r="J509" s="216"/>
      <c r="K509" s="217"/>
      <c r="L509" s="213"/>
      <c r="M509" s="63"/>
      <c r="N509" s="63"/>
      <c r="O509" s="63"/>
      <c r="P509" s="63"/>
      <c r="Q509" s="63"/>
      <c r="R509" s="63"/>
    </row>
    <row r="510" spans="1:18" ht="16.5" x14ac:dyDescent="0.25">
      <c r="A510" s="7"/>
      <c r="B510" s="216"/>
      <c r="C510" s="216"/>
      <c r="D510" s="216"/>
      <c r="E510" s="226"/>
      <c r="F510" s="215"/>
      <c r="G510" s="227"/>
      <c r="H510" s="216"/>
      <c r="I510" s="240"/>
      <c r="J510" s="216"/>
      <c r="K510" s="217"/>
      <c r="L510" s="213"/>
      <c r="M510" s="63"/>
      <c r="N510" s="63"/>
      <c r="O510" s="63"/>
      <c r="P510" s="63"/>
      <c r="Q510" s="63"/>
      <c r="R510" s="63"/>
    </row>
    <row r="511" spans="1:18" ht="16.5" x14ac:dyDescent="0.25">
      <c r="A511" s="7"/>
      <c r="B511" s="216"/>
      <c r="C511" s="216"/>
      <c r="D511" s="216"/>
      <c r="E511" s="226"/>
      <c r="F511" s="215"/>
      <c r="G511" s="227"/>
      <c r="H511" s="216"/>
      <c r="I511" s="240"/>
      <c r="J511" s="216"/>
      <c r="K511" s="217"/>
      <c r="L511" s="213"/>
      <c r="M511" s="63"/>
      <c r="N511" s="63"/>
      <c r="O511" s="63"/>
      <c r="P511" s="63"/>
      <c r="Q511" s="63"/>
      <c r="R511" s="63"/>
    </row>
    <row r="512" spans="1:18" s="234" customFormat="1" ht="16.5" x14ac:dyDescent="0.25">
      <c r="A512" s="7"/>
      <c r="B512" s="216"/>
      <c r="C512" s="216"/>
      <c r="D512" s="241"/>
      <c r="E512" s="239"/>
      <c r="F512" s="215"/>
      <c r="G512" s="227"/>
      <c r="H512" s="216"/>
      <c r="I512" s="240"/>
      <c r="J512" s="216"/>
      <c r="K512" s="217"/>
      <c r="L512" s="213"/>
      <c r="M512" s="63"/>
      <c r="N512" s="63"/>
      <c r="O512" s="63"/>
      <c r="P512" s="63"/>
      <c r="Q512" s="63"/>
      <c r="R512" s="63"/>
    </row>
    <row r="513" spans="1:18" s="155" customFormat="1" ht="16.5" x14ac:dyDescent="0.25">
      <c r="A513" s="71"/>
      <c r="B513" s="216"/>
      <c r="C513" s="216"/>
      <c r="D513" s="216"/>
      <c r="E513" s="226"/>
      <c r="F513" s="215"/>
      <c r="G513" s="227"/>
      <c r="H513" s="216"/>
      <c r="I513" s="240"/>
      <c r="J513" s="216"/>
      <c r="K513" s="217"/>
      <c r="L513" s="96"/>
      <c r="M513" s="154"/>
      <c r="N513" s="154"/>
      <c r="O513" s="154"/>
      <c r="P513" s="154"/>
      <c r="Q513" s="154"/>
      <c r="R513" s="154"/>
    </row>
    <row r="514" spans="1:18" ht="16.5" x14ac:dyDescent="0.25">
      <c r="A514" s="7"/>
      <c r="B514" s="216"/>
      <c r="C514" s="216"/>
      <c r="D514" s="216"/>
      <c r="E514" s="226"/>
      <c r="F514" s="215"/>
      <c r="G514" s="227"/>
      <c r="H514" s="216"/>
      <c r="I514" s="240"/>
      <c r="J514" s="216"/>
      <c r="K514" s="217"/>
      <c r="L514" s="213"/>
      <c r="M514" s="63"/>
      <c r="N514" s="63"/>
      <c r="O514" s="63"/>
      <c r="P514" s="63"/>
      <c r="Q514" s="63"/>
      <c r="R514" s="63"/>
    </row>
    <row r="515" spans="1:18" ht="16.5" x14ac:dyDescent="0.25">
      <c r="A515" s="7"/>
      <c r="B515" s="216"/>
      <c r="C515" s="216"/>
      <c r="D515" s="216"/>
      <c r="E515" s="226"/>
      <c r="F515" s="215"/>
      <c r="G515" s="227"/>
      <c r="H515" s="216"/>
      <c r="I515" s="240"/>
      <c r="J515" s="216"/>
      <c r="K515" s="217"/>
      <c r="L515" s="213"/>
      <c r="M515" s="63"/>
      <c r="N515" s="63"/>
      <c r="O515" s="63"/>
      <c r="P515" s="63"/>
      <c r="Q515" s="63"/>
      <c r="R515" s="63"/>
    </row>
    <row r="516" spans="1:18" ht="16.5" x14ac:dyDescent="0.25">
      <c r="A516" s="7"/>
      <c r="B516" s="216"/>
      <c r="C516" s="216"/>
      <c r="D516" s="216"/>
      <c r="E516" s="226"/>
      <c r="F516" s="215"/>
      <c r="G516" s="227"/>
      <c r="H516" s="216"/>
      <c r="I516" s="240"/>
      <c r="J516" s="216"/>
      <c r="K516" s="217"/>
      <c r="L516" s="213"/>
      <c r="M516" s="63"/>
      <c r="N516" s="63"/>
      <c r="O516" s="63"/>
      <c r="P516" s="63"/>
      <c r="Q516" s="63"/>
      <c r="R516" s="63"/>
    </row>
    <row r="517" spans="1:18" ht="16.5" x14ac:dyDescent="0.25">
      <c r="A517" s="7"/>
      <c r="B517" s="216"/>
      <c r="C517" s="216"/>
      <c r="D517" s="216"/>
      <c r="E517" s="226"/>
      <c r="F517" s="215"/>
      <c r="G517" s="227"/>
      <c r="H517" s="216"/>
      <c r="I517" s="240"/>
      <c r="J517" s="216"/>
      <c r="K517" s="217"/>
      <c r="L517" s="213"/>
      <c r="M517" s="63"/>
      <c r="N517" s="63"/>
      <c r="O517" s="63"/>
      <c r="P517" s="63"/>
      <c r="Q517" s="63"/>
      <c r="R517" s="63"/>
    </row>
    <row r="518" spans="1:18" ht="16.5" x14ac:dyDescent="0.25">
      <c r="A518" s="7"/>
      <c r="B518" s="216"/>
      <c r="C518" s="216"/>
      <c r="D518" s="216"/>
      <c r="E518" s="226"/>
      <c r="F518" s="215"/>
      <c r="G518" s="227"/>
      <c r="H518" s="216"/>
      <c r="I518" s="240"/>
      <c r="J518" s="216"/>
      <c r="K518" s="217"/>
      <c r="L518" s="213"/>
      <c r="M518" s="63"/>
      <c r="N518" s="63"/>
      <c r="O518" s="63"/>
      <c r="P518" s="63"/>
      <c r="Q518" s="63"/>
      <c r="R518" s="63"/>
    </row>
    <row r="519" spans="1:18" ht="16.5" x14ac:dyDescent="0.25">
      <c r="A519" s="7"/>
      <c r="B519" s="216"/>
      <c r="C519" s="216"/>
      <c r="D519" s="216"/>
      <c r="E519" s="226"/>
      <c r="F519" s="215"/>
      <c r="G519" s="227"/>
      <c r="H519" s="216"/>
      <c r="I519" s="240"/>
      <c r="J519" s="216"/>
      <c r="K519" s="217"/>
      <c r="L519" s="213"/>
      <c r="M519" s="63"/>
      <c r="N519" s="63"/>
      <c r="O519" s="63"/>
      <c r="P519" s="63"/>
      <c r="Q519" s="63"/>
      <c r="R519" s="63"/>
    </row>
    <row r="520" spans="1:18" ht="16.5" x14ac:dyDescent="0.25">
      <c r="A520" s="7"/>
      <c r="B520" s="216"/>
      <c r="C520" s="216"/>
      <c r="D520" s="216"/>
      <c r="E520" s="226"/>
      <c r="F520" s="215"/>
      <c r="G520" s="227"/>
      <c r="H520" s="216"/>
      <c r="I520" s="240"/>
      <c r="J520" s="216"/>
      <c r="K520" s="217"/>
      <c r="L520" s="213"/>
      <c r="M520" s="63"/>
      <c r="N520" s="63"/>
      <c r="O520" s="63"/>
      <c r="P520" s="63"/>
      <c r="Q520" s="63"/>
      <c r="R520" s="63"/>
    </row>
    <row r="521" spans="1:18" s="234" customFormat="1" ht="16.5" x14ac:dyDescent="0.25">
      <c r="A521" s="7"/>
      <c r="B521" s="216"/>
      <c r="C521" s="216"/>
      <c r="D521" s="216"/>
      <c r="E521" s="226"/>
      <c r="F521" s="215"/>
      <c r="G521" s="227"/>
      <c r="H521" s="216"/>
      <c r="I521" s="240"/>
      <c r="J521" s="216"/>
      <c r="K521" s="217"/>
      <c r="L521" s="213"/>
      <c r="M521" s="63"/>
      <c r="N521" s="63"/>
      <c r="O521" s="63"/>
      <c r="P521" s="63"/>
      <c r="Q521" s="63"/>
      <c r="R521" s="63"/>
    </row>
    <row r="522" spans="1:18" s="234" customFormat="1" ht="16.5" x14ac:dyDescent="0.25">
      <c r="A522" s="7"/>
      <c r="B522" s="216"/>
      <c r="C522" s="216"/>
      <c r="D522" s="241"/>
      <c r="E522" s="239"/>
      <c r="F522" s="215"/>
      <c r="G522" s="227"/>
      <c r="H522" s="216"/>
      <c r="I522" s="240"/>
      <c r="J522" s="216"/>
      <c r="K522" s="217"/>
      <c r="L522" s="213"/>
      <c r="M522" s="63"/>
      <c r="N522" s="63"/>
      <c r="O522" s="63"/>
      <c r="P522" s="63"/>
      <c r="Q522" s="63"/>
      <c r="R522" s="63"/>
    </row>
    <row r="523" spans="1:18" ht="16.5" x14ac:dyDescent="0.25">
      <c r="A523" s="7"/>
      <c r="B523" s="216"/>
      <c r="C523" s="216"/>
      <c r="D523" s="216"/>
      <c r="E523" s="226"/>
      <c r="F523" s="215"/>
      <c r="G523" s="227"/>
      <c r="H523" s="216"/>
      <c r="I523" s="240"/>
      <c r="J523" s="216"/>
      <c r="K523" s="217"/>
      <c r="L523" s="213"/>
      <c r="M523" s="63"/>
      <c r="N523" s="63"/>
      <c r="O523" s="63"/>
      <c r="P523" s="63"/>
      <c r="Q523" s="63"/>
      <c r="R523" s="63"/>
    </row>
    <row r="524" spans="1:18" s="155" customFormat="1" ht="16.5" x14ac:dyDescent="0.25">
      <c r="A524" s="71"/>
      <c r="B524" s="216"/>
      <c r="C524" s="216"/>
      <c r="D524" s="216"/>
      <c r="E524" s="226"/>
      <c r="F524" s="215"/>
      <c r="G524" s="227"/>
      <c r="H524" s="216"/>
      <c r="I524" s="240"/>
      <c r="J524" s="216"/>
      <c r="K524" s="217"/>
      <c r="L524" s="96"/>
      <c r="M524" s="154"/>
      <c r="N524" s="154"/>
      <c r="O524" s="154"/>
      <c r="P524" s="154"/>
      <c r="Q524" s="154"/>
      <c r="R524" s="154"/>
    </row>
    <row r="525" spans="1:18" ht="16.5" x14ac:dyDescent="0.25">
      <c r="A525" s="7"/>
      <c r="B525" s="216"/>
      <c r="C525" s="216"/>
      <c r="D525" s="216"/>
      <c r="E525" s="226"/>
      <c r="F525" s="215"/>
      <c r="G525" s="227"/>
      <c r="H525" s="216"/>
      <c r="I525" s="240"/>
      <c r="J525" s="216"/>
      <c r="K525" s="217"/>
      <c r="L525" s="213"/>
      <c r="M525" s="63"/>
      <c r="N525" s="63"/>
      <c r="O525" s="63"/>
      <c r="P525" s="63"/>
      <c r="Q525" s="63"/>
      <c r="R525" s="63"/>
    </row>
    <row r="526" spans="1:18" s="234" customFormat="1" ht="16.5" x14ac:dyDescent="0.25">
      <c r="A526" s="7"/>
      <c r="B526" s="216"/>
      <c r="C526" s="216"/>
      <c r="D526" s="241"/>
      <c r="E526" s="239"/>
      <c r="F526" s="215"/>
      <c r="G526" s="227"/>
      <c r="H526" s="216"/>
      <c r="I526" s="240"/>
      <c r="J526" s="216"/>
      <c r="K526" s="217"/>
      <c r="L526" s="213"/>
      <c r="M526" s="63"/>
      <c r="N526" s="63"/>
      <c r="O526" s="63"/>
      <c r="P526" s="63"/>
      <c r="Q526" s="63"/>
      <c r="R526" s="63"/>
    </row>
    <row r="527" spans="1:18" ht="16.5" x14ac:dyDescent="0.25">
      <c r="A527" s="7"/>
      <c r="B527" s="216"/>
      <c r="C527" s="216"/>
      <c r="D527" s="216"/>
      <c r="E527" s="239"/>
      <c r="F527" s="215"/>
      <c r="G527" s="227"/>
      <c r="H527" s="216"/>
      <c r="I527" s="240"/>
      <c r="J527" s="216"/>
      <c r="K527" s="217"/>
      <c r="L527" s="213"/>
      <c r="M527" s="63"/>
      <c r="N527" s="63"/>
      <c r="O527" s="63"/>
      <c r="P527" s="63"/>
      <c r="Q527" s="63"/>
      <c r="R527" s="63"/>
    </row>
    <row r="528" spans="1:18" ht="16.5" x14ac:dyDescent="0.25">
      <c r="A528" s="7"/>
      <c r="B528" s="216"/>
      <c r="C528" s="216"/>
      <c r="D528" s="216"/>
      <c r="E528" s="226"/>
      <c r="F528" s="215"/>
      <c r="G528" s="227"/>
      <c r="H528" s="216"/>
      <c r="I528" s="240"/>
      <c r="J528" s="216"/>
      <c r="K528" s="217"/>
      <c r="L528" s="213"/>
      <c r="M528" s="63"/>
      <c r="N528" s="63"/>
      <c r="O528" s="63"/>
      <c r="P528" s="63"/>
      <c r="Q528" s="63"/>
      <c r="R528" s="63"/>
    </row>
    <row r="529" spans="1:18" ht="16.5" x14ac:dyDescent="0.25">
      <c r="A529" s="7"/>
      <c r="B529" s="216"/>
      <c r="C529" s="216"/>
      <c r="D529" s="216"/>
      <c r="E529" s="226"/>
      <c r="F529" s="215"/>
      <c r="G529" s="227"/>
      <c r="H529" s="216"/>
      <c r="I529" s="240"/>
      <c r="J529" s="216"/>
      <c r="K529" s="217"/>
      <c r="L529" s="213"/>
      <c r="M529" s="63"/>
      <c r="N529" s="63"/>
      <c r="O529" s="63"/>
      <c r="P529" s="63"/>
      <c r="Q529" s="63"/>
      <c r="R529" s="63"/>
    </row>
    <row r="530" spans="1:18" ht="16.5" x14ac:dyDescent="0.25">
      <c r="A530" s="7"/>
      <c r="B530" s="216"/>
      <c r="C530" s="216"/>
      <c r="D530" s="216"/>
      <c r="E530" s="226"/>
      <c r="F530" s="215"/>
      <c r="G530" s="227"/>
      <c r="H530" s="216"/>
      <c r="I530" s="240"/>
      <c r="J530" s="216"/>
      <c r="K530" s="217"/>
      <c r="L530" s="213"/>
      <c r="M530" s="63"/>
      <c r="N530" s="63"/>
      <c r="O530" s="63"/>
      <c r="P530" s="63"/>
      <c r="Q530" s="63"/>
      <c r="R530" s="63"/>
    </row>
    <row r="531" spans="1:18" s="234" customFormat="1" ht="16.5" x14ac:dyDescent="0.25">
      <c r="A531" s="7"/>
      <c r="B531" s="216"/>
      <c r="C531" s="216"/>
      <c r="D531" s="241"/>
      <c r="E531" s="239"/>
      <c r="F531" s="215"/>
      <c r="G531" s="227"/>
      <c r="H531" s="216"/>
      <c r="I531" s="240"/>
      <c r="J531" s="216"/>
      <c r="K531" s="217"/>
      <c r="L531" s="213"/>
      <c r="M531" s="63"/>
      <c r="N531" s="63"/>
      <c r="O531" s="63"/>
      <c r="P531" s="63"/>
      <c r="Q531" s="63"/>
      <c r="R531" s="63"/>
    </row>
    <row r="532" spans="1:18" ht="16.5" x14ac:dyDescent="0.25">
      <c r="A532" s="7"/>
      <c r="B532" s="216"/>
      <c r="C532" s="216"/>
      <c r="D532" s="216"/>
      <c r="E532" s="239"/>
      <c r="F532" s="215"/>
      <c r="G532" s="227"/>
      <c r="H532" s="216"/>
      <c r="I532" s="240"/>
      <c r="J532" s="216"/>
      <c r="K532" s="217"/>
      <c r="L532" s="213"/>
      <c r="M532" s="63"/>
      <c r="N532" s="63"/>
      <c r="O532" s="63"/>
      <c r="P532" s="63"/>
      <c r="Q532" s="63"/>
      <c r="R532" s="63"/>
    </row>
    <row r="533" spans="1:18" ht="16.5" x14ac:dyDescent="0.25">
      <c r="A533" s="7"/>
      <c r="B533" s="216"/>
      <c r="C533" s="216"/>
      <c r="D533" s="216"/>
      <c r="E533" s="226"/>
      <c r="F533" s="215"/>
      <c r="G533" s="227"/>
      <c r="H533" s="216"/>
      <c r="I533" s="240"/>
      <c r="J533" s="216"/>
      <c r="K533" s="217"/>
      <c r="L533" s="213"/>
      <c r="M533" s="63"/>
      <c r="N533" s="63"/>
      <c r="O533" s="63"/>
      <c r="P533" s="63"/>
      <c r="Q533" s="63"/>
      <c r="R533" s="63"/>
    </row>
    <row r="534" spans="1:18" ht="16.5" x14ac:dyDescent="0.25">
      <c r="A534" s="7"/>
      <c r="B534" s="216"/>
      <c r="C534" s="216"/>
      <c r="D534" s="216"/>
      <c r="E534" s="226"/>
      <c r="F534" s="215"/>
      <c r="G534" s="227"/>
      <c r="H534" s="216"/>
      <c r="I534" s="240"/>
      <c r="J534" s="216"/>
      <c r="K534" s="217"/>
      <c r="L534" s="213"/>
      <c r="M534" s="63"/>
      <c r="N534" s="63"/>
      <c r="O534" s="63"/>
      <c r="P534" s="63"/>
      <c r="Q534" s="63"/>
      <c r="R534" s="63"/>
    </row>
    <row r="535" spans="1:18" s="234" customFormat="1" ht="16.5" x14ac:dyDescent="0.25">
      <c r="A535" s="7"/>
      <c r="B535" s="216"/>
      <c r="C535" s="216"/>
      <c r="D535" s="241"/>
      <c r="E535" s="239"/>
      <c r="F535" s="215"/>
      <c r="G535" s="227"/>
      <c r="H535" s="216"/>
      <c r="I535" s="240"/>
      <c r="J535" s="216"/>
      <c r="K535" s="217"/>
      <c r="L535" s="213"/>
      <c r="M535" s="63"/>
      <c r="N535" s="63"/>
      <c r="O535" s="63"/>
      <c r="P535" s="63"/>
      <c r="Q535" s="63"/>
      <c r="R535" s="63"/>
    </row>
    <row r="536" spans="1:18" s="155" customFormat="1" ht="16.5" x14ac:dyDescent="0.25">
      <c r="A536" s="71"/>
      <c r="B536" s="216"/>
      <c r="C536" s="216"/>
      <c r="D536" s="216"/>
      <c r="E536" s="239"/>
      <c r="F536" s="215"/>
      <c r="G536" s="227"/>
      <c r="H536" s="216"/>
      <c r="I536" s="240"/>
      <c r="J536" s="216"/>
      <c r="K536" s="217"/>
      <c r="L536" s="96"/>
      <c r="M536" s="154"/>
      <c r="N536" s="154"/>
      <c r="O536" s="154"/>
      <c r="P536" s="154"/>
      <c r="Q536" s="154"/>
      <c r="R536" s="154"/>
    </row>
    <row r="537" spans="1:18" ht="16.5" x14ac:dyDescent="0.25">
      <c r="A537" s="7"/>
      <c r="B537" s="216"/>
      <c r="C537" s="216"/>
      <c r="D537" s="216"/>
      <c r="E537" s="226"/>
      <c r="F537" s="215"/>
      <c r="G537" s="227"/>
      <c r="H537" s="216"/>
      <c r="I537" s="240"/>
      <c r="J537" s="216"/>
      <c r="K537" s="217"/>
      <c r="L537" s="213"/>
      <c r="M537" s="63"/>
      <c r="N537" s="63"/>
      <c r="O537" s="63"/>
      <c r="P537" s="63"/>
      <c r="Q537" s="63"/>
      <c r="R537" s="63"/>
    </row>
    <row r="538" spans="1:18" ht="16.5" x14ac:dyDescent="0.25">
      <c r="A538" s="7"/>
      <c r="B538" s="216"/>
      <c r="C538" s="216"/>
      <c r="D538" s="216"/>
      <c r="E538" s="226"/>
      <c r="F538" s="215"/>
      <c r="G538" s="227"/>
      <c r="H538" s="216"/>
      <c r="I538" s="240"/>
      <c r="J538" s="216"/>
      <c r="K538" s="217"/>
      <c r="L538" s="213"/>
      <c r="M538" s="63"/>
      <c r="N538" s="63"/>
      <c r="O538" s="63"/>
      <c r="P538" s="63"/>
      <c r="Q538" s="63"/>
      <c r="R538" s="63"/>
    </row>
    <row r="539" spans="1:18" s="234" customFormat="1" ht="16.5" x14ac:dyDescent="0.25">
      <c r="A539" s="7"/>
      <c r="B539" s="216"/>
      <c r="C539" s="216"/>
      <c r="D539" s="216"/>
      <c r="E539" s="226"/>
      <c r="F539" s="215"/>
      <c r="G539" s="227"/>
      <c r="H539" s="216"/>
      <c r="I539" s="240"/>
      <c r="J539" s="216"/>
      <c r="K539" s="217"/>
      <c r="L539" s="213"/>
      <c r="M539" s="63"/>
      <c r="N539" s="63"/>
      <c r="O539" s="63"/>
      <c r="P539" s="63"/>
      <c r="Q539" s="63"/>
      <c r="R539" s="63"/>
    </row>
    <row r="540" spans="1:18" ht="16.5" x14ac:dyDescent="0.25">
      <c r="A540" s="7"/>
      <c r="B540" s="216"/>
      <c r="C540" s="216"/>
      <c r="D540" s="216"/>
      <c r="E540" s="226"/>
      <c r="F540" s="215"/>
      <c r="G540" s="227"/>
      <c r="H540" s="216"/>
      <c r="I540" s="240"/>
      <c r="J540" s="216"/>
      <c r="K540" s="217"/>
      <c r="L540" s="213"/>
      <c r="M540" s="63"/>
      <c r="N540" s="63"/>
      <c r="O540" s="63"/>
      <c r="P540" s="63"/>
      <c r="Q540" s="63"/>
      <c r="R540" s="63"/>
    </row>
    <row r="541" spans="1:18" s="234" customFormat="1" ht="16.5" x14ac:dyDescent="0.25">
      <c r="A541" s="7"/>
      <c r="B541" s="216"/>
      <c r="C541" s="216"/>
      <c r="D541" s="216"/>
      <c r="E541" s="226"/>
      <c r="F541" s="215"/>
      <c r="G541" s="227"/>
      <c r="H541" s="216"/>
      <c r="I541" s="240"/>
      <c r="J541" s="216"/>
      <c r="K541" s="217"/>
      <c r="L541" s="213"/>
      <c r="M541" s="63"/>
      <c r="N541" s="63"/>
      <c r="O541" s="63"/>
      <c r="P541" s="63"/>
      <c r="Q541" s="63"/>
      <c r="R541" s="63"/>
    </row>
    <row r="542" spans="1:18" s="155" customFormat="1" ht="16.5" x14ac:dyDescent="0.25">
      <c r="A542" s="71"/>
      <c r="B542" s="216"/>
      <c r="C542" s="216"/>
      <c r="D542" s="216"/>
      <c r="E542" s="226"/>
      <c r="F542" s="215"/>
      <c r="G542" s="227"/>
      <c r="H542" s="216"/>
      <c r="I542" s="240"/>
      <c r="J542" s="216"/>
      <c r="K542" s="217"/>
      <c r="L542" s="96"/>
      <c r="M542" s="154"/>
      <c r="N542" s="154"/>
      <c r="O542" s="154"/>
      <c r="P542" s="154"/>
      <c r="Q542" s="154"/>
      <c r="R542" s="154"/>
    </row>
    <row r="543" spans="1:18" ht="16.5" x14ac:dyDescent="0.25">
      <c r="A543" s="7"/>
      <c r="B543" s="216"/>
      <c r="C543" s="216"/>
      <c r="D543" s="216"/>
      <c r="E543" s="226"/>
      <c r="F543" s="215"/>
      <c r="G543" s="227"/>
      <c r="H543" s="216"/>
      <c r="I543" s="240"/>
      <c r="J543" s="216"/>
      <c r="K543" s="217"/>
      <c r="L543" s="213"/>
      <c r="M543" s="63"/>
      <c r="N543" s="63"/>
      <c r="O543" s="63"/>
      <c r="P543" s="63"/>
      <c r="Q543" s="63"/>
      <c r="R543" s="63"/>
    </row>
    <row r="544" spans="1:18" s="234" customFormat="1" ht="16.5" x14ac:dyDescent="0.25">
      <c r="A544" s="7"/>
      <c r="B544" s="216"/>
      <c r="C544" s="216"/>
      <c r="D544" s="216"/>
      <c r="E544" s="226"/>
      <c r="F544" s="215"/>
      <c r="G544" s="227"/>
      <c r="H544" s="216"/>
      <c r="I544" s="240"/>
      <c r="J544" s="216"/>
      <c r="K544" s="217"/>
      <c r="L544" s="213"/>
      <c r="M544" s="63"/>
      <c r="N544" s="63"/>
      <c r="O544" s="63"/>
      <c r="P544" s="63"/>
      <c r="Q544" s="63"/>
      <c r="R544" s="63"/>
    </row>
    <row r="545" spans="1:18" ht="16.5" x14ac:dyDescent="0.25">
      <c r="A545" s="7"/>
      <c r="B545" s="216"/>
      <c r="C545" s="216"/>
      <c r="D545" s="216"/>
      <c r="E545" s="226"/>
      <c r="F545" s="215"/>
      <c r="G545" s="227"/>
      <c r="H545" s="216"/>
      <c r="I545" s="240"/>
      <c r="J545" s="216"/>
      <c r="K545" s="217"/>
      <c r="L545" s="213"/>
      <c r="M545" s="63"/>
      <c r="N545" s="63"/>
      <c r="O545" s="63"/>
      <c r="P545" s="63"/>
      <c r="Q545" s="63"/>
      <c r="R545" s="63"/>
    </row>
    <row r="546" spans="1:18" ht="16.5" x14ac:dyDescent="0.25">
      <c r="A546" s="7"/>
      <c r="B546" s="216"/>
      <c r="C546" s="216"/>
      <c r="D546" s="216"/>
      <c r="E546" s="226"/>
      <c r="F546" s="215"/>
      <c r="G546" s="227"/>
      <c r="H546" s="216"/>
      <c r="I546" s="240"/>
      <c r="J546" s="216"/>
      <c r="K546" s="217"/>
      <c r="L546" s="213"/>
      <c r="M546" s="63"/>
      <c r="N546" s="63"/>
      <c r="O546" s="63"/>
      <c r="P546" s="63"/>
      <c r="Q546" s="63"/>
      <c r="R546" s="63"/>
    </row>
    <row r="547" spans="1:18" s="234" customFormat="1" ht="16.5" x14ac:dyDescent="0.25">
      <c r="A547" s="7"/>
      <c r="B547" s="216"/>
      <c r="C547" s="216"/>
      <c r="D547" s="241"/>
      <c r="E547" s="239"/>
      <c r="F547" s="215"/>
      <c r="G547" s="227"/>
      <c r="H547" s="216"/>
      <c r="I547" s="240"/>
      <c r="J547" s="216"/>
      <c r="K547" s="217"/>
      <c r="L547" s="213"/>
      <c r="M547" s="63"/>
      <c r="N547" s="63"/>
      <c r="O547" s="63"/>
      <c r="P547" s="63"/>
      <c r="Q547" s="63"/>
      <c r="R547" s="63"/>
    </row>
    <row r="548" spans="1:18" s="209" customFormat="1" ht="16.5" x14ac:dyDescent="0.25">
      <c r="A548" s="7"/>
      <c r="B548" s="216"/>
      <c r="C548" s="216"/>
      <c r="D548" s="216"/>
      <c r="E548" s="239"/>
      <c r="F548" s="215"/>
      <c r="G548" s="227"/>
      <c r="H548" s="216"/>
      <c r="I548" s="240"/>
      <c r="J548" s="216"/>
      <c r="K548" s="217"/>
      <c r="L548" s="213"/>
      <c r="M548" s="63"/>
      <c r="N548" s="63"/>
      <c r="O548" s="63"/>
      <c r="P548" s="63"/>
      <c r="Q548" s="63"/>
      <c r="R548" s="63"/>
    </row>
    <row r="549" spans="1:18" s="234" customFormat="1" ht="16.5" x14ac:dyDescent="0.25">
      <c r="A549" s="7"/>
      <c r="B549" s="216"/>
      <c r="C549" s="216"/>
      <c r="D549" s="216"/>
      <c r="E549" s="239"/>
      <c r="F549" s="215"/>
      <c r="G549" s="227"/>
      <c r="H549" s="216"/>
      <c r="I549" s="240"/>
      <c r="J549" s="216"/>
      <c r="K549" s="217"/>
      <c r="L549" s="213"/>
      <c r="M549" s="63"/>
      <c r="N549" s="63"/>
      <c r="O549" s="63"/>
      <c r="P549" s="63"/>
      <c r="Q549" s="63"/>
      <c r="R549" s="63"/>
    </row>
    <row r="550" spans="1:18" ht="16.5" x14ac:dyDescent="0.25">
      <c r="A550" s="7"/>
      <c r="B550" s="216"/>
      <c r="C550" s="216"/>
      <c r="D550" s="216"/>
      <c r="E550" s="239"/>
      <c r="F550" s="215"/>
      <c r="G550" s="227"/>
      <c r="H550" s="216"/>
      <c r="I550" s="240"/>
      <c r="J550" s="216"/>
      <c r="K550" s="217"/>
      <c r="L550" s="213"/>
      <c r="M550" s="63"/>
      <c r="N550" s="63"/>
      <c r="O550" s="63"/>
      <c r="P550" s="63"/>
      <c r="Q550" s="63"/>
      <c r="R550" s="63"/>
    </row>
    <row r="551" spans="1:18" ht="16.5" x14ac:dyDescent="0.25">
      <c r="A551" s="7"/>
      <c r="B551" s="216"/>
      <c r="C551" s="216"/>
      <c r="D551" s="216"/>
      <c r="E551" s="239"/>
      <c r="F551" s="215"/>
      <c r="G551" s="227"/>
      <c r="H551" s="216"/>
      <c r="I551" s="240"/>
      <c r="J551" s="216"/>
      <c r="K551" s="217"/>
      <c r="L551" s="213"/>
      <c r="M551" s="63"/>
      <c r="N551" s="63"/>
      <c r="O551" s="63"/>
      <c r="P551" s="63"/>
      <c r="Q551" s="63"/>
      <c r="R551" s="63"/>
    </row>
    <row r="552" spans="1:18" ht="16.5" x14ac:dyDescent="0.25">
      <c r="A552" s="7"/>
      <c r="B552" s="216"/>
      <c r="C552" s="216"/>
      <c r="D552" s="216"/>
      <c r="E552" s="226"/>
      <c r="F552" s="215"/>
      <c r="G552" s="227"/>
      <c r="H552" s="216"/>
      <c r="I552" s="240"/>
      <c r="J552" s="216"/>
      <c r="K552" s="217"/>
      <c r="L552" s="213"/>
      <c r="M552" s="63"/>
      <c r="N552" s="63"/>
      <c r="O552" s="63"/>
      <c r="P552" s="63"/>
      <c r="Q552" s="63"/>
      <c r="R552" s="63"/>
    </row>
    <row r="553" spans="1:18" ht="16.5" x14ac:dyDescent="0.25">
      <c r="A553" s="7"/>
      <c r="B553" s="216"/>
      <c r="C553" s="216"/>
      <c r="D553" s="216"/>
      <c r="E553" s="226"/>
      <c r="F553" s="215"/>
      <c r="G553" s="227"/>
      <c r="H553" s="216"/>
      <c r="I553" s="240"/>
      <c r="J553" s="216"/>
      <c r="K553" s="217"/>
      <c r="L553" s="213"/>
      <c r="M553" s="63"/>
      <c r="N553" s="63"/>
      <c r="O553" s="63"/>
      <c r="P553" s="63"/>
      <c r="Q553" s="63"/>
      <c r="R553" s="63"/>
    </row>
    <row r="554" spans="1:18" ht="16.5" x14ac:dyDescent="0.25">
      <c r="A554" s="7"/>
      <c r="B554" s="216"/>
      <c r="C554" s="216"/>
      <c r="D554" s="216"/>
      <c r="E554" s="226"/>
      <c r="F554" s="215"/>
      <c r="G554" s="227"/>
      <c r="H554" s="216"/>
      <c r="I554" s="240"/>
      <c r="J554" s="216"/>
      <c r="K554" s="217"/>
      <c r="L554" s="213"/>
      <c r="M554" s="63"/>
      <c r="N554" s="63"/>
      <c r="O554" s="63"/>
      <c r="P554" s="63"/>
      <c r="Q554" s="63"/>
      <c r="R554" s="63"/>
    </row>
    <row r="555" spans="1:18" ht="16.5" x14ac:dyDescent="0.25">
      <c r="A555" s="7"/>
      <c r="B555" s="216"/>
      <c r="C555" s="216"/>
      <c r="D555" s="216"/>
      <c r="E555" s="226"/>
      <c r="F555" s="215"/>
      <c r="G555" s="227"/>
      <c r="H555" s="216"/>
      <c r="I555" s="240"/>
      <c r="J555" s="216"/>
      <c r="K555" s="217"/>
      <c r="L555" s="213"/>
      <c r="M555" s="63"/>
      <c r="N555" s="63"/>
      <c r="O555" s="63"/>
      <c r="P555" s="63"/>
      <c r="Q555" s="63"/>
      <c r="R555" s="63"/>
    </row>
    <row r="556" spans="1:18" s="234" customFormat="1" ht="16.5" x14ac:dyDescent="0.25">
      <c r="A556" s="7"/>
      <c r="B556" s="216"/>
      <c r="C556" s="216"/>
      <c r="D556" s="216"/>
      <c r="E556" s="226"/>
      <c r="F556" s="215"/>
      <c r="G556" s="227"/>
      <c r="H556" s="216"/>
      <c r="I556" s="240"/>
      <c r="J556" s="216"/>
      <c r="K556" s="217"/>
      <c r="L556" s="213"/>
      <c r="M556" s="63"/>
      <c r="N556" s="63"/>
      <c r="O556" s="63"/>
      <c r="P556" s="63"/>
      <c r="Q556" s="63"/>
      <c r="R556" s="63"/>
    </row>
    <row r="557" spans="1:18" ht="16.5" x14ac:dyDescent="0.25">
      <c r="A557" s="7"/>
      <c r="B557" s="216"/>
      <c r="C557" s="216"/>
      <c r="D557" s="216"/>
      <c r="E557" s="226"/>
      <c r="F557" s="215"/>
      <c r="G557" s="227"/>
      <c r="H557" s="216"/>
      <c r="I557" s="240"/>
      <c r="J557" s="216"/>
      <c r="K557" s="217"/>
      <c r="L557" s="213"/>
      <c r="M557" s="63"/>
      <c r="N557" s="63"/>
      <c r="O557" s="63"/>
      <c r="P557" s="63"/>
      <c r="Q557" s="63"/>
      <c r="R557" s="63"/>
    </row>
    <row r="558" spans="1:18" ht="16.5" x14ac:dyDescent="0.25">
      <c r="A558" s="7"/>
      <c r="B558" s="216"/>
      <c r="C558" s="216"/>
      <c r="D558" s="216"/>
      <c r="E558" s="226"/>
      <c r="F558" s="215"/>
      <c r="G558" s="227"/>
      <c r="H558" s="216"/>
      <c r="I558" s="240"/>
      <c r="J558" s="216"/>
      <c r="K558" s="217"/>
      <c r="L558" s="213"/>
      <c r="M558" s="63"/>
      <c r="N558" s="63"/>
      <c r="O558" s="63"/>
      <c r="P558" s="63"/>
      <c r="Q558" s="63"/>
      <c r="R558" s="63"/>
    </row>
    <row r="559" spans="1:18" s="234" customFormat="1" ht="16.5" x14ac:dyDescent="0.25">
      <c r="A559" s="7"/>
      <c r="B559" s="216"/>
      <c r="C559" s="216"/>
      <c r="D559" s="216"/>
      <c r="E559" s="226"/>
      <c r="F559" s="215"/>
      <c r="G559" s="227"/>
      <c r="H559" s="216"/>
      <c r="I559" s="240"/>
      <c r="J559" s="216"/>
      <c r="K559" s="217"/>
      <c r="L559" s="213"/>
      <c r="M559" s="63"/>
      <c r="N559" s="63"/>
      <c r="O559" s="63"/>
      <c r="P559" s="63"/>
      <c r="Q559" s="63"/>
      <c r="R559" s="63"/>
    </row>
    <row r="560" spans="1:18" ht="16.5" x14ac:dyDescent="0.25">
      <c r="A560" s="7"/>
      <c r="B560" s="216"/>
      <c r="C560" s="216"/>
      <c r="D560" s="216"/>
      <c r="E560" s="226"/>
      <c r="F560" s="215"/>
      <c r="G560" s="227"/>
      <c r="H560" s="216"/>
      <c r="I560" s="240"/>
      <c r="J560" s="216"/>
      <c r="K560" s="217"/>
      <c r="L560" s="213"/>
      <c r="M560" s="63"/>
      <c r="N560" s="63"/>
      <c r="O560" s="63"/>
      <c r="P560" s="63"/>
      <c r="Q560" s="63"/>
      <c r="R560" s="63"/>
    </row>
    <row r="561" spans="1:18" s="209" customFormat="1" ht="16.5" x14ac:dyDescent="0.25">
      <c r="A561" s="7"/>
      <c r="B561" s="216"/>
      <c r="C561" s="216"/>
      <c r="D561" s="216"/>
      <c r="E561" s="226"/>
      <c r="F561" s="215"/>
      <c r="G561" s="227"/>
      <c r="H561" s="216"/>
      <c r="I561" s="240"/>
      <c r="J561" s="216"/>
      <c r="K561" s="217"/>
      <c r="L561" s="213"/>
      <c r="M561" s="63"/>
      <c r="N561" s="63"/>
      <c r="O561" s="63"/>
      <c r="P561" s="63"/>
      <c r="Q561" s="63"/>
      <c r="R561" s="63"/>
    </row>
    <row r="562" spans="1:18" s="155" customFormat="1" ht="16.5" x14ac:dyDescent="0.25">
      <c r="A562" s="71"/>
      <c r="B562" s="216"/>
      <c r="C562" s="216"/>
      <c r="D562" s="216"/>
      <c r="E562" s="226"/>
      <c r="F562" s="215"/>
      <c r="G562" s="227"/>
      <c r="H562" s="216"/>
      <c r="I562" s="240"/>
      <c r="J562" s="216"/>
      <c r="K562" s="217"/>
      <c r="L562" s="96"/>
      <c r="M562" s="154"/>
      <c r="N562" s="154"/>
      <c r="O562" s="154"/>
      <c r="P562" s="154"/>
      <c r="Q562" s="154"/>
      <c r="R562" s="154"/>
    </row>
    <row r="563" spans="1:18" ht="16.5" x14ac:dyDescent="0.25">
      <c r="A563" s="7"/>
      <c r="B563" s="216"/>
      <c r="C563" s="216"/>
      <c r="D563" s="216"/>
      <c r="E563" s="226"/>
      <c r="F563" s="215"/>
      <c r="G563" s="227"/>
      <c r="H563" s="216"/>
      <c r="I563" s="240"/>
      <c r="J563" s="216"/>
      <c r="K563" s="217"/>
      <c r="L563" s="213"/>
      <c r="M563" s="63"/>
      <c r="N563" s="63"/>
      <c r="O563" s="63"/>
      <c r="P563" s="63"/>
      <c r="Q563" s="63"/>
      <c r="R563" s="63"/>
    </row>
    <row r="564" spans="1:18" ht="16.5" x14ac:dyDescent="0.25">
      <c r="A564" s="7"/>
      <c r="B564" s="216"/>
      <c r="C564" s="216"/>
      <c r="D564" s="216"/>
      <c r="E564" s="226"/>
      <c r="F564" s="215"/>
      <c r="G564" s="227"/>
      <c r="H564" s="216"/>
      <c r="I564" s="240"/>
      <c r="J564" s="216"/>
      <c r="K564" s="217"/>
      <c r="L564" s="213"/>
      <c r="M564" s="63"/>
      <c r="N564" s="63"/>
      <c r="O564" s="63"/>
      <c r="P564" s="63"/>
      <c r="Q564" s="63"/>
      <c r="R564" s="63"/>
    </row>
    <row r="565" spans="1:18" ht="16.5" x14ac:dyDescent="0.25">
      <c r="A565" s="7"/>
      <c r="B565" s="216"/>
      <c r="C565" s="216"/>
      <c r="D565" s="216"/>
      <c r="E565" s="226"/>
      <c r="F565" s="215"/>
      <c r="G565" s="227"/>
      <c r="H565" s="216"/>
      <c r="I565" s="240"/>
      <c r="J565" s="216"/>
      <c r="K565" s="217"/>
      <c r="L565" s="213"/>
      <c r="M565" s="63"/>
      <c r="N565" s="63"/>
      <c r="O565" s="63"/>
      <c r="P565" s="63"/>
      <c r="Q565" s="63"/>
      <c r="R565" s="63"/>
    </row>
    <row r="566" spans="1:18" ht="16.5" x14ac:dyDescent="0.25">
      <c r="A566" s="7"/>
      <c r="B566" s="216"/>
      <c r="C566" s="216"/>
      <c r="D566" s="216"/>
      <c r="E566" s="226"/>
      <c r="F566" s="215"/>
      <c r="G566" s="227"/>
      <c r="H566" s="216"/>
      <c r="I566" s="240"/>
      <c r="J566" s="216"/>
      <c r="K566" s="217"/>
      <c r="L566" s="213"/>
      <c r="M566" s="63"/>
      <c r="N566" s="63"/>
      <c r="O566" s="63"/>
      <c r="P566" s="63"/>
      <c r="Q566" s="63"/>
      <c r="R566" s="63"/>
    </row>
    <row r="567" spans="1:18" ht="16.5" x14ac:dyDescent="0.25">
      <c r="A567" s="7"/>
      <c r="B567" s="216"/>
      <c r="C567" s="216"/>
      <c r="D567" s="216"/>
      <c r="E567" s="226"/>
      <c r="F567" s="215"/>
      <c r="G567" s="227"/>
      <c r="H567" s="216"/>
      <c r="I567" s="240"/>
      <c r="J567" s="216"/>
      <c r="K567" s="217"/>
      <c r="L567" s="213"/>
      <c r="M567" s="63"/>
      <c r="N567" s="63"/>
      <c r="O567" s="63"/>
      <c r="P567" s="63"/>
      <c r="Q567" s="63"/>
      <c r="R567" s="63"/>
    </row>
    <row r="568" spans="1:18" ht="16.5" x14ac:dyDescent="0.25">
      <c r="A568" s="7"/>
      <c r="B568" s="216"/>
      <c r="C568" s="216"/>
      <c r="D568" s="216"/>
      <c r="E568" s="226"/>
      <c r="F568" s="215"/>
      <c r="G568" s="227"/>
      <c r="H568" s="216"/>
      <c r="I568" s="240"/>
      <c r="J568" s="216"/>
      <c r="K568" s="217"/>
      <c r="L568" s="213"/>
      <c r="M568" s="63"/>
      <c r="N568" s="63"/>
      <c r="O568" s="63"/>
      <c r="P568" s="63"/>
      <c r="Q568" s="63"/>
      <c r="R568" s="63"/>
    </row>
    <row r="569" spans="1:18" s="209" customFormat="1" ht="16.5" x14ac:dyDescent="0.25">
      <c r="A569" s="7"/>
      <c r="B569" s="216"/>
      <c r="C569" s="216"/>
      <c r="D569" s="216"/>
      <c r="E569" s="226"/>
      <c r="F569" s="215"/>
      <c r="G569" s="227"/>
      <c r="H569" s="216"/>
      <c r="I569" s="240"/>
      <c r="J569" s="216"/>
      <c r="K569" s="217"/>
      <c r="L569" s="213"/>
      <c r="M569" s="63"/>
      <c r="N569" s="63"/>
      <c r="O569" s="63"/>
      <c r="P569" s="63"/>
      <c r="Q569" s="63"/>
      <c r="R569" s="63"/>
    </row>
    <row r="570" spans="1:18" ht="16.5" x14ac:dyDescent="0.25">
      <c r="A570" s="7"/>
      <c r="B570" s="216"/>
      <c r="C570" s="216"/>
      <c r="D570" s="216"/>
      <c r="E570" s="226"/>
      <c r="F570" s="215"/>
      <c r="G570" s="227"/>
      <c r="H570" s="216"/>
      <c r="I570" s="240"/>
      <c r="J570" s="216"/>
      <c r="K570" s="217"/>
      <c r="L570" s="213"/>
      <c r="M570" s="63"/>
      <c r="N570" s="63"/>
      <c r="O570" s="63"/>
      <c r="P570" s="63"/>
      <c r="Q570" s="63"/>
      <c r="R570" s="63"/>
    </row>
    <row r="571" spans="1:18" ht="16.5" x14ac:dyDescent="0.25">
      <c r="A571" s="7"/>
      <c r="B571" s="216"/>
      <c r="C571" s="216"/>
      <c r="D571" s="216"/>
      <c r="E571" s="226"/>
      <c r="F571" s="215"/>
      <c r="G571" s="227"/>
      <c r="H571" s="216"/>
      <c r="I571" s="240"/>
      <c r="J571" s="216"/>
      <c r="K571" s="217"/>
      <c r="L571" s="213"/>
      <c r="M571" s="63"/>
      <c r="N571" s="63"/>
      <c r="O571" s="63"/>
      <c r="P571" s="63"/>
      <c r="Q571" s="63"/>
      <c r="R571" s="63"/>
    </row>
    <row r="572" spans="1:18" ht="16.5" x14ac:dyDescent="0.25">
      <c r="A572" s="7"/>
      <c r="B572" s="216"/>
      <c r="C572" s="216"/>
      <c r="D572" s="241"/>
      <c r="E572" s="239"/>
      <c r="F572" s="215"/>
      <c r="G572" s="227"/>
      <c r="H572" s="216"/>
      <c r="I572" s="216"/>
      <c r="J572" s="216"/>
      <c r="K572" s="217"/>
      <c r="L572" s="213"/>
      <c r="M572" s="63"/>
      <c r="N572" s="63"/>
      <c r="O572" s="63"/>
      <c r="P572" s="63"/>
      <c r="Q572" s="63"/>
      <c r="R572" s="63"/>
    </row>
    <row r="573" spans="1:18" ht="16.5" x14ac:dyDescent="0.25">
      <c r="A573" s="7"/>
      <c r="B573" s="216"/>
      <c r="C573" s="216"/>
      <c r="D573" s="216"/>
      <c r="E573" s="226"/>
      <c r="F573" s="215"/>
      <c r="G573" s="227"/>
      <c r="H573" s="216"/>
      <c r="I573" s="216"/>
      <c r="J573" s="216"/>
      <c r="K573" s="217"/>
      <c r="L573" s="213"/>
      <c r="M573" s="63"/>
      <c r="N573" s="63"/>
      <c r="O573" s="63"/>
      <c r="P573" s="63"/>
      <c r="Q573" s="63"/>
      <c r="R573" s="63"/>
    </row>
    <row r="574" spans="1:18" ht="16.5" x14ac:dyDescent="0.25">
      <c r="A574" s="7"/>
      <c r="B574" s="216"/>
      <c r="C574" s="216"/>
      <c r="D574" s="216"/>
      <c r="E574" s="226"/>
      <c r="F574" s="215"/>
      <c r="G574" s="227"/>
      <c r="H574" s="216"/>
      <c r="I574" s="216"/>
      <c r="J574" s="216"/>
      <c r="K574" s="217"/>
      <c r="L574" s="213"/>
      <c r="M574" s="63"/>
      <c r="N574" s="63"/>
      <c r="O574" s="63"/>
      <c r="P574" s="63"/>
      <c r="Q574" s="63"/>
      <c r="R574" s="63"/>
    </row>
    <row r="575" spans="1:18" s="155" customFormat="1" ht="16.5" x14ac:dyDescent="0.25">
      <c r="A575" s="71"/>
      <c r="B575" s="216"/>
      <c r="C575" s="216"/>
      <c r="D575" s="216"/>
      <c r="E575" s="226"/>
      <c r="F575" s="215"/>
      <c r="G575" s="227"/>
      <c r="H575" s="216"/>
      <c r="I575" s="216"/>
      <c r="J575" s="216"/>
      <c r="K575" s="217"/>
      <c r="L575" s="96"/>
      <c r="M575" s="154"/>
      <c r="N575" s="154"/>
      <c r="O575" s="154"/>
      <c r="P575" s="154"/>
      <c r="Q575" s="154"/>
      <c r="R575" s="154"/>
    </row>
    <row r="576" spans="1:18" ht="16.5" x14ac:dyDescent="0.25">
      <c r="A576" s="7"/>
      <c r="B576" s="216"/>
      <c r="C576" s="216"/>
      <c r="D576" s="216"/>
      <c r="E576" s="226"/>
      <c r="F576" s="215"/>
      <c r="G576" s="227"/>
      <c r="H576" s="216"/>
      <c r="I576" s="216"/>
      <c r="J576" s="216"/>
      <c r="K576" s="217"/>
      <c r="L576" s="213"/>
      <c r="M576" s="63"/>
      <c r="N576" s="63"/>
      <c r="O576" s="63"/>
      <c r="P576" s="63"/>
      <c r="Q576" s="63"/>
      <c r="R576" s="63"/>
    </row>
    <row r="577" spans="1:18" s="234" customFormat="1" ht="16.5" x14ac:dyDescent="0.25">
      <c r="A577" s="7"/>
      <c r="B577" s="216"/>
      <c r="C577" s="216"/>
      <c r="D577" s="237"/>
      <c r="E577" s="236"/>
      <c r="F577" s="215"/>
      <c r="G577" s="227"/>
      <c r="H577" s="216"/>
      <c r="I577" s="216"/>
      <c r="J577" s="216"/>
      <c r="K577" s="217"/>
      <c r="L577" s="213"/>
      <c r="M577" s="63"/>
      <c r="N577" s="63"/>
      <c r="O577" s="63"/>
      <c r="P577" s="63"/>
      <c r="Q577" s="63"/>
      <c r="R577" s="63"/>
    </row>
    <row r="578" spans="1:18" s="234" customFormat="1" ht="16.5" x14ac:dyDescent="0.25">
      <c r="A578" s="7"/>
      <c r="B578" s="216"/>
      <c r="C578" s="216"/>
      <c r="D578" s="216"/>
      <c r="E578" s="226"/>
      <c r="F578" s="215"/>
      <c r="G578" s="227"/>
      <c r="H578" s="216"/>
      <c r="I578" s="216"/>
      <c r="J578" s="216"/>
      <c r="K578" s="217"/>
      <c r="L578" s="213"/>
      <c r="M578" s="63"/>
      <c r="N578" s="63"/>
      <c r="O578" s="63"/>
      <c r="P578" s="63"/>
      <c r="Q578" s="63"/>
      <c r="R578" s="63"/>
    </row>
    <row r="579" spans="1:18" ht="16.5" x14ac:dyDescent="0.25">
      <c r="A579" s="7"/>
      <c r="B579" s="216"/>
      <c r="C579" s="216"/>
      <c r="D579" s="216"/>
      <c r="E579" s="226"/>
      <c r="F579" s="215"/>
      <c r="G579" s="227"/>
      <c r="H579" s="216"/>
      <c r="I579" s="216"/>
      <c r="J579" s="216"/>
      <c r="K579" s="217"/>
      <c r="L579" s="213"/>
      <c r="M579" s="63"/>
      <c r="N579" s="63"/>
      <c r="O579" s="63"/>
      <c r="P579" s="63"/>
      <c r="Q579" s="63"/>
      <c r="R579" s="63"/>
    </row>
    <row r="580" spans="1:18" ht="16.5" x14ac:dyDescent="0.25">
      <c r="A580" s="7"/>
      <c r="B580" s="216"/>
      <c r="C580" s="216"/>
      <c r="D580" s="216"/>
      <c r="E580" s="226"/>
      <c r="F580" s="215"/>
      <c r="G580" s="227"/>
      <c r="H580" s="216"/>
      <c r="I580" s="216"/>
      <c r="J580" s="216"/>
      <c r="K580" s="217"/>
      <c r="L580" s="213"/>
      <c r="M580" s="63"/>
      <c r="N580" s="63"/>
      <c r="O580" s="63"/>
      <c r="P580" s="63"/>
      <c r="Q580" s="63"/>
      <c r="R580" s="63"/>
    </row>
    <row r="581" spans="1:18" ht="16.5" x14ac:dyDescent="0.25">
      <c r="A581" s="7"/>
      <c r="B581" s="216"/>
      <c r="C581" s="216"/>
      <c r="D581" s="216"/>
      <c r="E581" s="226"/>
      <c r="F581" s="215"/>
      <c r="G581" s="227"/>
      <c r="H581" s="216"/>
      <c r="I581" s="216"/>
      <c r="J581" s="216"/>
      <c r="K581" s="217"/>
      <c r="L581" s="214"/>
      <c r="M581" s="63"/>
      <c r="N581" s="63"/>
      <c r="O581" s="63"/>
      <c r="P581" s="63"/>
      <c r="Q581" s="63"/>
      <c r="R581" s="63"/>
    </row>
    <row r="582" spans="1:18" ht="16.5" x14ac:dyDescent="0.25">
      <c r="A582" s="7"/>
      <c r="B582" s="216"/>
      <c r="C582" s="216"/>
      <c r="D582" s="216"/>
      <c r="E582" s="226"/>
      <c r="F582" s="215"/>
      <c r="G582" s="227"/>
      <c r="H582" s="216"/>
      <c r="I582" s="216"/>
      <c r="J582" s="216"/>
      <c r="K582" s="217"/>
      <c r="L582" s="213"/>
      <c r="M582" s="63"/>
      <c r="N582" s="63"/>
      <c r="O582" s="63"/>
      <c r="P582" s="63"/>
      <c r="Q582" s="63"/>
      <c r="R582" s="63"/>
    </row>
    <row r="583" spans="1:18" s="155" customFormat="1" ht="16.5" x14ac:dyDescent="0.25">
      <c r="A583" s="71"/>
      <c r="B583" s="216"/>
      <c r="C583" s="216"/>
      <c r="D583" s="216"/>
      <c r="E583" s="226"/>
      <c r="F583" s="215"/>
      <c r="G583" s="227"/>
      <c r="H583" s="216"/>
      <c r="I583" s="216"/>
      <c r="J583" s="216"/>
      <c r="K583" s="217"/>
      <c r="L583" s="96"/>
      <c r="M583" s="154"/>
      <c r="N583" s="154"/>
      <c r="O583" s="154"/>
      <c r="P583" s="154"/>
      <c r="Q583" s="154"/>
      <c r="R583" s="154"/>
    </row>
    <row r="584" spans="1:18" ht="16.5" x14ac:dyDescent="0.25">
      <c r="A584" s="7"/>
      <c r="B584" s="216"/>
      <c r="C584" s="216"/>
      <c r="D584" s="216"/>
      <c r="E584" s="226"/>
      <c r="F584" s="215"/>
      <c r="G584" s="227"/>
      <c r="H584" s="216"/>
      <c r="I584" s="216"/>
      <c r="J584" s="216"/>
      <c r="K584" s="217"/>
      <c r="L584" s="213"/>
      <c r="M584" s="63"/>
      <c r="N584" s="63"/>
      <c r="O584" s="63"/>
      <c r="P584" s="63"/>
      <c r="Q584" s="63"/>
      <c r="R584" s="63"/>
    </row>
    <row r="585" spans="1:18" s="234" customFormat="1" ht="16.5" x14ac:dyDescent="0.25">
      <c r="A585" s="7"/>
      <c r="B585" s="216"/>
      <c r="C585" s="216"/>
      <c r="D585" s="237"/>
      <c r="E585" s="236"/>
      <c r="F585" s="215"/>
      <c r="G585" s="227"/>
      <c r="H585" s="216"/>
      <c r="I585" s="216"/>
      <c r="J585" s="216"/>
      <c r="K585" s="217"/>
      <c r="L585" s="213"/>
      <c r="M585" s="63"/>
      <c r="N585" s="63"/>
      <c r="O585" s="63"/>
      <c r="P585" s="63"/>
      <c r="Q585" s="63"/>
      <c r="R585" s="63"/>
    </row>
    <row r="586" spans="1:18" ht="16.5" x14ac:dyDescent="0.25">
      <c r="A586" s="7"/>
      <c r="B586" s="216"/>
      <c r="C586" s="216"/>
      <c r="D586" s="216"/>
      <c r="E586" s="226"/>
      <c r="F586" s="215"/>
      <c r="G586" s="227"/>
      <c r="H586" s="216"/>
      <c r="I586" s="216"/>
      <c r="J586" s="216"/>
      <c r="K586" s="217"/>
      <c r="L586" s="213"/>
      <c r="M586" s="63"/>
      <c r="N586" s="63"/>
      <c r="O586" s="63"/>
      <c r="P586" s="63"/>
      <c r="Q586" s="63"/>
      <c r="R586" s="63"/>
    </row>
    <row r="587" spans="1:18" ht="16.5" x14ac:dyDescent="0.25">
      <c r="A587" s="7"/>
      <c r="B587" s="216"/>
      <c r="C587" s="216"/>
      <c r="D587" s="216"/>
      <c r="E587" s="226"/>
      <c r="F587" s="215"/>
      <c r="G587" s="227"/>
      <c r="H587" s="216"/>
      <c r="I587" s="216"/>
      <c r="J587" s="216"/>
      <c r="K587" s="217"/>
      <c r="L587" s="213"/>
      <c r="M587" s="63"/>
      <c r="N587" s="63"/>
      <c r="O587" s="63"/>
      <c r="P587" s="63"/>
      <c r="Q587" s="63"/>
      <c r="R587" s="63"/>
    </row>
    <row r="588" spans="1:18" ht="16.5" x14ac:dyDescent="0.25">
      <c r="A588" s="7"/>
      <c r="B588" s="216"/>
      <c r="C588" s="216"/>
      <c r="D588" s="216"/>
      <c r="E588" s="226"/>
      <c r="F588" s="215"/>
      <c r="G588" s="227"/>
      <c r="H588" s="216"/>
      <c r="I588" s="216"/>
      <c r="J588" s="216"/>
      <c r="K588" s="217"/>
      <c r="L588" s="213"/>
      <c r="M588" s="63"/>
      <c r="N588" s="63"/>
      <c r="O588" s="63"/>
      <c r="P588" s="63"/>
      <c r="Q588" s="63"/>
      <c r="R588" s="63"/>
    </row>
    <row r="589" spans="1:18" ht="16.5" x14ac:dyDescent="0.25">
      <c r="A589" s="7"/>
      <c r="B589" s="216"/>
      <c r="C589" s="216"/>
      <c r="D589" s="216"/>
      <c r="E589" s="226"/>
      <c r="F589" s="215"/>
      <c r="G589" s="227"/>
      <c r="H589" s="216"/>
      <c r="I589" s="216"/>
      <c r="J589" s="216"/>
      <c r="K589" s="217"/>
      <c r="L589" s="213"/>
      <c r="M589" s="63"/>
      <c r="N589" s="63"/>
      <c r="O589" s="63"/>
      <c r="P589" s="63"/>
      <c r="Q589" s="63"/>
      <c r="R589" s="63"/>
    </row>
    <row r="590" spans="1:18" ht="16.5" x14ac:dyDescent="0.25">
      <c r="A590" s="7"/>
      <c r="B590" s="216"/>
      <c r="C590" s="216"/>
      <c r="D590" s="216"/>
      <c r="E590" s="226"/>
      <c r="F590" s="215"/>
      <c r="G590" s="227"/>
      <c r="H590" s="216"/>
      <c r="I590" s="216"/>
      <c r="J590" s="216"/>
      <c r="K590" s="217"/>
      <c r="L590" s="213"/>
      <c r="M590" s="63"/>
      <c r="N590" s="63"/>
      <c r="O590" s="63"/>
      <c r="P590" s="63"/>
      <c r="Q590" s="63"/>
      <c r="R590" s="63"/>
    </row>
    <row r="591" spans="1:18" ht="16.5" x14ac:dyDescent="0.25">
      <c r="A591" s="7"/>
      <c r="B591" s="216"/>
      <c r="C591" s="216"/>
      <c r="D591" s="216"/>
      <c r="E591" s="226"/>
      <c r="F591" s="215"/>
      <c r="G591" s="227"/>
      <c r="H591" s="216"/>
      <c r="I591" s="216"/>
      <c r="J591" s="216"/>
      <c r="K591" s="217"/>
      <c r="L591" s="213"/>
      <c r="M591" s="63"/>
      <c r="N591" s="63"/>
      <c r="O591" s="63"/>
      <c r="P591" s="63"/>
      <c r="Q591" s="63"/>
      <c r="R591" s="63"/>
    </row>
    <row r="592" spans="1:18" ht="16.5" x14ac:dyDescent="0.25">
      <c r="A592" s="7"/>
      <c r="B592" s="216"/>
      <c r="C592" s="216"/>
      <c r="D592" s="216"/>
      <c r="E592" s="226"/>
      <c r="F592" s="215"/>
      <c r="G592" s="227"/>
      <c r="H592" s="216"/>
      <c r="I592" s="216"/>
      <c r="J592" s="216"/>
      <c r="K592" s="217"/>
      <c r="L592" s="213"/>
      <c r="M592" s="63"/>
      <c r="N592" s="63"/>
      <c r="O592" s="63"/>
      <c r="P592" s="63"/>
      <c r="Q592" s="63"/>
      <c r="R592" s="63"/>
    </row>
    <row r="593" spans="1:18" ht="16.5" x14ac:dyDescent="0.25">
      <c r="A593" s="7"/>
      <c r="B593" s="216"/>
      <c r="C593" s="216"/>
      <c r="D593" s="216"/>
      <c r="E593" s="226"/>
      <c r="F593" s="215"/>
      <c r="G593" s="227"/>
      <c r="H593" s="216"/>
      <c r="I593" s="216"/>
      <c r="J593" s="216"/>
      <c r="K593" s="217"/>
      <c r="L593" s="213"/>
      <c r="M593" s="63"/>
      <c r="N593" s="63"/>
      <c r="O593" s="63"/>
      <c r="P593" s="63"/>
      <c r="Q593" s="63"/>
      <c r="R593" s="63"/>
    </row>
    <row r="594" spans="1:18" ht="16.5" x14ac:dyDescent="0.25">
      <c r="A594" s="7"/>
      <c r="B594" s="216"/>
      <c r="C594" s="216"/>
      <c r="D594" s="216"/>
      <c r="E594" s="226"/>
      <c r="F594" s="215"/>
      <c r="G594" s="227"/>
      <c r="H594" s="216"/>
      <c r="I594" s="216"/>
      <c r="J594" s="216"/>
      <c r="K594" s="217"/>
      <c r="L594" s="213"/>
      <c r="M594" s="63"/>
      <c r="N594" s="63"/>
      <c r="O594" s="63"/>
      <c r="P594" s="63"/>
      <c r="Q594" s="63"/>
      <c r="R594" s="63"/>
    </row>
    <row r="595" spans="1:18" ht="16.5" x14ac:dyDescent="0.25">
      <c r="A595" s="7"/>
      <c r="B595" s="216"/>
      <c r="C595" s="216"/>
      <c r="D595" s="216"/>
      <c r="E595" s="226"/>
      <c r="F595" s="215"/>
      <c r="G595" s="227"/>
      <c r="H595" s="216"/>
      <c r="I595" s="216"/>
      <c r="J595" s="216"/>
      <c r="K595" s="217"/>
      <c r="L595" s="213"/>
      <c r="M595" s="63"/>
      <c r="N595" s="63"/>
      <c r="O595" s="63"/>
      <c r="P595" s="63"/>
      <c r="Q595" s="63"/>
      <c r="R595" s="63"/>
    </row>
    <row r="596" spans="1:18" ht="16.5" x14ac:dyDescent="0.25">
      <c r="A596" s="7"/>
      <c r="B596" s="216"/>
      <c r="C596" s="216"/>
      <c r="D596" s="216"/>
      <c r="E596" s="226"/>
      <c r="F596" s="215"/>
      <c r="G596" s="227"/>
      <c r="H596" s="216"/>
      <c r="I596" s="216"/>
      <c r="J596" s="216"/>
      <c r="K596" s="217"/>
      <c r="L596" s="213"/>
      <c r="M596" s="63"/>
      <c r="N596" s="63"/>
      <c r="O596" s="63"/>
      <c r="P596" s="63"/>
      <c r="Q596" s="63"/>
      <c r="R596" s="63"/>
    </row>
    <row r="597" spans="1:18" ht="16.5" x14ac:dyDescent="0.25">
      <c r="A597" s="7"/>
      <c r="B597" s="216"/>
      <c r="C597" s="216"/>
      <c r="D597" s="216"/>
      <c r="E597" s="226"/>
      <c r="F597" s="215"/>
      <c r="G597" s="227"/>
      <c r="H597" s="216"/>
      <c r="I597" s="216"/>
      <c r="J597" s="216"/>
      <c r="K597" s="217"/>
      <c r="L597" s="213"/>
      <c r="M597" s="63"/>
      <c r="N597" s="63"/>
      <c r="O597" s="63"/>
      <c r="P597" s="63"/>
      <c r="Q597" s="63"/>
      <c r="R597" s="63"/>
    </row>
    <row r="598" spans="1:18" s="234" customFormat="1" ht="16.5" x14ac:dyDescent="0.25">
      <c r="A598" s="7"/>
      <c r="B598" s="216"/>
      <c r="C598" s="216"/>
      <c r="D598" s="237"/>
      <c r="E598" s="236"/>
      <c r="F598" s="215"/>
      <c r="G598" s="227"/>
      <c r="H598" s="216"/>
      <c r="I598" s="216"/>
      <c r="J598" s="216"/>
      <c r="K598" s="217"/>
      <c r="L598" s="213"/>
      <c r="M598" s="63"/>
      <c r="N598" s="63"/>
      <c r="O598" s="63"/>
      <c r="P598" s="63"/>
      <c r="Q598" s="63"/>
      <c r="R598" s="63"/>
    </row>
    <row r="599" spans="1:18" ht="16.5" x14ac:dyDescent="0.25">
      <c r="A599" s="7"/>
      <c r="B599" s="216"/>
      <c r="C599" s="216"/>
      <c r="D599" s="216"/>
      <c r="E599" s="236"/>
      <c r="F599" s="215"/>
      <c r="G599" s="227"/>
      <c r="H599" s="216"/>
      <c r="I599" s="216"/>
      <c r="J599" s="216"/>
      <c r="K599" s="217"/>
      <c r="L599" s="213"/>
      <c r="M599" s="63"/>
      <c r="N599" s="63"/>
      <c r="O599" s="63"/>
      <c r="P599" s="63"/>
      <c r="Q599" s="63"/>
      <c r="R599" s="63"/>
    </row>
    <row r="600" spans="1:18" s="234" customFormat="1" ht="16.5" x14ac:dyDescent="0.25">
      <c r="A600" s="7"/>
      <c r="B600" s="216"/>
      <c r="C600" s="216"/>
      <c r="D600" s="216"/>
      <c r="E600" s="226"/>
      <c r="F600" s="215"/>
      <c r="G600" s="227"/>
      <c r="H600" s="216"/>
      <c r="I600" s="216"/>
      <c r="J600" s="216"/>
      <c r="K600" s="217"/>
      <c r="L600" s="213"/>
      <c r="M600" s="63"/>
      <c r="N600" s="63"/>
      <c r="O600" s="63"/>
      <c r="P600" s="63"/>
      <c r="Q600" s="63"/>
      <c r="R600" s="63"/>
    </row>
    <row r="601" spans="1:18" ht="16.5" x14ac:dyDescent="0.25">
      <c r="A601" s="7"/>
      <c r="B601" s="216"/>
      <c r="C601" s="216"/>
      <c r="D601" s="216"/>
      <c r="E601" s="226"/>
      <c r="F601" s="215"/>
      <c r="G601" s="227"/>
      <c r="H601" s="216"/>
      <c r="I601" s="216"/>
      <c r="J601" s="216"/>
      <c r="K601" s="217"/>
      <c r="L601" s="213"/>
      <c r="M601" s="63"/>
      <c r="N601" s="63"/>
      <c r="O601" s="63"/>
      <c r="P601" s="63"/>
      <c r="Q601" s="63"/>
      <c r="R601" s="63"/>
    </row>
    <row r="602" spans="1:18" s="234" customFormat="1" ht="16.5" x14ac:dyDescent="0.25">
      <c r="A602" s="7"/>
      <c r="B602" s="216"/>
      <c r="C602" s="216"/>
      <c r="D602" s="237"/>
      <c r="E602" s="236"/>
      <c r="F602" s="215"/>
      <c r="G602" s="227"/>
      <c r="H602" s="216"/>
      <c r="I602" s="216"/>
      <c r="J602" s="216"/>
      <c r="K602" s="217"/>
      <c r="L602" s="213"/>
      <c r="M602" s="63"/>
      <c r="N602" s="63"/>
      <c r="O602" s="63"/>
      <c r="P602" s="63"/>
      <c r="Q602" s="63"/>
      <c r="R602" s="63"/>
    </row>
    <row r="603" spans="1:18" ht="16.5" x14ac:dyDescent="0.25">
      <c r="A603" s="7"/>
      <c r="B603" s="216"/>
      <c r="C603" s="216"/>
      <c r="D603" s="216"/>
      <c r="E603" s="226"/>
      <c r="F603" s="215"/>
      <c r="G603" s="227"/>
      <c r="H603" s="216"/>
      <c r="I603" s="216"/>
      <c r="J603" s="216"/>
      <c r="K603" s="217"/>
      <c r="L603" s="213"/>
      <c r="M603" s="63"/>
      <c r="N603" s="63"/>
      <c r="O603" s="63"/>
      <c r="P603" s="63"/>
      <c r="Q603" s="63"/>
      <c r="R603" s="63"/>
    </row>
    <row r="604" spans="1:18" ht="16.5" x14ac:dyDescent="0.25">
      <c r="A604" s="7"/>
      <c r="B604" s="216"/>
      <c r="C604" s="216"/>
      <c r="D604" s="216"/>
      <c r="E604" s="226"/>
      <c r="F604" s="215"/>
      <c r="G604" s="227"/>
      <c r="H604" s="216"/>
      <c r="I604" s="216"/>
      <c r="J604" s="216"/>
      <c r="K604" s="217"/>
      <c r="L604" s="213"/>
      <c r="M604" s="63"/>
      <c r="N604" s="63"/>
      <c r="O604" s="63"/>
      <c r="P604" s="63"/>
      <c r="Q604" s="63"/>
      <c r="R604" s="63"/>
    </row>
    <row r="605" spans="1:18" s="234" customFormat="1" ht="16.5" x14ac:dyDescent="0.25">
      <c r="A605" s="7"/>
      <c r="B605" s="216"/>
      <c r="C605" s="216"/>
      <c r="D605" s="216"/>
      <c r="E605" s="226"/>
      <c r="F605" s="215"/>
      <c r="G605" s="227"/>
      <c r="H605" s="216"/>
      <c r="I605" s="216"/>
      <c r="J605" s="216"/>
      <c r="K605" s="217"/>
      <c r="L605" s="213"/>
      <c r="M605" s="63"/>
      <c r="N605" s="63"/>
      <c r="O605" s="63"/>
      <c r="P605" s="63"/>
      <c r="Q605" s="63"/>
      <c r="R605" s="63"/>
    </row>
    <row r="606" spans="1:18" ht="16.5" x14ac:dyDescent="0.25">
      <c r="A606" s="7"/>
      <c r="B606" s="216"/>
      <c r="C606" s="216"/>
      <c r="D606" s="216"/>
      <c r="E606" s="226"/>
      <c r="F606" s="215"/>
      <c r="G606" s="227"/>
      <c r="H606" s="216"/>
      <c r="I606" s="216"/>
      <c r="J606" s="216"/>
      <c r="K606" s="217"/>
      <c r="L606" s="213"/>
      <c r="M606" s="63"/>
      <c r="N606" s="63"/>
      <c r="O606" s="63"/>
      <c r="P606" s="63"/>
      <c r="Q606" s="63"/>
      <c r="R606" s="63"/>
    </row>
    <row r="607" spans="1:18" ht="16.5" x14ac:dyDescent="0.25">
      <c r="A607" s="7"/>
      <c r="B607" s="216"/>
      <c r="C607" s="216"/>
      <c r="D607" s="216"/>
      <c r="E607" s="226"/>
      <c r="F607" s="215"/>
      <c r="G607" s="227"/>
      <c r="H607" s="216"/>
      <c r="I607" s="216"/>
      <c r="J607" s="216"/>
      <c r="K607" s="217"/>
      <c r="L607" s="213"/>
      <c r="M607" s="63"/>
      <c r="N607" s="63"/>
      <c r="O607" s="63"/>
      <c r="P607" s="63"/>
      <c r="Q607" s="63"/>
      <c r="R607" s="63"/>
    </row>
    <row r="608" spans="1:18" ht="16.5" x14ac:dyDescent="0.25">
      <c r="A608" s="7"/>
      <c r="B608" s="216"/>
      <c r="C608" s="216"/>
      <c r="D608" s="216"/>
      <c r="E608" s="226"/>
      <c r="F608" s="215"/>
      <c r="G608" s="227"/>
      <c r="H608" s="216"/>
      <c r="I608" s="216"/>
      <c r="J608" s="216"/>
      <c r="K608" s="217"/>
      <c r="L608" s="213"/>
      <c r="M608" s="63"/>
      <c r="N608" s="63"/>
      <c r="O608" s="63"/>
      <c r="P608" s="63"/>
      <c r="Q608" s="63"/>
      <c r="R608" s="63"/>
    </row>
    <row r="609" spans="1:18" ht="16.5" x14ac:dyDescent="0.25">
      <c r="A609" s="7"/>
      <c r="B609" s="216"/>
      <c r="C609" s="216"/>
      <c r="D609" s="216"/>
      <c r="E609" s="226"/>
      <c r="F609" s="215"/>
      <c r="G609" s="227"/>
      <c r="H609" s="216"/>
      <c r="I609" s="216"/>
      <c r="J609" s="216"/>
      <c r="K609" s="217"/>
      <c r="L609" s="213"/>
      <c r="M609" s="63"/>
      <c r="N609" s="63"/>
      <c r="O609" s="63"/>
      <c r="P609" s="63"/>
      <c r="Q609" s="63"/>
      <c r="R609" s="63"/>
    </row>
    <row r="610" spans="1:18" ht="16.5" x14ac:dyDescent="0.25">
      <c r="A610" s="7"/>
      <c r="B610" s="216"/>
      <c r="C610" s="216"/>
      <c r="D610" s="216"/>
      <c r="E610" s="226"/>
      <c r="F610" s="215"/>
      <c r="G610" s="227"/>
      <c r="H610" s="216"/>
      <c r="I610" s="216"/>
      <c r="J610" s="216"/>
      <c r="K610" s="217"/>
      <c r="L610" s="213"/>
      <c r="M610" s="63"/>
      <c r="N610" s="63"/>
      <c r="O610" s="63"/>
      <c r="P610" s="63"/>
      <c r="Q610" s="63"/>
      <c r="R610" s="63"/>
    </row>
    <row r="611" spans="1:18" ht="16.5" x14ac:dyDescent="0.25">
      <c r="A611" s="7"/>
      <c r="B611" s="216"/>
      <c r="C611" s="216"/>
      <c r="D611" s="216"/>
      <c r="E611" s="226"/>
      <c r="F611" s="215"/>
      <c r="G611" s="227"/>
      <c r="H611" s="216"/>
      <c r="I611" s="216"/>
      <c r="J611" s="216"/>
      <c r="K611" s="217"/>
      <c r="L611" s="213"/>
      <c r="M611" s="63"/>
      <c r="N611" s="63"/>
      <c r="O611" s="63"/>
      <c r="P611" s="63"/>
      <c r="Q611" s="63"/>
      <c r="R611" s="63"/>
    </row>
    <row r="612" spans="1:18" ht="16.5" x14ac:dyDescent="0.25">
      <c r="A612" s="7"/>
      <c r="B612" s="216"/>
      <c r="C612" s="216"/>
      <c r="D612" s="216"/>
      <c r="E612" s="226"/>
      <c r="F612" s="215"/>
      <c r="G612" s="227"/>
      <c r="H612" s="216"/>
      <c r="I612" s="216"/>
      <c r="J612" s="216"/>
      <c r="K612" s="217"/>
      <c r="L612" s="213"/>
      <c r="M612" s="63"/>
      <c r="N612" s="63"/>
      <c r="O612" s="63"/>
      <c r="P612" s="63"/>
      <c r="Q612" s="63"/>
      <c r="R612" s="63"/>
    </row>
    <row r="613" spans="1:18" ht="16.5" x14ac:dyDescent="0.25">
      <c r="A613" s="7"/>
      <c r="B613" s="216"/>
      <c r="C613" s="216"/>
      <c r="D613" s="216"/>
      <c r="E613" s="226"/>
      <c r="F613" s="215"/>
      <c r="G613" s="227"/>
      <c r="H613" s="216"/>
      <c r="I613" s="216"/>
      <c r="J613" s="216"/>
      <c r="K613" s="217"/>
      <c r="L613" s="213"/>
      <c r="M613" s="63"/>
      <c r="N613" s="63"/>
      <c r="O613" s="63"/>
      <c r="P613" s="63"/>
      <c r="Q613" s="63"/>
      <c r="R613" s="63"/>
    </row>
    <row r="614" spans="1:18" ht="16.5" x14ac:dyDescent="0.25">
      <c r="A614" s="7"/>
      <c r="B614" s="216"/>
      <c r="C614" s="216"/>
      <c r="D614" s="216"/>
      <c r="E614" s="226"/>
      <c r="F614" s="215"/>
      <c r="G614" s="227"/>
      <c r="H614" s="216"/>
      <c r="I614" s="216"/>
      <c r="J614" s="216"/>
      <c r="K614" s="217"/>
      <c r="L614" s="213"/>
      <c r="M614" s="63"/>
      <c r="N614" s="63"/>
      <c r="O614" s="63"/>
      <c r="P614" s="63"/>
      <c r="Q614" s="63"/>
      <c r="R614" s="63"/>
    </row>
    <row r="615" spans="1:18" s="234" customFormat="1" ht="16.5" x14ac:dyDescent="0.25">
      <c r="A615" s="7"/>
      <c r="B615" s="216"/>
      <c r="C615" s="216"/>
      <c r="D615" s="237"/>
      <c r="E615" s="236"/>
      <c r="F615" s="215"/>
      <c r="G615" s="227"/>
      <c r="H615" s="216"/>
      <c r="I615" s="216"/>
      <c r="J615" s="216"/>
      <c r="K615" s="217"/>
      <c r="L615" s="213"/>
      <c r="M615" s="63"/>
      <c r="N615" s="63"/>
      <c r="O615" s="63"/>
      <c r="P615" s="63"/>
      <c r="Q615" s="63"/>
      <c r="R615" s="63"/>
    </row>
    <row r="616" spans="1:18" ht="16.5" x14ac:dyDescent="0.25">
      <c r="A616" s="7"/>
      <c r="B616" s="216"/>
      <c r="C616" s="216"/>
      <c r="D616" s="216"/>
      <c r="E616" s="226"/>
      <c r="F616" s="215"/>
      <c r="G616" s="227"/>
      <c r="H616" s="216"/>
      <c r="I616" s="216"/>
      <c r="J616" s="216"/>
      <c r="K616" s="217"/>
      <c r="L616" s="213"/>
      <c r="M616" s="63"/>
      <c r="N616" s="63"/>
      <c r="O616" s="63"/>
      <c r="P616" s="63"/>
      <c r="Q616" s="63"/>
      <c r="R616" s="63"/>
    </row>
    <row r="617" spans="1:18" ht="16.5" x14ac:dyDescent="0.25">
      <c r="A617" s="7"/>
      <c r="B617" s="216"/>
      <c r="C617" s="216"/>
      <c r="D617" s="216"/>
      <c r="E617" s="226"/>
      <c r="F617" s="215"/>
      <c r="G617" s="227"/>
      <c r="H617" s="216"/>
      <c r="I617" s="216"/>
      <c r="J617" s="216"/>
      <c r="K617" s="217"/>
      <c r="L617" s="213"/>
      <c r="M617" s="63"/>
      <c r="N617" s="63"/>
      <c r="O617" s="63"/>
      <c r="P617" s="63"/>
      <c r="Q617" s="63"/>
      <c r="R617" s="63"/>
    </row>
    <row r="618" spans="1:18" ht="16.5" x14ac:dyDescent="0.25">
      <c r="A618" s="7"/>
      <c r="B618" s="216"/>
      <c r="C618" s="216"/>
      <c r="D618" s="216"/>
      <c r="E618" s="226"/>
      <c r="F618" s="215"/>
      <c r="G618" s="227"/>
      <c r="H618" s="216"/>
      <c r="I618" s="216"/>
      <c r="J618" s="216"/>
      <c r="K618" s="217"/>
      <c r="L618" s="213"/>
      <c r="M618" s="63"/>
      <c r="N618" s="63"/>
      <c r="O618" s="63"/>
      <c r="P618" s="63"/>
      <c r="Q618" s="63"/>
      <c r="R618" s="63"/>
    </row>
    <row r="619" spans="1:18" s="234" customFormat="1" ht="16.5" x14ac:dyDescent="0.25">
      <c r="A619" s="7"/>
      <c r="B619" s="216"/>
      <c r="C619" s="216"/>
      <c r="D619" s="237"/>
      <c r="E619" s="236"/>
      <c r="F619" s="215"/>
      <c r="G619" s="227"/>
      <c r="H619" s="216"/>
      <c r="I619" s="216"/>
      <c r="J619" s="216"/>
      <c r="K619" s="217"/>
      <c r="L619" s="213"/>
      <c r="M619" s="63"/>
      <c r="N619" s="63"/>
      <c r="O619" s="63"/>
      <c r="P619" s="63"/>
      <c r="Q619" s="63"/>
      <c r="R619" s="63"/>
    </row>
    <row r="620" spans="1:18" ht="16.5" x14ac:dyDescent="0.25">
      <c r="A620" s="7"/>
      <c r="B620" s="216"/>
      <c r="C620" s="216"/>
      <c r="D620" s="216"/>
      <c r="E620" s="236"/>
      <c r="F620" s="215"/>
      <c r="G620" s="227"/>
      <c r="H620" s="216"/>
      <c r="I620" s="216"/>
      <c r="J620" s="216"/>
      <c r="K620" s="217"/>
      <c r="L620" s="213"/>
      <c r="M620" s="63"/>
      <c r="N620" s="63"/>
      <c r="O620" s="63"/>
      <c r="P620" s="63"/>
      <c r="Q620" s="63"/>
      <c r="R620" s="63"/>
    </row>
    <row r="621" spans="1:18" ht="16.5" x14ac:dyDescent="0.25">
      <c r="A621" s="7"/>
      <c r="B621" s="216"/>
      <c r="C621" s="216"/>
      <c r="D621" s="216"/>
      <c r="E621" s="236"/>
      <c r="F621" s="215"/>
      <c r="G621" s="227"/>
      <c r="H621" s="216"/>
      <c r="I621" s="216"/>
      <c r="J621" s="216"/>
      <c r="K621" s="217"/>
      <c r="L621" s="213"/>
      <c r="M621" s="63"/>
      <c r="N621" s="63"/>
      <c r="O621" s="63"/>
      <c r="P621" s="63"/>
      <c r="Q621" s="63"/>
      <c r="R621" s="63"/>
    </row>
    <row r="622" spans="1:18" ht="16.5" x14ac:dyDescent="0.25">
      <c r="A622" s="7"/>
      <c r="B622" s="216"/>
      <c r="C622" s="216"/>
      <c r="D622" s="216"/>
      <c r="E622" s="236"/>
      <c r="F622" s="215"/>
      <c r="G622" s="227"/>
      <c r="H622" s="216"/>
      <c r="I622" s="216"/>
      <c r="J622" s="216"/>
      <c r="K622" s="217"/>
      <c r="L622" s="213"/>
      <c r="M622" s="63"/>
      <c r="N622" s="63"/>
      <c r="O622" s="63"/>
      <c r="P622" s="63"/>
      <c r="Q622" s="63"/>
      <c r="R622" s="63"/>
    </row>
    <row r="623" spans="1:18" ht="16.5" x14ac:dyDescent="0.25">
      <c r="A623" s="7"/>
      <c r="B623" s="216"/>
      <c r="C623" s="216"/>
      <c r="D623" s="216"/>
      <c r="E623" s="226"/>
      <c r="F623" s="215"/>
      <c r="G623" s="227"/>
      <c r="H623" s="216"/>
      <c r="I623" s="216"/>
      <c r="J623" s="216"/>
      <c r="K623" s="217"/>
      <c r="L623" s="213"/>
      <c r="M623" s="63"/>
      <c r="N623" s="63"/>
      <c r="O623" s="63"/>
      <c r="P623" s="63"/>
      <c r="Q623" s="63"/>
      <c r="R623" s="63"/>
    </row>
    <row r="624" spans="1:18" ht="16.5" x14ac:dyDescent="0.25">
      <c r="A624" s="7"/>
      <c r="B624" s="216"/>
      <c r="C624" s="216"/>
      <c r="D624" s="216"/>
      <c r="E624" s="226"/>
      <c r="F624" s="215"/>
      <c r="G624" s="227"/>
      <c r="H624" s="216"/>
      <c r="I624" s="216"/>
      <c r="J624" s="216"/>
      <c r="K624" s="217"/>
      <c r="L624" s="213"/>
      <c r="M624" s="63"/>
      <c r="N624" s="63"/>
      <c r="O624" s="63"/>
      <c r="P624" s="63"/>
      <c r="Q624" s="63"/>
      <c r="R624" s="63"/>
    </row>
    <row r="625" spans="1:18" s="234" customFormat="1" ht="16.5" x14ac:dyDescent="0.25">
      <c r="A625" s="7"/>
      <c r="B625" s="216"/>
      <c r="C625" s="216"/>
      <c r="D625" s="237"/>
      <c r="E625" s="236"/>
      <c r="F625" s="215"/>
      <c r="G625" s="227"/>
      <c r="H625" s="216"/>
      <c r="I625" s="216"/>
      <c r="J625" s="216"/>
      <c r="K625" s="217"/>
      <c r="L625" s="213"/>
      <c r="M625" s="63"/>
      <c r="N625" s="63"/>
      <c r="O625" s="63"/>
      <c r="P625" s="63"/>
      <c r="Q625" s="63"/>
      <c r="R625" s="63"/>
    </row>
    <row r="626" spans="1:18" ht="16.5" x14ac:dyDescent="0.25">
      <c r="A626" s="7"/>
      <c r="B626" s="216"/>
      <c r="C626" s="216"/>
      <c r="D626" s="216"/>
      <c r="E626" s="226"/>
      <c r="F626" s="215"/>
      <c r="G626" s="227"/>
      <c r="H626" s="216"/>
      <c r="I626" s="216"/>
      <c r="J626" s="216"/>
      <c r="K626" s="217"/>
      <c r="L626" s="213"/>
      <c r="M626" s="63"/>
      <c r="N626" s="63"/>
      <c r="O626" s="63"/>
      <c r="P626" s="63"/>
      <c r="Q626" s="63"/>
      <c r="R626" s="63"/>
    </row>
    <row r="627" spans="1:18" ht="16.5" x14ac:dyDescent="0.25">
      <c r="A627" s="7"/>
      <c r="B627" s="216"/>
      <c r="C627" s="216"/>
      <c r="D627" s="216"/>
      <c r="E627" s="226"/>
      <c r="F627" s="215"/>
      <c r="G627" s="227"/>
      <c r="H627" s="216"/>
      <c r="I627" s="216"/>
      <c r="J627" s="216"/>
      <c r="K627" s="217"/>
      <c r="L627" s="213"/>
      <c r="M627" s="63"/>
      <c r="N627" s="63"/>
      <c r="O627" s="63"/>
      <c r="P627" s="63"/>
      <c r="Q627" s="63"/>
      <c r="R627" s="63"/>
    </row>
    <row r="628" spans="1:18" ht="16.5" x14ac:dyDescent="0.25">
      <c r="A628" s="7"/>
      <c r="B628" s="216"/>
      <c r="C628" s="216"/>
      <c r="D628" s="216"/>
      <c r="E628" s="226"/>
      <c r="F628" s="215"/>
      <c r="G628" s="227"/>
      <c r="H628" s="216"/>
      <c r="I628" s="216"/>
      <c r="J628" s="216"/>
      <c r="K628" s="217"/>
      <c r="L628" s="213"/>
      <c r="M628" s="63"/>
      <c r="N628" s="63"/>
      <c r="O628" s="63"/>
      <c r="P628" s="63"/>
      <c r="Q628" s="63"/>
      <c r="R628" s="63"/>
    </row>
    <row r="629" spans="1:18" ht="16.5" x14ac:dyDescent="0.25">
      <c r="A629" s="7"/>
      <c r="B629" s="216"/>
      <c r="C629" s="216"/>
      <c r="D629" s="216"/>
      <c r="E629" s="226"/>
      <c r="F629" s="215"/>
      <c r="G629" s="227"/>
      <c r="H629" s="216"/>
      <c r="I629" s="216"/>
      <c r="J629" s="216"/>
      <c r="K629" s="217"/>
      <c r="L629" s="213"/>
      <c r="M629" s="63"/>
      <c r="N629" s="63"/>
      <c r="O629" s="63"/>
      <c r="P629" s="63"/>
      <c r="Q629" s="63"/>
      <c r="R629" s="63"/>
    </row>
    <row r="630" spans="1:18" ht="16.5" x14ac:dyDescent="0.25">
      <c r="A630" s="7"/>
      <c r="B630" s="216"/>
      <c r="C630" s="216"/>
      <c r="D630" s="216"/>
      <c r="E630" s="226"/>
      <c r="F630" s="215"/>
      <c r="G630" s="227"/>
      <c r="H630" s="216"/>
      <c r="I630" s="216"/>
      <c r="J630" s="216"/>
      <c r="K630" s="217"/>
      <c r="L630" s="213"/>
      <c r="M630" s="63"/>
      <c r="N630" s="63"/>
      <c r="O630" s="63"/>
      <c r="P630" s="63"/>
      <c r="Q630" s="63"/>
      <c r="R630" s="63"/>
    </row>
    <row r="631" spans="1:18" ht="16.5" x14ac:dyDescent="0.25">
      <c r="A631" s="7"/>
      <c r="B631" s="216"/>
      <c r="C631" s="216"/>
      <c r="D631" s="216"/>
      <c r="E631" s="226"/>
      <c r="F631" s="215"/>
      <c r="G631" s="227"/>
      <c r="H631" s="216"/>
      <c r="I631" s="216"/>
      <c r="J631" s="216"/>
      <c r="K631" s="217"/>
      <c r="L631" s="213"/>
      <c r="M631" s="63"/>
      <c r="N631" s="63"/>
      <c r="O631" s="63"/>
      <c r="P631" s="63"/>
      <c r="Q631" s="63"/>
      <c r="R631" s="63"/>
    </row>
    <row r="632" spans="1:18" ht="16.5" x14ac:dyDescent="0.25">
      <c r="A632" s="7"/>
      <c r="B632" s="216"/>
      <c r="C632" s="216"/>
      <c r="D632" s="216"/>
      <c r="E632" s="226"/>
      <c r="F632" s="215"/>
      <c r="G632" s="227"/>
      <c r="H632" s="216"/>
      <c r="I632" s="216"/>
      <c r="J632" s="216"/>
      <c r="K632" s="217"/>
      <c r="L632" s="213"/>
      <c r="M632" s="63"/>
      <c r="N632" s="63"/>
      <c r="O632" s="63"/>
      <c r="P632" s="63"/>
      <c r="Q632" s="63"/>
      <c r="R632" s="63"/>
    </row>
    <row r="633" spans="1:18" ht="16.5" x14ac:dyDescent="0.25">
      <c r="A633" s="7"/>
      <c r="B633" s="216"/>
      <c r="C633" s="216"/>
      <c r="D633" s="216"/>
      <c r="E633" s="226"/>
      <c r="F633" s="215"/>
      <c r="G633" s="227"/>
      <c r="H633" s="216"/>
      <c r="I633" s="216"/>
      <c r="J633" s="216"/>
      <c r="K633" s="217"/>
      <c r="L633" s="213"/>
      <c r="M633" s="63"/>
      <c r="N633" s="63"/>
      <c r="O633" s="63"/>
      <c r="P633" s="63"/>
      <c r="Q633" s="63"/>
      <c r="R633" s="63"/>
    </row>
    <row r="634" spans="1:18" ht="16.5" x14ac:dyDescent="0.25">
      <c r="A634" s="7"/>
      <c r="B634" s="216"/>
      <c r="C634" s="216"/>
      <c r="D634" s="216"/>
      <c r="E634" s="226"/>
      <c r="F634" s="215"/>
      <c r="G634" s="227"/>
      <c r="H634" s="216"/>
      <c r="I634" s="216"/>
      <c r="J634" s="216"/>
      <c r="K634" s="217"/>
      <c r="L634" s="213"/>
      <c r="M634" s="63"/>
      <c r="N634" s="63"/>
      <c r="O634" s="63"/>
      <c r="P634" s="63"/>
      <c r="Q634" s="63"/>
      <c r="R634" s="63"/>
    </row>
    <row r="635" spans="1:18" ht="16.5" x14ac:dyDescent="0.25">
      <c r="A635" s="7"/>
      <c r="B635" s="216"/>
      <c r="C635" s="216"/>
      <c r="D635" s="216"/>
      <c r="E635" s="226"/>
      <c r="F635" s="215"/>
      <c r="G635" s="227"/>
      <c r="H635" s="216"/>
      <c r="I635" s="216"/>
      <c r="J635" s="216"/>
      <c r="K635" s="217"/>
      <c r="L635" s="213"/>
      <c r="M635" s="63"/>
      <c r="N635" s="63"/>
      <c r="O635" s="63"/>
      <c r="P635" s="63"/>
      <c r="Q635" s="63"/>
      <c r="R635" s="63"/>
    </row>
    <row r="636" spans="1:18" ht="16.5" x14ac:dyDescent="0.25">
      <c r="A636" s="7"/>
      <c r="B636" s="216"/>
      <c r="C636" s="216"/>
      <c r="D636" s="216"/>
      <c r="E636" s="226"/>
      <c r="F636" s="215"/>
      <c r="G636" s="227"/>
      <c r="H636" s="216"/>
      <c r="I636" s="216"/>
      <c r="J636" s="216"/>
      <c r="K636" s="217"/>
      <c r="L636" s="213"/>
      <c r="M636" s="63"/>
      <c r="N636" s="63"/>
      <c r="O636" s="63"/>
      <c r="P636" s="63"/>
      <c r="Q636" s="63"/>
      <c r="R636" s="63"/>
    </row>
    <row r="637" spans="1:18" ht="16.5" x14ac:dyDescent="0.25">
      <c r="A637" s="7"/>
      <c r="B637" s="216"/>
      <c r="C637" s="216"/>
      <c r="D637" s="216"/>
      <c r="E637" s="226"/>
      <c r="F637" s="215"/>
      <c r="G637" s="227"/>
      <c r="H637" s="216"/>
      <c r="I637" s="216"/>
      <c r="J637" s="216"/>
      <c r="K637" s="217"/>
      <c r="L637" s="213"/>
      <c r="M637" s="63"/>
      <c r="N637" s="63"/>
      <c r="O637" s="63"/>
      <c r="P637" s="63"/>
      <c r="Q637" s="63"/>
      <c r="R637" s="63"/>
    </row>
    <row r="638" spans="1:18" ht="16.5" x14ac:dyDescent="0.25">
      <c r="A638" s="7"/>
      <c r="B638" s="216"/>
      <c r="C638" s="216"/>
      <c r="D638" s="216"/>
      <c r="E638" s="226"/>
      <c r="F638" s="215"/>
      <c r="G638" s="227"/>
      <c r="H638" s="216"/>
      <c r="I638" s="216"/>
      <c r="J638" s="216"/>
      <c r="K638" s="217"/>
      <c r="L638" s="213"/>
      <c r="M638" s="63"/>
      <c r="N638" s="63"/>
      <c r="O638" s="63"/>
      <c r="P638" s="63"/>
      <c r="Q638" s="63"/>
      <c r="R638" s="63"/>
    </row>
    <row r="639" spans="1:18" ht="16.5" x14ac:dyDescent="0.25">
      <c r="A639" s="7"/>
      <c r="B639" s="216"/>
      <c r="C639" s="216"/>
      <c r="D639" s="216"/>
      <c r="E639" s="226"/>
      <c r="F639" s="215"/>
      <c r="G639" s="227"/>
      <c r="H639" s="216"/>
      <c r="I639" s="216"/>
      <c r="J639" s="216"/>
      <c r="K639" s="217"/>
      <c r="L639" s="213"/>
      <c r="M639" s="63"/>
      <c r="N639" s="63"/>
      <c r="O639" s="63"/>
      <c r="P639" s="63"/>
      <c r="Q639" s="63"/>
      <c r="R639" s="63"/>
    </row>
    <row r="640" spans="1:18" ht="16.5" x14ac:dyDescent="0.25">
      <c r="A640" s="7"/>
      <c r="B640" s="216"/>
      <c r="C640" s="216"/>
      <c r="D640" s="216"/>
      <c r="E640" s="226"/>
      <c r="F640" s="215"/>
      <c r="G640" s="227"/>
      <c r="H640" s="216"/>
      <c r="I640" s="216"/>
      <c r="J640" s="216"/>
      <c r="K640" s="217"/>
      <c r="L640" s="213"/>
      <c r="M640" s="63"/>
      <c r="N640" s="63"/>
      <c r="O640" s="63"/>
      <c r="P640" s="63"/>
      <c r="Q640" s="63"/>
      <c r="R640" s="63"/>
    </row>
    <row r="641" spans="1:18" ht="16.5" x14ac:dyDescent="0.25">
      <c r="A641" s="7"/>
      <c r="B641" s="216"/>
      <c r="C641" s="216"/>
      <c r="D641" s="216"/>
      <c r="E641" s="226"/>
      <c r="F641" s="215"/>
      <c r="G641" s="227"/>
      <c r="H641" s="216"/>
      <c r="I641" s="216"/>
      <c r="J641" s="216"/>
      <c r="K641" s="217"/>
      <c r="L641" s="213"/>
      <c r="M641" s="63"/>
      <c r="N641" s="63"/>
      <c r="O641" s="63"/>
      <c r="P641" s="63"/>
      <c r="Q641" s="63"/>
      <c r="R641" s="63"/>
    </row>
    <row r="642" spans="1:18" ht="16.5" x14ac:dyDescent="0.25">
      <c r="A642" s="7"/>
      <c r="B642" s="216"/>
      <c r="C642" s="216"/>
      <c r="D642" s="216"/>
      <c r="E642" s="226"/>
      <c r="F642" s="215"/>
      <c r="G642" s="227"/>
      <c r="H642" s="216"/>
      <c r="I642" s="216"/>
      <c r="J642" s="216"/>
      <c r="K642" s="217"/>
      <c r="L642" s="213"/>
      <c r="M642" s="63"/>
      <c r="N642" s="63"/>
      <c r="O642" s="63"/>
      <c r="P642" s="63"/>
      <c r="Q642" s="63"/>
      <c r="R642" s="63"/>
    </row>
    <row r="643" spans="1:18" ht="16.5" x14ac:dyDescent="0.25">
      <c r="A643" s="7"/>
      <c r="B643" s="216"/>
      <c r="C643" s="216"/>
      <c r="D643" s="216"/>
      <c r="E643" s="226"/>
      <c r="F643" s="215"/>
      <c r="G643" s="227"/>
      <c r="H643" s="216"/>
      <c r="I643" s="216"/>
      <c r="J643" s="216"/>
      <c r="K643" s="217"/>
      <c r="L643" s="213"/>
      <c r="M643" s="63"/>
      <c r="N643" s="63"/>
      <c r="O643" s="63"/>
      <c r="P643" s="63"/>
      <c r="Q643" s="63"/>
      <c r="R643" s="63"/>
    </row>
    <row r="644" spans="1:18" ht="16.5" x14ac:dyDescent="0.25">
      <c r="A644" s="7"/>
      <c r="B644" s="216"/>
      <c r="C644" s="216"/>
      <c r="D644" s="216"/>
      <c r="E644" s="226"/>
      <c r="F644" s="215"/>
      <c r="G644" s="227"/>
      <c r="H644" s="216"/>
      <c r="I644" s="216"/>
      <c r="J644" s="216"/>
      <c r="K644" s="217"/>
      <c r="L644" s="213"/>
      <c r="M644" s="63"/>
      <c r="N644" s="63"/>
      <c r="O644" s="63"/>
      <c r="P644" s="63"/>
      <c r="Q644" s="63"/>
      <c r="R644" s="63"/>
    </row>
    <row r="645" spans="1:18" ht="16.5" x14ac:dyDescent="0.25">
      <c r="A645" s="7"/>
      <c r="B645" s="216"/>
      <c r="C645" s="216"/>
      <c r="D645" s="216"/>
      <c r="E645" s="226"/>
      <c r="F645" s="215"/>
      <c r="G645" s="227"/>
      <c r="H645" s="216"/>
      <c r="I645" s="216"/>
      <c r="J645" s="216"/>
      <c r="K645" s="217"/>
      <c r="L645" s="213"/>
      <c r="M645" s="63"/>
      <c r="N645" s="63"/>
      <c r="O645" s="63"/>
      <c r="P645" s="63"/>
      <c r="Q645" s="63"/>
      <c r="R645" s="63"/>
    </row>
    <row r="646" spans="1:18" ht="16.5" x14ac:dyDescent="0.25">
      <c r="A646" s="7"/>
      <c r="B646" s="216"/>
      <c r="C646" s="216"/>
      <c r="D646" s="216"/>
      <c r="E646" s="226"/>
      <c r="F646" s="215"/>
      <c r="G646" s="227"/>
      <c r="H646" s="216"/>
      <c r="I646" s="216"/>
      <c r="J646" s="216"/>
      <c r="K646" s="217"/>
      <c r="L646" s="213"/>
      <c r="M646" s="63"/>
      <c r="N646" s="63"/>
      <c r="O646" s="63"/>
      <c r="P646" s="63"/>
      <c r="Q646" s="63"/>
      <c r="R646" s="63"/>
    </row>
    <row r="647" spans="1:18" ht="16.5" x14ac:dyDescent="0.25">
      <c r="A647" s="7"/>
      <c r="B647" s="216"/>
      <c r="C647" s="216"/>
      <c r="D647" s="216"/>
      <c r="E647" s="226"/>
      <c r="F647" s="215"/>
      <c r="G647" s="227"/>
      <c r="H647" s="216"/>
      <c r="I647" s="216"/>
      <c r="J647" s="216"/>
      <c r="K647" s="217"/>
      <c r="L647" s="213"/>
      <c r="M647" s="63"/>
      <c r="N647" s="63"/>
      <c r="O647" s="63"/>
      <c r="P647" s="63"/>
      <c r="Q647" s="63"/>
      <c r="R647" s="63"/>
    </row>
    <row r="648" spans="1:18" ht="16.5" x14ac:dyDescent="0.25">
      <c r="B648" s="216"/>
      <c r="C648" s="216"/>
      <c r="D648" s="216"/>
      <c r="E648" s="226"/>
      <c r="F648" s="215"/>
      <c r="G648" s="227"/>
      <c r="H648" s="216"/>
      <c r="I648" s="216"/>
      <c r="J648" s="216"/>
      <c r="K648" s="217"/>
      <c r="L648" s="63"/>
      <c r="M648" s="63"/>
      <c r="N648" s="63"/>
      <c r="O648" s="63"/>
      <c r="P648" s="63"/>
      <c r="Q648" s="63"/>
      <c r="R648" s="63"/>
    </row>
    <row r="649" spans="1:18" ht="16.5" x14ac:dyDescent="0.25">
      <c r="B649" s="216"/>
      <c r="C649" s="216"/>
      <c r="D649" s="216"/>
      <c r="E649" s="226"/>
      <c r="F649" s="215"/>
      <c r="G649" s="227"/>
      <c r="H649" s="216"/>
      <c r="I649" s="216"/>
      <c r="J649" s="216"/>
      <c r="K649" s="217"/>
      <c r="L649" s="63"/>
      <c r="M649" s="63"/>
      <c r="N649" s="63"/>
      <c r="O649" s="63"/>
      <c r="P649" s="63"/>
      <c r="Q649" s="63"/>
      <c r="R649" s="63"/>
    </row>
    <row r="650" spans="1:18" ht="16.5" x14ac:dyDescent="0.25">
      <c r="B650" s="216"/>
      <c r="C650" s="216"/>
      <c r="D650" s="216"/>
      <c r="E650" s="226"/>
      <c r="F650" s="215"/>
      <c r="G650" s="227"/>
      <c r="H650" s="216"/>
      <c r="I650" s="216"/>
      <c r="J650" s="216"/>
      <c r="K650" s="217"/>
      <c r="L650" s="63"/>
      <c r="M650" s="63"/>
      <c r="N650" s="63"/>
      <c r="O650" s="63"/>
      <c r="P650" s="63"/>
      <c r="Q650" s="63"/>
      <c r="R650" s="63"/>
    </row>
    <row r="651" spans="1:18" ht="16.5" x14ac:dyDescent="0.25">
      <c r="B651" s="216"/>
      <c r="C651" s="216"/>
      <c r="D651" s="216"/>
      <c r="E651" s="226"/>
      <c r="F651" s="215"/>
      <c r="G651" s="227"/>
      <c r="H651" s="216"/>
      <c r="I651" s="216"/>
      <c r="J651" s="216"/>
      <c r="K651" s="217"/>
      <c r="L651" s="63"/>
      <c r="M651" s="63"/>
      <c r="N651" s="63"/>
      <c r="O651" s="63"/>
      <c r="P651" s="63"/>
      <c r="Q651" s="63"/>
      <c r="R651" s="63"/>
    </row>
    <row r="652" spans="1:18" s="234" customFormat="1" ht="16.5" x14ac:dyDescent="0.25">
      <c r="B652" s="216"/>
      <c r="C652" s="216"/>
      <c r="D652" s="237"/>
      <c r="E652" s="236"/>
      <c r="F652" s="215"/>
      <c r="G652" s="227"/>
      <c r="H652" s="216"/>
      <c r="I652" s="216"/>
      <c r="J652" s="216"/>
      <c r="K652" s="217"/>
      <c r="L652" s="63"/>
      <c r="M652" s="63"/>
      <c r="N652" s="63"/>
      <c r="O652" s="63"/>
      <c r="P652" s="63"/>
      <c r="Q652" s="63"/>
      <c r="R652" s="63"/>
    </row>
    <row r="653" spans="1:18" ht="16.5" x14ac:dyDescent="0.25">
      <c r="B653" s="216"/>
      <c r="C653" s="216"/>
      <c r="D653" s="216"/>
      <c r="E653" s="226"/>
      <c r="F653" s="215"/>
      <c r="G653" s="227"/>
      <c r="H653" s="216"/>
      <c r="I653" s="216"/>
      <c r="J653" s="216"/>
      <c r="K653" s="217"/>
      <c r="L653" s="63"/>
      <c r="M653" s="63"/>
      <c r="N653" s="63"/>
      <c r="O653" s="63"/>
      <c r="P653" s="63"/>
      <c r="Q653" s="63"/>
      <c r="R653" s="63"/>
    </row>
    <row r="654" spans="1:18" ht="16.5" x14ac:dyDescent="0.25">
      <c r="B654" s="216"/>
      <c r="C654" s="216"/>
      <c r="D654" s="216"/>
      <c r="E654" s="226"/>
      <c r="F654" s="215"/>
      <c r="G654" s="227"/>
      <c r="H654" s="216"/>
      <c r="I654" s="216"/>
      <c r="J654" s="216"/>
      <c r="K654" s="217"/>
      <c r="L654" s="63"/>
      <c r="M654" s="63"/>
      <c r="N654" s="63"/>
      <c r="O654" s="63"/>
      <c r="P654" s="63"/>
      <c r="Q654" s="63"/>
      <c r="R654" s="63"/>
    </row>
    <row r="655" spans="1:18" ht="16.5" x14ac:dyDescent="0.25">
      <c r="B655" s="216"/>
      <c r="C655" s="216"/>
      <c r="D655" s="216"/>
      <c r="E655" s="226"/>
      <c r="F655" s="215"/>
      <c r="G655" s="227"/>
      <c r="H655" s="216"/>
      <c r="I655" s="216"/>
      <c r="J655" s="216"/>
      <c r="K655" s="217"/>
      <c r="L655" s="63"/>
      <c r="M655" s="63"/>
      <c r="N655" s="63"/>
      <c r="O655" s="63"/>
      <c r="P655" s="63"/>
      <c r="Q655" s="63"/>
      <c r="R655" s="63"/>
    </row>
    <row r="656" spans="1:18" ht="16.5" x14ac:dyDescent="0.25">
      <c r="B656" s="216"/>
      <c r="C656" s="216"/>
      <c r="D656" s="216"/>
      <c r="E656" s="226"/>
      <c r="F656" s="215"/>
      <c r="G656" s="227"/>
      <c r="H656" s="216"/>
      <c r="I656" s="216"/>
      <c r="J656" s="216"/>
      <c r="K656" s="217"/>
      <c r="L656" s="63"/>
      <c r="M656" s="63"/>
      <c r="N656" s="63"/>
      <c r="O656" s="63"/>
      <c r="P656" s="63"/>
      <c r="Q656" s="63"/>
      <c r="R656" s="63"/>
    </row>
    <row r="657" spans="2:18" ht="16.5" x14ac:dyDescent="0.25">
      <c r="B657" s="216"/>
      <c r="C657" s="216"/>
      <c r="D657" s="216"/>
      <c r="E657" s="226"/>
      <c r="F657" s="215"/>
      <c r="G657" s="227"/>
      <c r="H657" s="216"/>
      <c r="I657" s="216"/>
      <c r="J657" s="216"/>
      <c r="K657" s="217"/>
      <c r="L657" s="63"/>
      <c r="M657" s="63"/>
      <c r="N657" s="63"/>
      <c r="O657" s="63"/>
      <c r="P657" s="63"/>
      <c r="Q657" s="63"/>
      <c r="R657" s="63"/>
    </row>
    <row r="658" spans="2:18" ht="16.5" x14ac:dyDescent="0.25">
      <c r="B658" s="216"/>
      <c r="C658" s="216"/>
      <c r="D658" s="216"/>
      <c r="E658" s="226"/>
      <c r="F658" s="215"/>
      <c r="G658" s="227"/>
      <c r="H658" s="216"/>
      <c r="I658" s="216"/>
      <c r="J658" s="216"/>
      <c r="K658" s="217"/>
      <c r="L658" s="63"/>
      <c r="M658" s="63"/>
      <c r="N658" s="63"/>
      <c r="O658" s="63"/>
      <c r="P658" s="63"/>
      <c r="Q658" s="63"/>
      <c r="R658" s="63"/>
    </row>
    <row r="659" spans="2:18" ht="16.5" x14ac:dyDescent="0.25">
      <c r="B659" s="216"/>
      <c r="C659" s="216"/>
      <c r="D659" s="216"/>
      <c r="E659" s="226"/>
      <c r="F659" s="215"/>
      <c r="G659" s="227"/>
      <c r="H659" s="216"/>
      <c r="I659" s="216"/>
      <c r="J659" s="216"/>
      <c r="K659" s="217"/>
      <c r="L659" s="63"/>
      <c r="M659" s="63"/>
      <c r="N659" s="63"/>
      <c r="O659" s="63"/>
      <c r="P659" s="63"/>
      <c r="Q659" s="63"/>
      <c r="R659" s="63"/>
    </row>
    <row r="660" spans="2:18" ht="16.5" x14ac:dyDescent="0.25">
      <c r="B660" s="216"/>
      <c r="C660" s="216"/>
      <c r="D660" s="216"/>
      <c r="E660" s="226"/>
      <c r="F660" s="215"/>
      <c r="G660" s="227"/>
      <c r="H660" s="216"/>
      <c r="I660" s="216"/>
      <c r="J660" s="216"/>
      <c r="K660" s="217"/>
      <c r="L660" s="63"/>
      <c r="M660" s="63"/>
      <c r="N660" s="63"/>
      <c r="O660" s="63"/>
      <c r="P660" s="63"/>
      <c r="Q660" s="63"/>
      <c r="R660" s="63"/>
    </row>
    <row r="661" spans="2:18" s="234" customFormat="1" ht="16.5" x14ac:dyDescent="0.25">
      <c r="B661" s="216"/>
      <c r="C661" s="216"/>
      <c r="D661" s="237"/>
      <c r="E661" s="236"/>
      <c r="F661" s="215"/>
      <c r="G661" s="227"/>
      <c r="H661" s="216"/>
      <c r="I661" s="216"/>
      <c r="J661" s="216"/>
      <c r="K661" s="217"/>
      <c r="L661" s="63"/>
      <c r="M661" s="63"/>
      <c r="N661" s="63"/>
      <c r="O661" s="63"/>
      <c r="P661" s="63"/>
      <c r="Q661" s="63"/>
      <c r="R661" s="63"/>
    </row>
    <row r="662" spans="2:18" ht="16.5" x14ac:dyDescent="0.25">
      <c r="B662" s="216"/>
      <c r="C662" s="216"/>
      <c r="D662" s="216"/>
      <c r="E662" s="226"/>
      <c r="F662" s="215"/>
      <c r="G662" s="227"/>
      <c r="H662" s="216"/>
      <c r="I662" s="216"/>
      <c r="J662" s="216"/>
      <c r="K662" s="217"/>
      <c r="L662" s="63"/>
      <c r="M662" s="63"/>
      <c r="N662" s="63"/>
      <c r="O662" s="63"/>
      <c r="P662" s="63"/>
      <c r="Q662" s="63"/>
      <c r="R662" s="63"/>
    </row>
    <row r="663" spans="2:18" ht="16.5" x14ac:dyDescent="0.25">
      <c r="B663" s="216"/>
      <c r="C663" s="216"/>
      <c r="D663" s="216"/>
      <c r="E663" s="226"/>
      <c r="F663" s="215"/>
      <c r="G663" s="227"/>
      <c r="H663" s="216"/>
      <c r="I663" s="216"/>
      <c r="J663" s="216"/>
      <c r="K663" s="217"/>
      <c r="L663" s="63"/>
      <c r="M663" s="63"/>
      <c r="N663" s="63"/>
      <c r="O663" s="63"/>
      <c r="P663" s="63"/>
      <c r="Q663" s="63"/>
      <c r="R663" s="63"/>
    </row>
    <row r="664" spans="2:18" ht="16.5" x14ac:dyDescent="0.25">
      <c r="B664" s="216"/>
      <c r="C664" s="216"/>
      <c r="D664" s="216"/>
      <c r="E664" s="226"/>
      <c r="F664" s="215"/>
      <c r="G664" s="227"/>
      <c r="H664" s="216"/>
      <c r="I664" s="216"/>
      <c r="J664" s="216"/>
      <c r="K664" s="217"/>
      <c r="L664" s="63"/>
      <c r="M664" s="63"/>
      <c r="N664" s="63"/>
      <c r="O664" s="63"/>
      <c r="P664" s="63"/>
      <c r="Q664" s="63"/>
      <c r="R664" s="63"/>
    </row>
    <row r="665" spans="2:18" ht="16.5" x14ac:dyDescent="0.25">
      <c r="B665" s="216"/>
      <c r="C665" s="216"/>
      <c r="D665" s="216"/>
      <c r="E665" s="226"/>
      <c r="F665" s="215"/>
      <c r="G665" s="227"/>
      <c r="H665" s="216"/>
      <c r="I665" s="216"/>
      <c r="J665" s="216"/>
      <c r="K665" s="217"/>
      <c r="L665" s="63"/>
      <c r="M665" s="63"/>
      <c r="N665" s="63"/>
      <c r="O665" s="63"/>
      <c r="P665" s="63"/>
      <c r="Q665" s="63"/>
      <c r="R665" s="63"/>
    </row>
    <row r="666" spans="2:18" ht="16.5" x14ac:dyDescent="0.25">
      <c r="B666" s="216"/>
      <c r="C666" s="216"/>
      <c r="D666" s="216"/>
      <c r="E666" s="226"/>
      <c r="F666" s="215"/>
      <c r="G666" s="227"/>
      <c r="H666" s="216"/>
      <c r="I666" s="216"/>
      <c r="J666" s="216"/>
      <c r="K666" s="217"/>
      <c r="L666" s="63"/>
      <c r="M666" s="63"/>
      <c r="N666" s="63"/>
      <c r="O666" s="63"/>
      <c r="P666" s="63"/>
      <c r="Q666" s="63"/>
      <c r="R666" s="63"/>
    </row>
    <row r="667" spans="2:18" ht="16.5" x14ac:dyDescent="0.25">
      <c r="B667" s="216"/>
      <c r="C667" s="216"/>
      <c r="D667" s="216"/>
      <c r="E667" s="226"/>
      <c r="F667" s="215"/>
      <c r="G667" s="227"/>
      <c r="H667" s="216"/>
      <c r="I667" s="216"/>
      <c r="J667" s="216"/>
      <c r="K667" s="217"/>
      <c r="L667" s="63"/>
      <c r="M667" s="63"/>
      <c r="N667" s="63"/>
      <c r="O667" s="63"/>
      <c r="P667" s="63"/>
      <c r="Q667" s="63"/>
      <c r="R667" s="63"/>
    </row>
    <row r="668" spans="2:18" ht="16.5" x14ac:dyDescent="0.25">
      <c r="B668" s="216"/>
      <c r="C668" s="216"/>
      <c r="D668" s="216"/>
      <c r="E668" s="226"/>
      <c r="F668" s="215"/>
      <c r="G668" s="227"/>
      <c r="H668" s="216"/>
      <c r="I668" s="216"/>
      <c r="J668" s="216"/>
      <c r="K668" s="217"/>
      <c r="L668" s="63"/>
      <c r="M668" s="63"/>
      <c r="N668" s="63"/>
      <c r="O668" s="63"/>
      <c r="P668" s="63"/>
      <c r="Q668" s="63"/>
      <c r="R668" s="63"/>
    </row>
    <row r="669" spans="2:18" s="234" customFormat="1" ht="16.5" x14ac:dyDescent="0.25">
      <c r="B669" s="216"/>
      <c r="C669" s="216"/>
      <c r="D669" s="237"/>
      <c r="E669" s="236"/>
      <c r="F669" s="215"/>
      <c r="G669" s="227"/>
      <c r="H669" s="216"/>
      <c r="I669" s="216"/>
      <c r="J669" s="216"/>
      <c r="K669" s="217"/>
      <c r="L669" s="63"/>
      <c r="M669" s="63"/>
      <c r="N669" s="63"/>
      <c r="O669" s="63"/>
      <c r="P669" s="63"/>
      <c r="Q669" s="63"/>
      <c r="R669" s="63"/>
    </row>
    <row r="670" spans="2:18" ht="16.5" x14ac:dyDescent="0.25">
      <c r="B670" s="216"/>
      <c r="C670" s="216"/>
      <c r="D670" s="216"/>
      <c r="E670" s="226"/>
      <c r="F670" s="215"/>
      <c r="G670" s="227"/>
      <c r="H670" s="216"/>
      <c r="I670" s="216"/>
      <c r="J670" s="216"/>
      <c r="K670" s="217"/>
      <c r="L670" s="63"/>
      <c r="M670" s="63"/>
      <c r="N670" s="63"/>
      <c r="O670" s="63"/>
      <c r="P670" s="63"/>
      <c r="Q670" s="63"/>
      <c r="R670" s="63"/>
    </row>
    <row r="671" spans="2:18" ht="16.5" x14ac:dyDescent="0.25">
      <c r="B671" s="216"/>
      <c r="C671" s="216"/>
      <c r="D671" s="216"/>
      <c r="E671" s="226"/>
      <c r="F671" s="215"/>
      <c r="G671" s="227"/>
      <c r="H671" s="216"/>
      <c r="I671" s="216"/>
      <c r="J671" s="216"/>
      <c r="K671" s="217"/>
      <c r="L671" s="63"/>
      <c r="M671" s="63"/>
      <c r="N671" s="63"/>
      <c r="O671" s="63"/>
      <c r="P671" s="63"/>
      <c r="Q671" s="63"/>
      <c r="R671" s="63"/>
    </row>
    <row r="672" spans="2:18" s="234" customFormat="1" ht="16.5" x14ac:dyDescent="0.25">
      <c r="B672" s="216"/>
      <c r="C672" s="216"/>
      <c r="D672" s="237"/>
      <c r="E672" s="236"/>
      <c r="F672" s="215"/>
      <c r="G672" s="227"/>
      <c r="H672" s="216"/>
      <c r="I672" s="216"/>
      <c r="J672" s="216"/>
      <c r="K672" s="217"/>
      <c r="L672" s="63"/>
      <c r="M672" s="63"/>
      <c r="N672" s="63"/>
      <c r="O672" s="63"/>
      <c r="P672" s="63"/>
      <c r="Q672" s="63"/>
      <c r="R672" s="63"/>
    </row>
    <row r="673" spans="2:18" ht="16.5" x14ac:dyDescent="0.25">
      <c r="B673" s="216"/>
      <c r="C673" s="216"/>
      <c r="D673" s="216"/>
      <c r="E673" s="226"/>
      <c r="F673" s="215"/>
      <c r="G673" s="227"/>
      <c r="H673" s="216"/>
      <c r="I673" s="216"/>
      <c r="J673" s="216"/>
      <c r="K673" s="217"/>
      <c r="L673" s="63"/>
      <c r="M673" s="63"/>
      <c r="N673" s="63"/>
      <c r="O673" s="63"/>
      <c r="P673" s="63"/>
      <c r="Q673" s="63"/>
      <c r="R673" s="63"/>
    </row>
    <row r="674" spans="2:18" ht="16.5" x14ac:dyDescent="0.25">
      <c r="B674" s="216"/>
      <c r="C674" s="216"/>
      <c r="D674" s="216"/>
      <c r="E674" s="226"/>
      <c r="F674" s="215"/>
      <c r="G674" s="227"/>
      <c r="H674" s="216"/>
      <c r="I674" s="216"/>
      <c r="J674" s="216"/>
      <c r="K674" s="217"/>
      <c r="L674" s="63"/>
      <c r="M674" s="63"/>
      <c r="N674" s="63"/>
      <c r="O674" s="63"/>
      <c r="P674" s="63"/>
      <c r="Q674" s="63"/>
      <c r="R674" s="63"/>
    </row>
    <row r="675" spans="2:18" ht="16.5" x14ac:dyDescent="0.25">
      <c r="B675" s="216"/>
      <c r="C675" s="216"/>
      <c r="D675" s="216"/>
      <c r="E675" s="226"/>
      <c r="F675" s="215"/>
      <c r="G675" s="227"/>
      <c r="H675" s="216"/>
      <c r="I675" s="216"/>
      <c r="J675" s="216"/>
      <c r="K675" s="217"/>
      <c r="L675" s="63"/>
      <c r="M675" s="63"/>
      <c r="N675" s="63"/>
      <c r="O675" s="63"/>
      <c r="P675" s="63"/>
      <c r="Q675" s="63"/>
      <c r="R675" s="63"/>
    </row>
    <row r="676" spans="2:18" ht="16.5" x14ac:dyDescent="0.25">
      <c r="B676" s="216"/>
      <c r="C676" s="216"/>
      <c r="D676" s="216"/>
      <c r="E676" s="226"/>
      <c r="F676" s="215"/>
      <c r="G676" s="227"/>
      <c r="H676" s="216"/>
      <c r="I676" s="216"/>
      <c r="J676" s="216"/>
      <c r="K676" s="217"/>
      <c r="L676" s="63"/>
      <c r="M676" s="63"/>
      <c r="N676" s="63"/>
      <c r="O676" s="63"/>
      <c r="P676" s="63"/>
      <c r="Q676" s="63"/>
      <c r="R676" s="63"/>
    </row>
    <row r="677" spans="2:18" s="234" customFormat="1" ht="16.5" x14ac:dyDescent="0.25">
      <c r="B677" s="216"/>
      <c r="C677" s="216"/>
      <c r="D677" s="237"/>
      <c r="E677" s="236"/>
      <c r="F677" s="215"/>
      <c r="G677" s="227"/>
      <c r="H677" s="216"/>
      <c r="I677" s="216"/>
      <c r="J677" s="216"/>
      <c r="K677" s="217"/>
      <c r="L677" s="63"/>
      <c r="M677" s="63"/>
      <c r="N677" s="63"/>
      <c r="O677" s="63"/>
      <c r="P677" s="63"/>
      <c r="Q677" s="63"/>
      <c r="R677" s="63"/>
    </row>
    <row r="678" spans="2:18" ht="16.5" x14ac:dyDescent="0.25">
      <c r="B678" s="216"/>
      <c r="C678" s="216"/>
      <c r="D678" s="216"/>
      <c r="E678" s="226"/>
      <c r="F678" s="215"/>
      <c r="G678" s="227"/>
      <c r="H678" s="216"/>
      <c r="I678" s="216"/>
      <c r="J678" s="216"/>
      <c r="K678" s="217"/>
      <c r="L678" s="63"/>
      <c r="M678" s="63"/>
      <c r="N678" s="63"/>
      <c r="O678" s="63"/>
      <c r="P678" s="63"/>
      <c r="Q678" s="63"/>
      <c r="R678" s="63"/>
    </row>
    <row r="679" spans="2:18" ht="16.5" x14ac:dyDescent="0.25">
      <c r="B679" s="216"/>
      <c r="C679" s="216"/>
      <c r="D679" s="216"/>
      <c r="E679" s="226"/>
      <c r="F679" s="215"/>
      <c r="G679" s="227"/>
      <c r="H679" s="216"/>
      <c r="I679" s="216"/>
      <c r="J679" s="216"/>
      <c r="K679" s="217"/>
      <c r="L679" s="63"/>
      <c r="M679" s="63"/>
      <c r="N679" s="63"/>
      <c r="O679" s="63"/>
      <c r="P679" s="63"/>
      <c r="Q679" s="63"/>
      <c r="R679" s="63"/>
    </row>
    <row r="680" spans="2:18" s="234" customFormat="1" ht="16.5" x14ac:dyDescent="0.25">
      <c r="B680" s="216"/>
      <c r="C680" s="216"/>
      <c r="D680" s="237"/>
      <c r="E680" s="236"/>
      <c r="F680" s="215"/>
      <c r="G680" s="227"/>
      <c r="H680" s="216"/>
      <c r="I680" s="216"/>
      <c r="J680" s="216"/>
      <c r="K680" s="217"/>
      <c r="L680" s="63"/>
      <c r="M680" s="63"/>
      <c r="N680" s="63"/>
      <c r="O680" s="63"/>
      <c r="P680" s="63"/>
      <c r="Q680" s="63"/>
      <c r="R680" s="63"/>
    </row>
    <row r="681" spans="2:18" ht="16.5" x14ac:dyDescent="0.25">
      <c r="B681" s="216"/>
      <c r="C681" s="216"/>
      <c r="D681" s="216"/>
      <c r="E681" s="226"/>
      <c r="F681" s="215"/>
      <c r="G681" s="227"/>
      <c r="H681" s="216"/>
      <c r="I681" s="216"/>
      <c r="J681" s="216"/>
      <c r="K681" s="217"/>
      <c r="L681" s="63"/>
      <c r="M681" s="63"/>
      <c r="N681" s="63"/>
      <c r="O681" s="63"/>
      <c r="P681" s="63"/>
      <c r="Q681" s="63"/>
      <c r="R681" s="63"/>
    </row>
    <row r="682" spans="2:18" ht="16.5" x14ac:dyDescent="0.25">
      <c r="B682" s="216"/>
      <c r="C682" s="216"/>
      <c r="D682" s="216"/>
      <c r="E682" s="226"/>
      <c r="F682" s="215"/>
      <c r="G682" s="227"/>
      <c r="H682" s="216"/>
      <c r="I682" s="216"/>
      <c r="J682" s="216"/>
      <c r="K682" s="217"/>
      <c r="L682" s="63"/>
      <c r="M682" s="63"/>
      <c r="N682" s="63"/>
      <c r="O682" s="63"/>
      <c r="P682" s="63"/>
      <c r="Q682" s="63"/>
      <c r="R682" s="63"/>
    </row>
    <row r="683" spans="2:18" ht="16.5" x14ac:dyDescent="0.25">
      <c r="B683" s="216"/>
      <c r="C683" s="216"/>
      <c r="D683" s="216"/>
      <c r="E683" s="226"/>
      <c r="F683" s="215"/>
      <c r="G683" s="227"/>
      <c r="H683" s="216"/>
      <c r="I683" s="216"/>
      <c r="J683" s="216"/>
      <c r="K683" s="217"/>
      <c r="L683" s="63"/>
      <c r="M683" s="63"/>
      <c r="N683" s="63"/>
      <c r="O683" s="63"/>
      <c r="P683" s="63"/>
      <c r="Q683" s="63"/>
      <c r="R683" s="63"/>
    </row>
    <row r="684" spans="2:18" ht="16.5" x14ac:dyDescent="0.25">
      <c r="B684" s="216"/>
      <c r="C684" s="216"/>
      <c r="D684" s="216"/>
      <c r="E684" s="226"/>
      <c r="F684" s="215"/>
      <c r="G684" s="227"/>
      <c r="H684" s="216"/>
      <c r="I684" s="216"/>
      <c r="J684" s="216"/>
      <c r="K684" s="217"/>
      <c r="L684" s="63"/>
      <c r="M684" s="63"/>
      <c r="N684" s="63"/>
      <c r="O684" s="63"/>
      <c r="P684" s="63"/>
      <c r="Q684" s="63"/>
      <c r="R684" s="63"/>
    </row>
    <row r="685" spans="2:18" ht="16.5" x14ac:dyDescent="0.25">
      <c r="B685" s="216"/>
      <c r="C685" s="216"/>
      <c r="D685" s="216"/>
      <c r="E685" s="226"/>
      <c r="F685" s="215"/>
      <c r="G685" s="227"/>
      <c r="H685" s="216"/>
      <c r="I685" s="216"/>
      <c r="J685" s="216"/>
      <c r="K685" s="217"/>
      <c r="L685" s="63"/>
      <c r="M685" s="63"/>
      <c r="N685" s="63"/>
      <c r="O685" s="63"/>
      <c r="P685" s="63"/>
      <c r="Q685" s="63"/>
      <c r="R685" s="63"/>
    </row>
    <row r="686" spans="2:18" ht="16.5" x14ac:dyDescent="0.25">
      <c r="B686" s="216"/>
      <c r="C686" s="216"/>
      <c r="D686" s="216"/>
      <c r="E686" s="226"/>
      <c r="F686" s="215"/>
      <c r="G686" s="227"/>
      <c r="H686" s="216"/>
      <c r="I686" s="216"/>
      <c r="J686" s="216"/>
      <c r="K686" s="217"/>
      <c r="L686" s="63"/>
      <c r="M686" s="63"/>
      <c r="N686" s="63"/>
      <c r="O686" s="63"/>
      <c r="P686" s="63"/>
      <c r="Q686" s="63"/>
      <c r="R686" s="63"/>
    </row>
    <row r="687" spans="2:18" ht="16.5" x14ac:dyDescent="0.25">
      <c r="B687" s="216"/>
      <c r="C687" s="216"/>
      <c r="D687" s="216"/>
      <c r="E687" s="226"/>
      <c r="F687" s="215"/>
      <c r="G687" s="227"/>
      <c r="H687" s="216"/>
      <c r="I687" s="216"/>
      <c r="J687" s="216"/>
      <c r="K687" s="217"/>
      <c r="L687" s="63"/>
      <c r="M687" s="63"/>
      <c r="N687" s="63"/>
      <c r="O687" s="63"/>
      <c r="P687" s="63"/>
      <c r="Q687" s="63"/>
      <c r="R687" s="63"/>
    </row>
    <row r="688" spans="2:18" ht="16.5" x14ac:dyDescent="0.25">
      <c r="B688" s="216"/>
      <c r="C688" s="216"/>
      <c r="D688" s="216"/>
      <c r="E688" s="226"/>
      <c r="F688" s="215"/>
      <c r="G688" s="227"/>
      <c r="H688" s="216"/>
      <c r="I688" s="216"/>
      <c r="J688" s="216"/>
      <c r="K688" s="217"/>
      <c r="L688" s="63"/>
      <c r="M688" s="63"/>
      <c r="N688" s="63"/>
      <c r="O688" s="63"/>
      <c r="P688" s="63"/>
      <c r="Q688" s="63"/>
      <c r="R688" s="63"/>
    </row>
    <row r="689" spans="2:18" s="234" customFormat="1" ht="16.5" x14ac:dyDescent="0.25">
      <c r="B689" s="216"/>
      <c r="C689" s="216"/>
      <c r="D689" s="237"/>
      <c r="E689" s="236"/>
      <c r="F689" s="215"/>
      <c r="G689" s="227"/>
      <c r="H689" s="216"/>
      <c r="I689" s="216"/>
      <c r="J689" s="216"/>
      <c r="K689" s="217"/>
      <c r="L689" s="63"/>
      <c r="M689" s="63"/>
      <c r="N689" s="63"/>
      <c r="O689" s="63"/>
      <c r="P689" s="63"/>
      <c r="Q689" s="63"/>
      <c r="R689" s="63"/>
    </row>
    <row r="690" spans="2:18" ht="16.5" x14ac:dyDescent="0.25">
      <c r="B690" s="216"/>
      <c r="C690" s="216"/>
      <c r="D690" s="216"/>
      <c r="E690" s="226"/>
      <c r="F690" s="215"/>
      <c r="G690" s="227"/>
      <c r="H690" s="216"/>
      <c r="I690" s="216"/>
      <c r="J690" s="216"/>
      <c r="K690" s="217"/>
      <c r="L690" s="63"/>
      <c r="M690" s="63"/>
      <c r="N690" s="63"/>
      <c r="O690" s="63"/>
      <c r="P690" s="63"/>
      <c r="Q690" s="63"/>
      <c r="R690" s="63"/>
    </row>
    <row r="691" spans="2:18" ht="16.5" x14ac:dyDescent="0.25">
      <c r="B691" s="216"/>
      <c r="C691" s="216"/>
      <c r="D691" s="216"/>
      <c r="E691" s="226"/>
      <c r="F691" s="215"/>
      <c r="G691" s="227"/>
      <c r="H691" s="216"/>
      <c r="I691" s="216"/>
      <c r="J691" s="216"/>
      <c r="K691" s="217"/>
      <c r="L691" s="63"/>
      <c r="M691" s="63"/>
      <c r="N691" s="63"/>
      <c r="O691" s="63"/>
      <c r="P691" s="63"/>
      <c r="Q691" s="63"/>
      <c r="R691" s="63"/>
    </row>
    <row r="692" spans="2:18" s="234" customFormat="1" ht="16.5" x14ac:dyDescent="0.25">
      <c r="B692" s="216"/>
      <c r="C692" s="216"/>
      <c r="D692" s="237"/>
      <c r="E692" s="236"/>
      <c r="F692" s="215"/>
      <c r="G692" s="227"/>
      <c r="H692" s="216"/>
      <c r="I692" s="216"/>
      <c r="J692" s="216"/>
      <c r="K692" s="217"/>
      <c r="L692" s="63"/>
      <c r="M692" s="63"/>
      <c r="N692" s="63"/>
      <c r="O692" s="63"/>
      <c r="P692" s="63"/>
      <c r="Q692" s="63"/>
      <c r="R692" s="63"/>
    </row>
    <row r="693" spans="2:18" ht="16.5" x14ac:dyDescent="0.25">
      <c r="B693" s="216"/>
      <c r="C693" s="216"/>
      <c r="D693" s="216"/>
      <c r="E693" s="236"/>
      <c r="F693" s="215"/>
      <c r="G693" s="227"/>
      <c r="H693" s="216"/>
      <c r="I693" s="216"/>
      <c r="J693" s="216"/>
      <c r="K693" s="217"/>
    </row>
    <row r="694" spans="2:18" ht="16.5" x14ac:dyDescent="0.25">
      <c r="B694" s="216"/>
      <c r="C694" s="216"/>
      <c r="D694" s="216"/>
      <c r="E694" s="236"/>
      <c r="F694" s="215"/>
      <c r="G694" s="227"/>
      <c r="H694" s="216"/>
      <c r="I694" s="216"/>
      <c r="J694" s="216"/>
      <c r="K694" s="217"/>
    </row>
    <row r="695" spans="2:18" ht="16.5" x14ac:dyDescent="0.25">
      <c r="B695" s="216"/>
      <c r="C695" s="216"/>
      <c r="D695" s="216"/>
      <c r="E695" s="236"/>
      <c r="F695" s="215"/>
      <c r="G695" s="227"/>
      <c r="H695" s="216"/>
      <c r="I695" s="216"/>
      <c r="J695" s="216"/>
      <c r="K695" s="217"/>
    </row>
    <row r="696" spans="2:18" ht="16.5" x14ac:dyDescent="0.25">
      <c r="B696" s="216"/>
      <c r="C696" s="216"/>
      <c r="D696" s="216"/>
      <c r="E696" s="236"/>
      <c r="F696" s="215"/>
      <c r="G696" s="227"/>
      <c r="H696" s="216"/>
      <c r="I696" s="216"/>
      <c r="J696" s="216"/>
      <c r="K696" s="217"/>
    </row>
    <row r="697" spans="2:18" ht="16.5" x14ac:dyDescent="0.25">
      <c r="B697" s="216"/>
      <c r="C697" s="216"/>
      <c r="D697" s="216"/>
      <c r="E697" s="226"/>
      <c r="F697" s="215"/>
      <c r="G697" s="227"/>
      <c r="H697" s="216"/>
      <c r="I697" s="216"/>
      <c r="J697" s="216"/>
      <c r="K697" s="217"/>
    </row>
    <row r="698" spans="2:18" ht="16.5" x14ac:dyDescent="0.25">
      <c r="B698" s="216"/>
      <c r="C698" s="216"/>
      <c r="D698" s="216"/>
      <c r="E698" s="226"/>
      <c r="F698" s="215"/>
      <c r="G698" s="227"/>
      <c r="H698" s="216"/>
      <c r="I698" s="216"/>
      <c r="J698" s="216"/>
      <c r="K698" s="217"/>
    </row>
    <row r="699" spans="2:18" ht="16.5" x14ac:dyDescent="0.25">
      <c r="B699" s="216"/>
      <c r="C699" s="216"/>
      <c r="D699" s="216"/>
      <c r="E699" s="226"/>
      <c r="F699" s="215"/>
      <c r="G699" s="227"/>
      <c r="H699" s="216"/>
      <c r="I699" s="216"/>
      <c r="J699" s="216"/>
      <c r="K699" s="217"/>
    </row>
    <row r="700" spans="2:18" ht="16.5" x14ac:dyDescent="0.25">
      <c r="B700" s="216"/>
      <c r="C700" s="216"/>
      <c r="D700" s="216"/>
      <c r="E700" s="226"/>
      <c r="F700" s="215"/>
      <c r="G700" s="227"/>
      <c r="H700" s="216"/>
      <c r="I700" s="216"/>
      <c r="J700" s="216"/>
      <c r="K700" s="217"/>
    </row>
    <row r="701" spans="2:18" ht="16.5" x14ac:dyDescent="0.25">
      <c r="B701" s="216"/>
      <c r="C701" s="216"/>
      <c r="D701" s="216"/>
      <c r="E701" s="226"/>
      <c r="F701" s="215"/>
      <c r="G701" s="227"/>
      <c r="H701" s="216"/>
      <c r="I701" s="216"/>
      <c r="J701" s="216"/>
      <c r="K701" s="217"/>
    </row>
    <row r="702" spans="2:18" ht="16.5" x14ac:dyDescent="0.25">
      <c r="B702" s="216"/>
      <c r="C702" s="216"/>
      <c r="D702" s="216"/>
      <c r="E702" s="226"/>
      <c r="F702" s="215"/>
      <c r="G702" s="227"/>
      <c r="H702" s="216"/>
      <c r="I702" s="216"/>
      <c r="J702" s="216"/>
      <c r="K702" s="217"/>
    </row>
    <row r="703" spans="2:18" ht="16.5" x14ac:dyDescent="0.25">
      <c r="B703" s="216"/>
      <c r="C703" s="216"/>
      <c r="D703" s="216"/>
      <c r="E703" s="226"/>
      <c r="F703" s="215"/>
      <c r="G703" s="227"/>
      <c r="H703" s="216"/>
      <c r="I703" s="216"/>
      <c r="J703" s="216"/>
      <c r="K703" s="217"/>
    </row>
    <row r="704" spans="2:18" s="234" customFormat="1" ht="16.5" x14ac:dyDescent="0.25">
      <c r="B704" s="216"/>
      <c r="C704" s="216"/>
      <c r="D704" s="237"/>
      <c r="E704" s="236"/>
      <c r="F704" s="215"/>
      <c r="G704" s="227"/>
      <c r="H704" s="216"/>
      <c r="I704" s="216"/>
      <c r="J704" s="216"/>
      <c r="K704" s="217"/>
    </row>
    <row r="705" spans="2:11" ht="16.5" x14ac:dyDescent="0.25">
      <c r="B705" s="216"/>
      <c r="C705" s="216"/>
      <c r="D705" s="216"/>
      <c r="E705" s="226"/>
      <c r="F705" s="215"/>
      <c r="G705" s="227"/>
      <c r="H705" s="216"/>
      <c r="I705" s="216"/>
      <c r="J705" s="216"/>
      <c r="K705" s="217"/>
    </row>
    <row r="706" spans="2:11" ht="16.5" x14ac:dyDescent="0.25">
      <c r="B706" s="216"/>
      <c r="C706" s="216"/>
      <c r="D706" s="216"/>
      <c r="E706" s="226"/>
      <c r="F706" s="215"/>
      <c r="G706" s="227"/>
      <c r="H706" s="216"/>
      <c r="I706" s="216"/>
      <c r="J706" s="216"/>
      <c r="K706" s="217"/>
    </row>
    <row r="707" spans="2:11" s="234" customFormat="1" ht="16.5" x14ac:dyDescent="0.25">
      <c r="B707" s="216"/>
      <c r="C707" s="216"/>
      <c r="D707" s="237"/>
      <c r="E707" s="236"/>
      <c r="F707" s="215"/>
      <c r="G707" s="227"/>
      <c r="H707" s="216"/>
      <c r="I707" s="216"/>
      <c r="J707" s="216"/>
      <c r="K707" s="217"/>
    </row>
    <row r="708" spans="2:11" ht="16.5" x14ac:dyDescent="0.25">
      <c r="B708" s="216"/>
      <c r="C708" s="216"/>
      <c r="D708" s="216"/>
      <c r="E708" s="226"/>
      <c r="F708" s="215"/>
      <c r="G708" s="227"/>
      <c r="H708" s="216"/>
      <c r="I708" s="216"/>
      <c r="J708" s="216"/>
      <c r="K708" s="217"/>
    </row>
    <row r="709" spans="2:11" ht="16.5" x14ac:dyDescent="0.25">
      <c r="B709" s="216"/>
      <c r="C709" s="216"/>
      <c r="D709" s="216"/>
      <c r="E709" s="226"/>
      <c r="F709" s="215"/>
      <c r="G709" s="227"/>
      <c r="H709" s="216"/>
      <c r="I709" s="216"/>
      <c r="J709" s="216"/>
      <c r="K709" s="217"/>
    </row>
    <row r="710" spans="2:11" ht="16.5" x14ac:dyDescent="0.25">
      <c r="B710" s="216"/>
      <c r="C710" s="216"/>
      <c r="D710" s="216"/>
      <c r="E710" s="226"/>
      <c r="F710" s="215"/>
      <c r="G710" s="227"/>
      <c r="H710" s="216"/>
      <c r="I710" s="216"/>
      <c r="J710" s="216"/>
      <c r="K710" s="217"/>
    </row>
    <row r="711" spans="2:11" ht="16.5" x14ac:dyDescent="0.25">
      <c r="B711" s="216"/>
      <c r="C711" s="216"/>
      <c r="D711" s="216"/>
      <c r="E711" s="226"/>
      <c r="F711" s="215"/>
      <c r="G711" s="227"/>
      <c r="H711" s="216"/>
      <c r="I711" s="216"/>
      <c r="J711" s="216"/>
      <c r="K711" s="217"/>
    </row>
    <row r="712" spans="2:11" ht="16.5" x14ac:dyDescent="0.25">
      <c r="B712" s="216"/>
      <c r="C712" s="216"/>
      <c r="D712" s="216"/>
      <c r="E712" s="226"/>
      <c r="F712" s="215"/>
      <c r="G712" s="227"/>
      <c r="H712" s="216"/>
      <c r="I712" s="216"/>
      <c r="J712" s="216"/>
      <c r="K712" s="217"/>
    </row>
    <row r="713" spans="2:11" ht="16.5" x14ac:dyDescent="0.25">
      <c r="B713" s="216"/>
      <c r="C713" s="216"/>
      <c r="D713" s="216"/>
      <c r="E713" s="226"/>
      <c r="F713" s="215"/>
      <c r="G713" s="227"/>
      <c r="H713" s="216"/>
      <c r="I713" s="216"/>
      <c r="J713" s="216"/>
      <c r="K713" s="217"/>
    </row>
    <row r="714" spans="2:11" ht="16.5" x14ac:dyDescent="0.25">
      <c r="B714" s="216"/>
      <c r="C714" s="216"/>
      <c r="D714" s="216"/>
      <c r="E714" s="226"/>
      <c r="F714" s="215"/>
      <c r="G714" s="227"/>
      <c r="H714" s="216"/>
      <c r="I714" s="216"/>
      <c r="J714" s="216"/>
      <c r="K714" s="217"/>
    </row>
    <row r="715" spans="2:11" ht="16.5" x14ac:dyDescent="0.25">
      <c r="B715" s="216"/>
      <c r="C715" s="216"/>
      <c r="D715" s="216"/>
      <c r="E715" s="226"/>
      <c r="F715" s="215"/>
      <c r="G715" s="227"/>
      <c r="H715" s="216"/>
      <c r="I715" s="216"/>
      <c r="J715" s="216"/>
      <c r="K715" s="217"/>
    </row>
    <row r="716" spans="2:11" ht="16.5" x14ac:dyDescent="0.25">
      <c r="B716" s="216"/>
      <c r="C716" s="216"/>
      <c r="D716" s="216"/>
      <c r="E716" s="226"/>
      <c r="F716" s="215"/>
      <c r="G716" s="227"/>
      <c r="H716" s="216"/>
      <c r="I716" s="216"/>
      <c r="J716" s="216"/>
      <c r="K716" s="217"/>
    </row>
    <row r="717" spans="2:11" ht="16.5" x14ac:dyDescent="0.25">
      <c r="B717" s="216"/>
      <c r="C717" s="216"/>
      <c r="D717" s="216"/>
      <c r="E717" s="226"/>
      <c r="F717" s="215"/>
      <c r="G717" s="227"/>
      <c r="H717" s="216"/>
      <c r="I717" s="216"/>
      <c r="J717" s="216"/>
      <c r="K717" s="217"/>
    </row>
    <row r="718" spans="2:11" ht="16.5" x14ac:dyDescent="0.25">
      <c r="B718" s="216"/>
      <c r="C718" s="216"/>
      <c r="D718" s="216"/>
      <c r="E718" s="226"/>
      <c r="F718" s="215"/>
      <c r="G718" s="227"/>
      <c r="H718" s="216"/>
      <c r="I718" s="216"/>
      <c r="J718" s="216"/>
      <c r="K718" s="217"/>
    </row>
    <row r="719" spans="2:11" ht="16.5" x14ac:dyDescent="0.25">
      <c r="B719" s="216"/>
      <c r="C719" s="216"/>
      <c r="D719" s="216"/>
      <c r="E719" s="226"/>
      <c r="F719" s="215"/>
      <c r="G719" s="227"/>
      <c r="H719" s="216"/>
      <c r="I719" s="216"/>
      <c r="J719" s="216"/>
      <c r="K719" s="217"/>
    </row>
    <row r="720" spans="2:11" ht="16.5" x14ac:dyDescent="0.25">
      <c r="B720" s="216"/>
      <c r="C720" s="216"/>
      <c r="D720" s="216"/>
      <c r="E720" s="226"/>
      <c r="F720" s="215"/>
      <c r="G720" s="227"/>
      <c r="H720" s="216"/>
      <c r="I720" s="216"/>
      <c r="J720" s="216"/>
      <c r="K720" s="217"/>
    </row>
    <row r="721" spans="2:11" ht="16.5" x14ac:dyDescent="0.25">
      <c r="B721" s="216"/>
      <c r="C721" s="216"/>
      <c r="D721" s="216"/>
      <c r="E721" s="226"/>
      <c r="F721" s="215"/>
      <c r="G721" s="227"/>
      <c r="H721" s="216"/>
      <c r="I721" s="216"/>
      <c r="J721" s="216"/>
      <c r="K721" s="217"/>
    </row>
    <row r="722" spans="2:11" ht="16.5" x14ac:dyDescent="0.25">
      <c r="B722" s="216"/>
      <c r="C722" s="216"/>
      <c r="D722" s="216"/>
      <c r="E722" s="226"/>
      <c r="F722" s="215"/>
      <c r="G722" s="227"/>
      <c r="H722" s="216"/>
      <c r="I722" s="216"/>
      <c r="J722" s="216"/>
      <c r="K722" s="217"/>
    </row>
    <row r="723" spans="2:11" ht="16.5" x14ac:dyDescent="0.25">
      <c r="B723" s="216"/>
      <c r="C723" s="216"/>
      <c r="D723" s="216"/>
      <c r="E723" s="226"/>
      <c r="F723" s="215"/>
      <c r="G723" s="227"/>
      <c r="H723" s="216"/>
      <c r="I723" s="216"/>
      <c r="J723" s="216"/>
      <c r="K723" s="217"/>
    </row>
    <row r="724" spans="2:11" ht="16.5" x14ac:dyDescent="0.25">
      <c r="B724" s="216"/>
      <c r="C724" s="216"/>
      <c r="D724" s="216"/>
      <c r="E724" s="226"/>
      <c r="F724" s="215"/>
      <c r="G724" s="227"/>
      <c r="H724" s="216"/>
      <c r="I724" s="216"/>
      <c r="J724" s="216"/>
      <c r="K724" s="217"/>
    </row>
    <row r="725" spans="2:11" ht="16.5" x14ac:dyDescent="0.25">
      <c r="B725" s="216"/>
      <c r="C725" s="216"/>
      <c r="D725" s="216"/>
      <c r="E725" s="226"/>
      <c r="F725" s="215"/>
      <c r="G725" s="227"/>
      <c r="H725" s="216"/>
      <c r="I725" s="216"/>
      <c r="J725" s="216"/>
      <c r="K725" s="217"/>
    </row>
    <row r="726" spans="2:11" ht="16.5" x14ac:dyDescent="0.25">
      <c r="B726" s="216"/>
      <c r="C726" s="216"/>
      <c r="D726" s="216"/>
      <c r="E726" s="226"/>
      <c r="F726" s="215"/>
      <c r="G726" s="227"/>
      <c r="H726" s="216"/>
      <c r="I726" s="216"/>
      <c r="J726" s="216"/>
      <c r="K726" s="217"/>
    </row>
    <row r="727" spans="2:11" ht="16.5" x14ac:dyDescent="0.25">
      <c r="B727" s="216"/>
      <c r="C727" s="216"/>
      <c r="D727" s="216"/>
      <c r="E727" s="226"/>
      <c r="F727" s="215"/>
      <c r="G727" s="227"/>
      <c r="H727" s="216"/>
      <c r="I727" s="216"/>
      <c r="J727" s="216"/>
      <c r="K727" s="217"/>
    </row>
    <row r="728" spans="2:11" ht="16.5" x14ac:dyDescent="0.25">
      <c r="B728" s="216"/>
      <c r="C728" s="216"/>
      <c r="D728" s="216"/>
      <c r="E728" s="226"/>
      <c r="F728" s="215"/>
      <c r="G728" s="227"/>
      <c r="H728" s="216"/>
      <c r="I728" s="216"/>
      <c r="J728" s="216"/>
      <c r="K728" s="217"/>
    </row>
    <row r="729" spans="2:11" ht="16.5" x14ac:dyDescent="0.25">
      <c r="B729" s="216"/>
      <c r="C729" s="216"/>
      <c r="D729" s="216"/>
      <c r="E729" s="226"/>
      <c r="F729" s="215"/>
      <c r="G729" s="227"/>
      <c r="H729" s="216"/>
      <c r="I729" s="216"/>
      <c r="J729" s="216"/>
      <c r="K729" s="217"/>
    </row>
    <row r="730" spans="2:11" ht="16.5" x14ac:dyDescent="0.25">
      <c r="B730" s="216"/>
      <c r="C730" s="216"/>
      <c r="D730" s="216"/>
      <c r="E730" s="226"/>
      <c r="F730" s="215"/>
      <c r="G730" s="227"/>
      <c r="H730" s="216"/>
      <c r="I730" s="216"/>
      <c r="J730" s="216"/>
      <c r="K730" s="217"/>
    </row>
    <row r="731" spans="2:11" ht="16.5" x14ac:dyDescent="0.25">
      <c r="B731" s="216"/>
      <c r="C731" s="216"/>
      <c r="D731" s="216"/>
      <c r="E731" s="226"/>
      <c r="F731" s="215"/>
      <c r="G731" s="227"/>
      <c r="H731" s="216"/>
      <c r="I731" s="216"/>
      <c r="J731" s="216"/>
      <c r="K731" s="217"/>
    </row>
    <row r="732" spans="2:11" ht="16.5" x14ac:dyDescent="0.25">
      <c r="B732" s="216"/>
      <c r="C732" s="216"/>
      <c r="D732" s="216"/>
      <c r="E732" s="226"/>
      <c r="F732" s="215"/>
      <c r="G732" s="227"/>
      <c r="H732" s="216"/>
      <c r="I732" s="216"/>
      <c r="J732" s="216"/>
      <c r="K732" s="217"/>
    </row>
    <row r="733" spans="2:11" ht="16.5" x14ac:dyDescent="0.25">
      <c r="B733" s="216"/>
      <c r="C733" s="216"/>
      <c r="D733" s="216"/>
      <c r="E733" s="226"/>
      <c r="F733" s="215"/>
      <c r="G733" s="227"/>
      <c r="H733" s="216"/>
      <c r="I733" s="216"/>
      <c r="J733" s="216"/>
      <c r="K733" s="217"/>
    </row>
    <row r="734" spans="2:11" ht="16.5" x14ac:dyDescent="0.25">
      <c r="B734" s="216"/>
      <c r="C734" s="216"/>
      <c r="D734" s="216"/>
      <c r="E734" s="226"/>
      <c r="F734" s="215"/>
      <c r="G734" s="227"/>
      <c r="H734" s="216"/>
      <c r="I734" s="216"/>
      <c r="J734" s="216"/>
      <c r="K734" s="217"/>
    </row>
    <row r="735" spans="2:11" ht="16.5" x14ac:dyDescent="0.25">
      <c r="B735" s="216"/>
      <c r="C735" s="216"/>
      <c r="D735" s="216"/>
      <c r="E735" s="226"/>
      <c r="F735" s="215"/>
      <c r="G735" s="227"/>
      <c r="H735" s="216"/>
      <c r="I735" s="216"/>
      <c r="J735" s="216"/>
      <c r="K735" s="217"/>
    </row>
    <row r="736" spans="2:11" ht="16.5" x14ac:dyDescent="0.25">
      <c r="B736" s="216"/>
      <c r="C736" s="216"/>
      <c r="D736" s="216"/>
      <c r="E736" s="226"/>
      <c r="F736" s="215"/>
      <c r="G736" s="227"/>
      <c r="H736" s="216"/>
      <c r="I736" s="216"/>
      <c r="J736" s="216"/>
      <c r="K736" s="217"/>
    </row>
    <row r="737" spans="2:11" ht="16.5" x14ac:dyDescent="0.25">
      <c r="B737" s="216"/>
      <c r="C737" s="216"/>
      <c r="D737" s="216"/>
      <c r="E737" s="226"/>
      <c r="F737" s="215"/>
      <c r="G737" s="227"/>
      <c r="H737" s="216"/>
      <c r="I737" s="216"/>
      <c r="J737" s="216"/>
      <c r="K737" s="217"/>
    </row>
    <row r="738" spans="2:11" ht="16.5" x14ac:dyDescent="0.25">
      <c r="B738" s="216"/>
      <c r="C738" s="216"/>
      <c r="D738" s="216"/>
      <c r="E738" s="226"/>
      <c r="F738" s="215"/>
      <c r="G738" s="227"/>
      <c r="H738" s="216"/>
      <c r="I738" s="216"/>
      <c r="J738" s="216"/>
      <c r="K738" s="217"/>
    </row>
    <row r="739" spans="2:11" ht="16.5" x14ac:dyDescent="0.25">
      <c r="B739" s="216"/>
      <c r="C739" s="216"/>
      <c r="D739" s="216"/>
      <c r="E739" s="226"/>
      <c r="F739" s="215"/>
      <c r="G739" s="227"/>
      <c r="H739" s="216"/>
      <c r="I739" s="216"/>
      <c r="J739" s="216"/>
      <c r="K739" s="217"/>
    </row>
    <row r="740" spans="2:11" ht="16.5" x14ac:dyDescent="0.25">
      <c r="B740" s="216"/>
      <c r="C740" s="216"/>
      <c r="D740" s="216"/>
      <c r="E740" s="226"/>
      <c r="F740" s="215"/>
      <c r="G740" s="227"/>
      <c r="H740" s="216"/>
      <c r="I740" s="216"/>
      <c r="J740" s="216"/>
      <c r="K740" s="217"/>
    </row>
    <row r="741" spans="2:11" ht="16.5" x14ac:dyDescent="0.25">
      <c r="B741" s="216"/>
      <c r="C741" s="216"/>
      <c r="D741" s="216"/>
      <c r="E741" s="226"/>
      <c r="F741" s="215"/>
      <c r="G741" s="227"/>
      <c r="H741" s="216"/>
      <c r="I741" s="216"/>
      <c r="J741" s="216"/>
      <c r="K741" s="217"/>
    </row>
    <row r="742" spans="2:11" ht="16.5" x14ac:dyDescent="0.25">
      <c r="B742" s="216"/>
      <c r="C742" s="216"/>
      <c r="D742" s="216"/>
      <c r="E742" s="226"/>
      <c r="F742" s="215"/>
      <c r="G742" s="227"/>
      <c r="H742" s="216"/>
      <c r="I742" s="216"/>
      <c r="J742" s="216"/>
      <c r="K742" s="217"/>
    </row>
    <row r="743" spans="2:11" ht="16.5" x14ac:dyDescent="0.25">
      <c r="B743" s="216"/>
      <c r="C743" s="216"/>
      <c r="D743" s="216"/>
      <c r="E743" s="226"/>
      <c r="F743" s="215"/>
      <c r="G743" s="227"/>
      <c r="H743" s="216"/>
      <c r="I743" s="216"/>
      <c r="J743" s="216"/>
      <c r="K743" s="217"/>
    </row>
    <row r="744" spans="2:11" ht="16.5" x14ac:dyDescent="0.25">
      <c r="B744" s="216"/>
      <c r="C744" s="216"/>
      <c r="D744" s="216"/>
      <c r="E744" s="226"/>
      <c r="F744" s="215"/>
      <c r="G744" s="227"/>
      <c r="H744" s="216"/>
      <c r="I744" s="216"/>
      <c r="J744" s="216"/>
      <c r="K744" s="217"/>
    </row>
    <row r="745" spans="2:11" ht="16.5" x14ac:dyDescent="0.25">
      <c r="B745" s="216"/>
      <c r="C745" s="216"/>
      <c r="D745" s="216"/>
      <c r="E745" s="226"/>
      <c r="F745" s="215"/>
      <c r="G745" s="227"/>
      <c r="H745" s="216"/>
      <c r="I745" s="216"/>
      <c r="J745" s="216"/>
      <c r="K745" s="217"/>
    </row>
    <row r="746" spans="2:11" ht="16.5" x14ac:dyDescent="0.25">
      <c r="B746" s="216"/>
      <c r="C746" s="216"/>
      <c r="D746" s="216"/>
      <c r="E746" s="226"/>
      <c r="F746" s="215"/>
      <c r="G746" s="227"/>
      <c r="H746" s="216"/>
      <c r="I746" s="216"/>
      <c r="J746" s="216"/>
      <c r="K746" s="217"/>
    </row>
    <row r="747" spans="2:11" ht="16.5" x14ac:dyDescent="0.25">
      <c r="B747" s="238"/>
      <c r="C747" s="238"/>
      <c r="D747" s="237"/>
      <c r="E747" s="236"/>
      <c r="F747" s="238"/>
      <c r="G747" s="238"/>
      <c r="H747" s="238"/>
      <c r="I747" s="238"/>
      <c r="J747" s="238"/>
      <c r="K747" s="238"/>
    </row>
    <row r="748" spans="2:11" x14ac:dyDescent="0.25"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</row>
    <row r="749" spans="2:11" x14ac:dyDescent="0.25"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</row>
    <row r="750" spans="2:11" x14ac:dyDescent="0.25"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</row>
    <row r="751" spans="2:11" x14ac:dyDescent="0.25"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</row>
    <row r="752" spans="2:11" x14ac:dyDescent="0.25"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</row>
    <row r="753" spans="2:11" x14ac:dyDescent="0.25"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</row>
    <row r="754" spans="2:11" x14ac:dyDescent="0.25"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</row>
    <row r="755" spans="2:11" x14ac:dyDescent="0.25"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</row>
    <row r="756" spans="2:11" x14ac:dyDescent="0.25"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</row>
    <row r="757" spans="2:11" x14ac:dyDescent="0.25"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</row>
    <row r="758" spans="2:11" x14ac:dyDescent="0.25"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</row>
    <row r="759" spans="2:11" x14ac:dyDescent="0.25"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</row>
    <row r="1037" ht="15" customHeight="1" x14ac:dyDescent="0.25"/>
    <row r="1038" ht="15" customHeight="1" x14ac:dyDescent="0.25"/>
    <row r="1062" ht="15" customHeight="1" x14ac:dyDescent="0.25"/>
    <row r="1063" ht="15" customHeight="1" x14ac:dyDescent="0.25"/>
    <row r="1126" ht="15" customHeight="1" x14ac:dyDescent="0.25"/>
    <row r="1127" ht="15" customHeight="1" x14ac:dyDescent="0.25"/>
  </sheetData>
  <sortState ref="B7:K355">
    <sortCondition ref="B7"/>
  </sortState>
  <mergeCells count="3">
    <mergeCell ref="B2:K2"/>
    <mergeCell ref="B3:K3"/>
    <mergeCell ref="B4:K4"/>
  </mergeCells>
  <pageMargins left="1.03" right="0.17" top="0.33" bottom="0.44" header="0.17" footer="0.17"/>
  <pageSetup scale="68" fitToHeight="0" orientation="landscape" horizontalDpi="4294967295" verticalDpi="4294967295" r:id="rId1"/>
  <headerFooter>
    <oddFooter>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77"/>
  <sheetViews>
    <sheetView workbookViewId="0"/>
  </sheetViews>
  <sheetFormatPr baseColWidth="10" defaultRowHeight="15" x14ac:dyDescent="0.25"/>
  <cols>
    <col min="1" max="1" width="2.140625" customWidth="1"/>
    <col min="2" max="2" width="9.85546875" customWidth="1"/>
    <col min="4" max="4" width="9" customWidth="1"/>
    <col min="5" max="5" width="28.85546875" customWidth="1"/>
    <col min="6" max="6" width="27.42578125" customWidth="1"/>
    <col min="7" max="7" width="6.85546875" customWidth="1"/>
    <col min="8" max="8" width="10.42578125" customWidth="1"/>
    <col min="9" max="9" width="11.85546875" customWidth="1"/>
    <col min="10" max="10" width="10" customWidth="1"/>
    <col min="12" max="12" width="11.140625" customWidth="1"/>
  </cols>
  <sheetData>
    <row r="2" spans="2:15" ht="18" x14ac:dyDescent="0.25">
      <c r="B2" s="478" t="s">
        <v>106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</row>
    <row r="3" spans="2:15" ht="16.5" customHeight="1" x14ac:dyDescent="0.25">
      <c r="B3" s="479" t="s">
        <v>107</v>
      </c>
      <c r="C3" s="479"/>
      <c r="D3" s="479"/>
      <c r="E3" s="479"/>
      <c r="F3" s="479"/>
      <c r="G3" s="479"/>
      <c r="H3" s="479"/>
      <c r="I3" s="479"/>
      <c r="J3" s="479"/>
      <c r="K3" s="479"/>
      <c r="L3" s="479"/>
    </row>
    <row r="4" spans="2:15" ht="16.5" customHeight="1" x14ac:dyDescent="0.3">
      <c r="B4" s="478" t="s">
        <v>730</v>
      </c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5"/>
      <c r="N4" s="5"/>
      <c r="O4" s="5"/>
    </row>
    <row r="5" spans="2:15" ht="8.25" customHeight="1" x14ac:dyDescent="0.25">
      <c r="B5" s="122"/>
      <c r="C5" s="164"/>
      <c r="D5" s="164"/>
      <c r="E5" s="164"/>
      <c r="F5" s="164"/>
      <c r="G5" s="164"/>
      <c r="H5" s="164"/>
      <c r="I5" s="164"/>
      <c r="J5" s="164"/>
      <c r="K5" s="164"/>
      <c r="L5" s="164"/>
    </row>
    <row r="6" spans="2:15" x14ac:dyDescent="0.25">
      <c r="B6" s="165" t="s">
        <v>108</v>
      </c>
      <c r="C6" s="165" t="s">
        <v>0</v>
      </c>
      <c r="D6" s="165" t="s">
        <v>94</v>
      </c>
      <c r="E6" s="477" t="s">
        <v>1</v>
      </c>
      <c r="F6" s="165" t="s">
        <v>109</v>
      </c>
      <c r="G6" s="477" t="s">
        <v>97</v>
      </c>
      <c r="H6" s="165" t="s">
        <v>110</v>
      </c>
      <c r="I6" s="165" t="s">
        <v>91</v>
      </c>
      <c r="J6" s="165" t="s">
        <v>111</v>
      </c>
      <c r="K6" s="477" t="s">
        <v>95</v>
      </c>
      <c r="L6" s="165" t="s">
        <v>92</v>
      </c>
    </row>
    <row r="7" spans="2:15" x14ac:dyDescent="0.25">
      <c r="B7" s="165" t="s">
        <v>112</v>
      </c>
      <c r="C7" s="165" t="s">
        <v>113</v>
      </c>
      <c r="D7" s="165" t="s">
        <v>113</v>
      </c>
      <c r="E7" s="477"/>
      <c r="F7" s="165" t="s">
        <v>114</v>
      </c>
      <c r="G7" s="477"/>
      <c r="H7" s="165" t="s">
        <v>2</v>
      </c>
      <c r="I7" s="165" t="s">
        <v>3</v>
      </c>
      <c r="J7" s="165" t="s">
        <v>113</v>
      </c>
      <c r="K7" s="477"/>
      <c r="L7" s="165" t="s">
        <v>115</v>
      </c>
    </row>
    <row r="8" spans="2:15" ht="9" customHeight="1" x14ac:dyDescent="0.25">
      <c r="B8" s="166"/>
      <c r="C8" s="157"/>
      <c r="D8" s="157"/>
      <c r="E8" s="157"/>
      <c r="F8" s="122"/>
      <c r="G8" s="161"/>
      <c r="H8" s="161"/>
      <c r="I8" s="157"/>
      <c r="J8" s="157"/>
      <c r="K8" s="157"/>
      <c r="L8" s="162"/>
    </row>
    <row r="9" spans="2:15" x14ac:dyDescent="0.25">
      <c r="B9" s="167"/>
      <c r="C9" s="157"/>
      <c r="D9" s="157"/>
      <c r="E9" s="157"/>
      <c r="F9" s="157"/>
      <c r="G9" s="122"/>
      <c r="H9" s="158"/>
      <c r="I9" s="158"/>
      <c r="J9" s="157"/>
      <c r="K9" s="159"/>
      <c r="L9" s="168"/>
    </row>
    <row r="10" spans="2:15" x14ac:dyDescent="0.25">
      <c r="B10" s="167"/>
      <c r="C10" s="157"/>
      <c r="D10" s="157"/>
      <c r="E10" s="157"/>
      <c r="F10" s="157"/>
      <c r="G10" s="122"/>
      <c r="H10" s="158"/>
      <c r="I10" s="158"/>
      <c r="J10" s="157"/>
      <c r="K10" s="159"/>
      <c r="L10" s="168"/>
    </row>
    <row r="11" spans="2:15" x14ac:dyDescent="0.25">
      <c r="B11" s="167"/>
      <c r="C11" s="157"/>
      <c r="D11" s="157"/>
      <c r="E11" s="157"/>
      <c r="F11" s="157"/>
      <c r="G11" s="122"/>
      <c r="H11" s="158"/>
      <c r="I11" s="158"/>
      <c r="J11" s="157"/>
      <c r="K11" s="159"/>
      <c r="L11" s="168"/>
    </row>
    <row r="12" spans="2:15" x14ac:dyDescent="0.25">
      <c r="B12" s="167"/>
      <c r="C12" s="157"/>
      <c r="D12" s="157"/>
      <c r="E12" s="157"/>
      <c r="F12" s="157"/>
      <c r="G12" s="122"/>
      <c r="H12" s="158"/>
      <c r="I12" s="158"/>
      <c r="J12" s="157"/>
      <c r="K12" s="159"/>
      <c r="L12" s="168"/>
    </row>
    <row r="13" spans="2:15" x14ac:dyDescent="0.25">
      <c r="B13" s="167"/>
      <c r="C13" s="157"/>
      <c r="D13" s="157"/>
      <c r="E13" s="157"/>
      <c r="F13" s="157"/>
      <c r="G13" s="122"/>
      <c r="H13" s="158"/>
      <c r="I13" s="158"/>
      <c r="J13" s="157"/>
      <c r="K13" s="159"/>
      <c r="L13" s="168"/>
    </row>
    <row r="14" spans="2:15" x14ac:dyDescent="0.25">
      <c r="B14" s="167"/>
      <c r="C14" s="157"/>
      <c r="D14" s="157"/>
      <c r="E14" s="157"/>
      <c r="F14" s="157"/>
      <c r="G14" s="122"/>
      <c r="H14" s="158"/>
      <c r="I14" s="158"/>
      <c r="J14" s="157"/>
      <c r="K14" s="159"/>
      <c r="L14" s="168"/>
    </row>
    <row r="15" spans="2:15" x14ac:dyDescent="0.25">
      <c r="B15" s="167"/>
      <c r="C15" s="157"/>
      <c r="D15" s="157"/>
      <c r="E15" s="157"/>
      <c r="F15" s="157"/>
      <c r="G15" s="122"/>
      <c r="H15" s="158"/>
      <c r="I15" s="158"/>
      <c r="J15" s="157"/>
      <c r="K15" s="159"/>
      <c r="L15" s="168"/>
    </row>
    <row r="16" spans="2:15" x14ac:dyDescent="0.25">
      <c r="B16" s="96"/>
      <c r="C16" s="6"/>
      <c r="D16" s="6"/>
      <c r="E16" s="6"/>
      <c r="F16" s="6"/>
      <c r="G16" s="7"/>
      <c r="H16" s="61"/>
      <c r="I16" s="61"/>
      <c r="J16" s="6"/>
      <c r="K16" s="62"/>
      <c r="L16" s="97"/>
    </row>
    <row r="17" spans="2:12" x14ac:dyDescent="0.25">
      <c r="B17" s="96"/>
      <c r="C17" s="6"/>
      <c r="D17" s="6"/>
      <c r="E17" s="6"/>
      <c r="F17" s="6"/>
      <c r="G17" s="7"/>
      <c r="H17" s="61"/>
      <c r="I17" s="61"/>
      <c r="J17" s="6"/>
      <c r="K17" s="62"/>
      <c r="L17" s="97"/>
    </row>
    <row r="18" spans="2:12" x14ac:dyDescent="0.25">
      <c r="B18" s="96"/>
      <c r="C18" s="6"/>
      <c r="D18" s="6"/>
      <c r="E18" s="6"/>
      <c r="F18" s="6"/>
      <c r="G18" s="7"/>
      <c r="H18" s="61"/>
      <c r="I18" s="61"/>
      <c r="J18" s="6"/>
      <c r="K18" s="62"/>
      <c r="L18" s="97"/>
    </row>
    <row r="19" spans="2:12" x14ac:dyDescent="0.25">
      <c r="B19" s="96"/>
      <c r="C19" s="6"/>
      <c r="D19" s="6"/>
      <c r="E19" s="6"/>
      <c r="F19" s="6"/>
      <c r="G19" s="29"/>
      <c r="H19" s="61"/>
      <c r="I19" s="61"/>
      <c r="J19" s="6"/>
      <c r="K19" s="62"/>
      <c r="L19" s="97"/>
    </row>
    <row r="20" spans="2:12" x14ac:dyDescent="0.25">
      <c r="B20" s="96"/>
      <c r="C20" s="6"/>
      <c r="D20" s="6"/>
      <c r="E20" s="6"/>
      <c r="F20" s="6"/>
      <c r="G20" s="29"/>
      <c r="H20" s="61"/>
      <c r="I20" s="61"/>
      <c r="J20" s="6"/>
      <c r="K20" s="62"/>
      <c r="L20" s="97"/>
    </row>
    <row r="21" spans="2:12" x14ac:dyDescent="0.25">
      <c r="B21" s="96"/>
      <c r="C21" s="6"/>
      <c r="D21" s="6"/>
      <c r="E21" s="6"/>
      <c r="F21" s="6"/>
      <c r="G21" s="7"/>
      <c r="H21" s="61"/>
      <c r="I21" s="61"/>
      <c r="J21" s="6"/>
      <c r="K21" s="62"/>
      <c r="L21" s="97"/>
    </row>
    <row r="22" spans="2:12" x14ac:dyDescent="0.25">
      <c r="B22" s="96"/>
      <c r="C22" s="6"/>
      <c r="D22" s="6"/>
      <c r="E22" s="6"/>
      <c r="F22" s="6"/>
      <c r="G22" s="7"/>
      <c r="H22" s="61"/>
      <c r="I22" s="61"/>
      <c r="J22" s="6"/>
      <c r="K22" s="62"/>
      <c r="L22" s="97"/>
    </row>
    <row r="23" spans="2:12" x14ac:dyDescent="0.25">
      <c r="B23" s="96"/>
      <c r="C23" s="6"/>
      <c r="D23" s="6"/>
      <c r="E23" s="6"/>
      <c r="F23" s="6"/>
      <c r="G23" s="7"/>
      <c r="H23" s="61"/>
      <c r="I23" s="61"/>
      <c r="J23" s="6"/>
      <c r="K23" s="62"/>
      <c r="L23" s="97"/>
    </row>
    <row r="24" spans="2:12" x14ac:dyDescent="0.25">
      <c r="B24" s="96"/>
      <c r="C24" s="6"/>
      <c r="D24" s="6"/>
      <c r="E24" s="6"/>
      <c r="F24" s="6"/>
      <c r="G24" s="7"/>
      <c r="H24" s="61"/>
      <c r="I24" s="61"/>
      <c r="J24" s="6"/>
      <c r="K24" s="62"/>
      <c r="L24" s="97"/>
    </row>
    <row r="25" spans="2:12" x14ac:dyDescent="0.25">
      <c r="B25" s="96"/>
      <c r="C25" s="6"/>
      <c r="D25" s="6"/>
      <c r="E25" s="6"/>
      <c r="F25" s="6"/>
      <c r="G25" s="29"/>
      <c r="H25" s="61"/>
      <c r="I25" s="61"/>
      <c r="J25" s="6"/>
      <c r="K25" s="62"/>
      <c r="L25" s="97"/>
    </row>
    <row r="26" spans="2:12" x14ac:dyDescent="0.25">
      <c r="B26" s="96"/>
      <c r="C26" s="6"/>
      <c r="D26" s="6"/>
      <c r="E26" s="6"/>
      <c r="F26" s="6"/>
      <c r="G26" s="7"/>
      <c r="H26" s="61"/>
      <c r="I26" s="61"/>
      <c r="J26" s="6"/>
      <c r="K26" s="62"/>
      <c r="L26" s="97"/>
    </row>
    <row r="27" spans="2:12" x14ac:dyDescent="0.25">
      <c r="B27" s="96"/>
      <c r="C27" s="6"/>
      <c r="D27" s="6"/>
      <c r="E27" s="6"/>
      <c r="F27" s="6"/>
      <c r="G27" s="7"/>
      <c r="H27" s="61"/>
      <c r="I27" s="61"/>
      <c r="J27" s="6"/>
      <c r="K27" s="62"/>
      <c r="L27" s="97"/>
    </row>
    <row r="28" spans="2:12" x14ac:dyDescent="0.25">
      <c r="B28" s="96"/>
      <c r="C28" s="6"/>
      <c r="D28" s="6"/>
      <c r="E28" s="6"/>
      <c r="F28" s="6"/>
      <c r="G28" s="7"/>
      <c r="H28" s="61"/>
      <c r="I28" s="61"/>
      <c r="J28" s="6"/>
      <c r="K28" s="62"/>
      <c r="L28" s="97"/>
    </row>
    <row r="29" spans="2:12" x14ac:dyDescent="0.25">
      <c r="B29" s="96"/>
      <c r="C29" s="6"/>
      <c r="D29" s="6"/>
      <c r="E29" s="6"/>
      <c r="F29" s="6"/>
      <c r="G29" s="7"/>
      <c r="H29" s="61"/>
      <c r="I29" s="61"/>
      <c r="J29" s="6"/>
      <c r="K29" s="62"/>
      <c r="L29" s="97"/>
    </row>
    <row r="30" spans="2:12" x14ac:dyDescent="0.25">
      <c r="B30" s="96"/>
      <c r="C30" s="6"/>
      <c r="D30" s="6"/>
      <c r="E30" s="6"/>
      <c r="F30" s="6"/>
      <c r="G30" s="7"/>
      <c r="H30" s="61"/>
      <c r="I30" s="61"/>
      <c r="J30" s="6"/>
      <c r="K30" s="62"/>
      <c r="L30" s="97"/>
    </row>
    <row r="31" spans="2:12" x14ac:dyDescent="0.25">
      <c r="B31" s="96"/>
      <c r="C31" s="6"/>
      <c r="D31" s="6"/>
      <c r="E31" s="6"/>
      <c r="F31" s="6"/>
      <c r="G31" s="7"/>
      <c r="H31" s="61"/>
      <c r="I31" s="61"/>
      <c r="J31" s="6"/>
      <c r="K31" s="62"/>
      <c r="L31" s="97"/>
    </row>
    <row r="32" spans="2:12" x14ac:dyDescent="0.25">
      <c r="B32" s="96"/>
      <c r="C32" s="6"/>
      <c r="D32" s="6"/>
      <c r="E32" s="6"/>
      <c r="F32" s="6"/>
      <c r="G32" s="7"/>
      <c r="H32" s="61"/>
      <c r="I32" s="61"/>
      <c r="J32" s="6"/>
      <c r="K32" s="62"/>
      <c r="L32" s="97"/>
    </row>
    <row r="33" spans="2:12" x14ac:dyDescent="0.25">
      <c r="B33" s="96"/>
      <c r="C33" s="6"/>
      <c r="D33" s="6"/>
      <c r="E33" s="6"/>
      <c r="F33" s="6"/>
      <c r="G33" s="7"/>
      <c r="H33" s="61"/>
      <c r="I33" s="61"/>
      <c r="J33" s="6"/>
      <c r="K33" s="62"/>
      <c r="L33" s="97"/>
    </row>
    <row r="34" spans="2:12" x14ac:dyDescent="0.25">
      <c r="B34" s="96"/>
      <c r="C34" s="6"/>
      <c r="D34" s="6"/>
      <c r="E34" s="6"/>
      <c r="F34" s="6"/>
      <c r="G34" s="7"/>
      <c r="H34" s="61"/>
      <c r="I34" s="61"/>
      <c r="J34" s="6"/>
      <c r="K34" s="62"/>
      <c r="L34" s="97"/>
    </row>
    <row r="35" spans="2:12" x14ac:dyDescent="0.25">
      <c r="B35" s="96"/>
      <c r="C35" s="6"/>
      <c r="D35" s="6"/>
      <c r="E35" s="6"/>
      <c r="F35" s="6"/>
      <c r="G35" s="7"/>
      <c r="H35" s="61"/>
      <c r="I35" s="61"/>
      <c r="J35" s="6"/>
      <c r="K35" s="62"/>
      <c r="L35" s="97"/>
    </row>
    <row r="36" spans="2:12" x14ac:dyDescent="0.25">
      <c r="B36" s="96"/>
      <c r="C36" s="6"/>
      <c r="D36" s="6"/>
      <c r="E36" s="6"/>
      <c r="F36" s="6"/>
      <c r="G36" s="7"/>
      <c r="H36" s="61"/>
      <c r="I36" s="61"/>
      <c r="J36" s="6"/>
      <c r="K36" s="62"/>
      <c r="L36" s="97"/>
    </row>
    <row r="37" spans="2:12" x14ac:dyDescent="0.25">
      <c r="B37" s="7"/>
      <c r="C37" s="6"/>
      <c r="D37" s="6"/>
      <c r="E37" s="6"/>
      <c r="F37" s="6"/>
      <c r="G37" s="7"/>
      <c r="H37" s="61"/>
      <c r="I37" s="61"/>
      <c r="J37" s="6"/>
      <c r="K37" s="62"/>
      <c r="L37" s="97"/>
    </row>
    <row r="38" spans="2:12" x14ac:dyDescent="0.25">
      <c r="B38" s="96"/>
      <c r="C38" s="6"/>
      <c r="D38" s="6"/>
      <c r="E38" s="6"/>
      <c r="F38" s="6"/>
      <c r="G38" s="7"/>
      <c r="H38" s="61"/>
      <c r="I38" s="61"/>
      <c r="J38" s="6"/>
      <c r="K38" s="62"/>
      <c r="L38" s="97"/>
    </row>
    <row r="39" spans="2:12" x14ac:dyDescent="0.25">
      <c r="B39" s="96"/>
      <c r="C39" s="6"/>
      <c r="D39" s="6"/>
      <c r="E39" s="6"/>
      <c r="F39" s="6"/>
      <c r="G39" s="7"/>
      <c r="H39" s="61"/>
      <c r="I39" s="61"/>
      <c r="J39" s="6"/>
      <c r="K39" s="62"/>
      <c r="L39" s="97"/>
    </row>
    <row r="40" spans="2:12" x14ac:dyDescent="0.25">
      <c r="B40" s="96"/>
      <c r="C40" s="6"/>
      <c r="D40" s="6"/>
      <c r="E40" s="6"/>
      <c r="F40" s="6"/>
      <c r="G40" s="7"/>
      <c r="H40" s="61"/>
      <c r="I40" s="61"/>
      <c r="J40" s="6"/>
      <c r="K40" s="62"/>
      <c r="L40" s="97"/>
    </row>
    <row r="41" spans="2:12" x14ac:dyDescent="0.25">
      <c r="B41" s="96"/>
      <c r="C41" s="6"/>
      <c r="D41" s="6"/>
      <c r="E41" s="6"/>
      <c r="F41" s="6"/>
      <c r="G41" s="7"/>
      <c r="H41" s="61"/>
      <c r="I41" s="61"/>
      <c r="J41" s="6"/>
      <c r="K41" s="62"/>
      <c r="L41" s="97"/>
    </row>
    <row r="42" spans="2:12" x14ac:dyDescent="0.25">
      <c r="B42" s="96"/>
      <c r="C42" s="6"/>
      <c r="D42" s="6"/>
      <c r="E42" s="6"/>
      <c r="F42" s="6"/>
      <c r="G42" s="7"/>
      <c r="H42" s="61"/>
      <c r="I42" s="61"/>
      <c r="J42" s="6"/>
      <c r="K42" s="62"/>
      <c r="L42" s="97"/>
    </row>
    <row r="43" spans="2:12" x14ac:dyDescent="0.25">
      <c r="B43" s="96"/>
      <c r="C43" s="6"/>
      <c r="D43" s="6"/>
      <c r="E43" s="6"/>
      <c r="F43" s="6"/>
      <c r="G43" s="7"/>
      <c r="H43" s="61"/>
      <c r="I43" s="61"/>
      <c r="J43" s="6"/>
      <c r="K43" s="62"/>
      <c r="L43" s="97"/>
    </row>
    <row r="44" spans="2:12" x14ac:dyDescent="0.25">
      <c r="B44" s="96"/>
      <c r="C44" s="6"/>
      <c r="D44" s="6"/>
      <c r="E44" s="6"/>
      <c r="F44" s="6"/>
      <c r="G44" s="29"/>
      <c r="H44" s="61"/>
      <c r="I44" s="61"/>
      <c r="J44" s="6"/>
      <c r="K44" s="62"/>
      <c r="L44" s="97"/>
    </row>
    <row r="45" spans="2:12" x14ac:dyDescent="0.25">
      <c r="B45" s="96"/>
      <c r="C45" s="6"/>
      <c r="D45" s="6"/>
      <c r="E45" s="6"/>
      <c r="F45" s="6"/>
      <c r="G45" s="7"/>
      <c r="H45" s="61"/>
      <c r="I45" s="61"/>
      <c r="J45" s="6"/>
      <c r="K45" s="62"/>
      <c r="L45" s="97"/>
    </row>
    <row r="46" spans="2:12" x14ac:dyDescent="0.25">
      <c r="B46" s="96"/>
      <c r="C46" s="6"/>
      <c r="D46" s="6"/>
      <c r="E46" s="6"/>
      <c r="F46" s="6"/>
      <c r="G46" s="7"/>
      <c r="H46" s="61"/>
      <c r="I46" s="61"/>
      <c r="J46" s="6"/>
      <c r="K46" s="62"/>
      <c r="L46" s="97"/>
    </row>
    <row r="47" spans="2:12" x14ac:dyDescent="0.25">
      <c r="B47" s="96"/>
      <c r="C47" s="6"/>
      <c r="D47" s="6"/>
      <c r="E47" s="6"/>
      <c r="F47" s="6"/>
      <c r="G47" s="7"/>
      <c r="H47" s="61"/>
      <c r="I47" s="61"/>
      <c r="J47" s="6"/>
      <c r="K47" s="62"/>
      <c r="L47" s="97"/>
    </row>
    <row r="48" spans="2:12" x14ac:dyDescent="0.25">
      <c r="B48" s="96"/>
      <c r="C48" s="6"/>
      <c r="D48" s="6"/>
      <c r="E48" s="6"/>
      <c r="F48" s="6"/>
      <c r="G48" s="7"/>
      <c r="H48" s="61"/>
      <c r="I48" s="61"/>
      <c r="J48" s="6"/>
      <c r="K48" s="62"/>
      <c r="L48" s="97"/>
    </row>
    <row r="49" spans="2:12" x14ac:dyDescent="0.25">
      <c r="B49" s="96"/>
      <c r="C49" s="6"/>
      <c r="D49" s="6"/>
      <c r="E49" s="6"/>
      <c r="F49" s="6"/>
      <c r="G49" s="7"/>
      <c r="H49" s="61"/>
      <c r="I49" s="61"/>
      <c r="J49" s="6"/>
      <c r="K49" s="62"/>
      <c r="L49" s="97"/>
    </row>
    <row r="50" spans="2:12" x14ac:dyDescent="0.25">
      <c r="B50" s="96"/>
      <c r="C50" s="6"/>
      <c r="D50" s="6"/>
      <c r="E50" s="6"/>
      <c r="F50" s="6"/>
      <c r="G50" s="7"/>
      <c r="H50" s="61"/>
      <c r="I50" s="61"/>
      <c r="J50" s="6"/>
      <c r="K50" s="62"/>
      <c r="L50" s="97"/>
    </row>
    <row r="51" spans="2:12" x14ac:dyDescent="0.25">
      <c r="B51" s="96"/>
      <c r="C51" s="6"/>
      <c r="D51" s="6"/>
      <c r="E51" s="6"/>
      <c r="F51" s="6"/>
      <c r="G51" s="7"/>
      <c r="H51" s="61"/>
      <c r="I51" s="61"/>
      <c r="J51" s="6"/>
      <c r="K51" s="62"/>
      <c r="L51" s="97"/>
    </row>
    <row r="52" spans="2:12" x14ac:dyDescent="0.25">
      <c r="B52" s="96"/>
      <c r="C52" s="6"/>
      <c r="D52" s="6"/>
      <c r="E52" s="6"/>
      <c r="F52" s="6"/>
      <c r="G52" s="7"/>
      <c r="H52" s="61"/>
      <c r="I52" s="61"/>
      <c r="J52" s="6"/>
      <c r="K52" s="62"/>
      <c r="L52" s="97"/>
    </row>
    <row r="53" spans="2:12" x14ac:dyDescent="0.25">
      <c r="B53" s="96"/>
      <c r="C53" s="6"/>
      <c r="D53" s="6"/>
      <c r="E53" s="6"/>
      <c r="F53" s="6"/>
      <c r="G53" s="7"/>
      <c r="H53" s="61"/>
      <c r="I53" s="61"/>
      <c r="J53" s="6"/>
      <c r="K53" s="62"/>
      <c r="L53" s="97"/>
    </row>
    <row r="54" spans="2:12" x14ac:dyDescent="0.25">
      <c r="B54" s="96"/>
      <c r="C54" s="6"/>
      <c r="D54" s="6"/>
      <c r="E54" s="6"/>
      <c r="F54" s="6"/>
      <c r="G54" s="7"/>
      <c r="H54" s="61"/>
      <c r="I54" s="61"/>
      <c r="J54" s="6"/>
      <c r="K54" s="62"/>
      <c r="L54" s="97"/>
    </row>
    <row r="55" spans="2:12" x14ac:dyDescent="0.25">
      <c r="B55" s="96"/>
      <c r="C55" s="6"/>
      <c r="D55" s="6"/>
      <c r="E55" s="6"/>
      <c r="F55" s="6"/>
      <c r="G55" s="7"/>
      <c r="H55" s="61"/>
      <c r="I55" s="61"/>
      <c r="J55" s="6"/>
      <c r="K55" s="62"/>
      <c r="L55" s="97"/>
    </row>
    <row r="56" spans="2:12" x14ac:dyDescent="0.25">
      <c r="B56" s="96"/>
      <c r="C56" s="6"/>
      <c r="D56" s="6"/>
      <c r="E56" s="6"/>
      <c r="F56" s="6"/>
      <c r="G56" s="7"/>
      <c r="H56" s="61"/>
      <c r="I56" s="61"/>
      <c r="J56" s="6"/>
      <c r="K56" s="62"/>
      <c r="L56" s="97"/>
    </row>
    <row r="57" spans="2:12" x14ac:dyDescent="0.25">
      <c r="B57" s="96"/>
      <c r="C57" s="6"/>
      <c r="D57" s="6"/>
      <c r="E57" s="6"/>
      <c r="F57" s="6"/>
      <c r="G57" s="7"/>
      <c r="H57" s="61"/>
      <c r="I57" s="61"/>
      <c r="J57" s="6"/>
      <c r="K57" s="62"/>
      <c r="L57" s="97"/>
    </row>
    <row r="58" spans="2:12" x14ac:dyDescent="0.25">
      <c r="B58" s="96"/>
      <c r="C58" s="6"/>
      <c r="D58" s="6"/>
      <c r="E58" s="6"/>
      <c r="F58" s="6"/>
      <c r="G58" s="7"/>
      <c r="H58" s="61"/>
      <c r="I58" s="61"/>
      <c r="J58" s="6"/>
      <c r="K58" s="62"/>
      <c r="L58" s="97"/>
    </row>
    <row r="59" spans="2:12" x14ac:dyDescent="0.25">
      <c r="B59" s="96"/>
      <c r="C59" s="6"/>
      <c r="D59" s="6"/>
      <c r="E59" s="6"/>
      <c r="F59" s="6"/>
      <c r="G59" s="7"/>
      <c r="H59" s="61"/>
      <c r="I59" s="61"/>
      <c r="J59" s="6"/>
      <c r="K59" s="62"/>
      <c r="L59" s="97"/>
    </row>
    <row r="60" spans="2:12" x14ac:dyDescent="0.25">
      <c r="B60" s="96"/>
      <c r="C60" s="6"/>
      <c r="D60" s="6"/>
      <c r="E60" s="6"/>
      <c r="F60" s="6"/>
      <c r="G60" s="7"/>
      <c r="H60" s="61"/>
      <c r="I60" s="61"/>
      <c r="J60" s="6"/>
      <c r="K60" s="62"/>
      <c r="L60" s="97"/>
    </row>
    <row r="61" spans="2:12" x14ac:dyDescent="0.25">
      <c r="B61" s="96"/>
      <c r="C61" s="6"/>
      <c r="D61" s="6"/>
      <c r="E61" s="6"/>
      <c r="F61" s="6"/>
      <c r="G61" s="7"/>
      <c r="H61" s="61"/>
      <c r="I61" s="61"/>
      <c r="J61" s="6"/>
      <c r="K61" s="62"/>
      <c r="L61" s="97"/>
    </row>
    <row r="62" spans="2:12" x14ac:dyDescent="0.25">
      <c r="B62" s="96"/>
      <c r="C62" s="6"/>
      <c r="D62" s="6"/>
      <c r="E62" s="6"/>
      <c r="F62" s="6"/>
      <c r="G62" s="7"/>
      <c r="H62" s="61"/>
      <c r="I62" s="61"/>
      <c r="J62" s="6"/>
      <c r="K62" s="62"/>
      <c r="L62" s="97"/>
    </row>
    <row r="63" spans="2:12" x14ac:dyDescent="0.25">
      <c r="B63" s="96"/>
      <c r="C63" s="6"/>
      <c r="D63" s="6"/>
      <c r="E63" s="6"/>
      <c r="F63" s="6"/>
      <c r="G63" s="7"/>
      <c r="H63" s="61"/>
      <c r="I63" s="61"/>
      <c r="J63" s="6"/>
      <c r="K63" s="62"/>
      <c r="L63" s="97"/>
    </row>
    <row r="64" spans="2:12" x14ac:dyDescent="0.25">
      <c r="B64" s="96"/>
      <c r="C64" s="6"/>
      <c r="D64" s="6"/>
      <c r="E64" s="6"/>
      <c r="F64" s="6"/>
      <c r="G64" s="7"/>
      <c r="H64" s="61"/>
      <c r="I64" s="61"/>
      <c r="J64" s="6"/>
      <c r="K64" s="62"/>
      <c r="L64" s="97"/>
    </row>
    <row r="65" spans="2:12" x14ac:dyDescent="0.25">
      <c r="B65" s="96"/>
      <c r="C65" s="6"/>
      <c r="D65" s="6"/>
      <c r="E65" s="6"/>
      <c r="F65" s="6"/>
      <c r="G65" s="7"/>
      <c r="H65" s="61"/>
      <c r="I65" s="61"/>
      <c r="J65" s="6"/>
      <c r="K65" s="62"/>
      <c r="L65" s="97"/>
    </row>
    <row r="103" s="7" customFormat="1" x14ac:dyDescent="0.25"/>
    <row r="116" spans="2:12" x14ac:dyDescent="0.25">
      <c r="B116" s="10"/>
      <c r="C116" s="6"/>
      <c r="D116" s="6"/>
      <c r="E116" s="6"/>
      <c r="F116" s="11"/>
      <c r="G116" s="7"/>
      <c r="H116" s="8"/>
      <c r="I116" s="8"/>
      <c r="J116" s="6"/>
      <c r="K116" s="9"/>
      <c r="L116" s="6"/>
    </row>
    <row r="117" spans="2:12" x14ac:dyDescent="0.25">
      <c r="B117" s="10"/>
      <c r="C117" s="6"/>
      <c r="D117" s="6"/>
      <c r="E117" s="6"/>
      <c r="F117" s="11"/>
      <c r="G117" s="7"/>
      <c r="H117" s="8"/>
      <c r="I117" s="8"/>
      <c r="J117" s="6"/>
      <c r="K117" s="9"/>
      <c r="L117" s="6"/>
    </row>
    <row r="118" spans="2:12" x14ac:dyDescent="0.25">
      <c r="B118" s="10"/>
      <c r="C118" s="6"/>
      <c r="D118" s="6"/>
      <c r="E118" s="6"/>
      <c r="F118" s="11"/>
      <c r="G118" s="7"/>
      <c r="H118" s="8"/>
      <c r="I118" s="8"/>
      <c r="J118" s="6"/>
      <c r="K118" s="9"/>
      <c r="L118" s="6"/>
    </row>
    <row r="119" spans="2:12" x14ac:dyDescent="0.25">
      <c r="B119" s="10"/>
      <c r="C119" s="6"/>
      <c r="D119" s="6"/>
      <c r="E119" s="6"/>
      <c r="F119" s="11"/>
      <c r="G119" s="7"/>
      <c r="H119" s="8"/>
      <c r="I119" s="8"/>
      <c r="J119" s="6"/>
      <c r="K119" s="9"/>
      <c r="L119" s="6"/>
    </row>
    <row r="120" spans="2:12" x14ac:dyDescent="0.25">
      <c r="B120" s="10"/>
      <c r="C120" s="6"/>
      <c r="D120" s="6"/>
      <c r="E120" s="6"/>
      <c r="F120" s="11"/>
      <c r="G120" s="7"/>
      <c r="H120" s="8"/>
      <c r="I120" s="8"/>
      <c r="J120" s="6"/>
      <c r="K120" s="9"/>
      <c r="L120" s="6"/>
    </row>
    <row r="121" spans="2:12" x14ac:dyDescent="0.25">
      <c r="B121" s="10"/>
      <c r="C121" s="6"/>
      <c r="D121" s="6"/>
      <c r="E121" s="6"/>
      <c r="F121" s="11"/>
      <c r="G121" s="7"/>
      <c r="H121" s="8"/>
      <c r="I121" s="8"/>
      <c r="J121" s="6"/>
      <c r="K121" s="9"/>
      <c r="L121" s="6"/>
    </row>
    <row r="122" spans="2:12" x14ac:dyDescent="0.25">
      <c r="B122" s="10"/>
      <c r="C122" s="6"/>
      <c r="D122" s="6"/>
      <c r="E122" s="6"/>
      <c r="F122" s="11"/>
      <c r="G122" s="7"/>
      <c r="H122" s="8"/>
      <c r="I122" s="8"/>
      <c r="J122" s="6"/>
      <c r="K122" s="9"/>
      <c r="L122" s="6"/>
    </row>
    <row r="123" spans="2:12" x14ac:dyDescent="0.25">
      <c r="B123" s="10"/>
      <c r="C123" s="6"/>
      <c r="D123" s="6"/>
      <c r="E123" s="6"/>
      <c r="F123" s="11"/>
      <c r="G123" s="7"/>
      <c r="H123" s="8"/>
      <c r="I123" s="8"/>
      <c r="J123" s="6"/>
      <c r="K123" s="9"/>
      <c r="L123" s="6"/>
    </row>
    <row r="124" spans="2:12" x14ac:dyDescent="0.25">
      <c r="B124" s="10"/>
      <c r="C124" s="6"/>
      <c r="D124" s="6"/>
      <c r="E124" s="6"/>
      <c r="F124" s="11"/>
      <c r="G124" s="7"/>
      <c r="H124" s="8"/>
      <c r="I124" s="8"/>
      <c r="J124" s="6"/>
      <c r="K124" s="9"/>
      <c r="L124" s="6"/>
    </row>
    <row r="125" spans="2:12" x14ac:dyDescent="0.25">
      <c r="B125" s="10"/>
      <c r="C125" s="6"/>
      <c r="D125" s="6"/>
      <c r="E125" s="6"/>
      <c r="F125" s="11"/>
      <c r="G125" s="7"/>
      <c r="H125" s="8"/>
      <c r="I125" s="8"/>
      <c r="J125" s="6"/>
      <c r="K125" s="9"/>
      <c r="L125" s="6"/>
    </row>
    <row r="126" spans="2:12" x14ac:dyDescent="0.25">
      <c r="B126" s="10"/>
      <c r="C126" s="6"/>
      <c r="D126" s="6"/>
      <c r="E126" s="6"/>
      <c r="F126" s="11"/>
      <c r="G126" s="7"/>
      <c r="H126" s="8"/>
      <c r="I126" s="8"/>
      <c r="J126" s="6"/>
      <c r="K126" s="9"/>
      <c r="L126" s="6"/>
    </row>
    <row r="127" spans="2:12" x14ac:dyDescent="0.25">
      <c r="B127" s="10"/>
      <c r="C127" s="6"/>
      <c r="D127" s="6"/>
      <c r="E127" s="6"/>
      <c r="F127" s="11"/>
      <c r="G127" s="7"/>
      <c r="H127" s="8"/>
      <c r="I127" s="8"/>
      <c r="J127" s="6"/>
      <c r="K127" s="9"/>
      <c r="L127" s="6"/>
    </row>
    <row r="128" spans="2:12" x14ac:dyDescent="0.25">
      <c r="B128" s="10"/>
      <c r="C128" s="6"/>
      <c r="D128" s="6"/>
      <c r="E128" s="6"/>
      <c r="F128" s="11"/>
      <c r="G128" s="7"/>
      <c r="H128" s="8"/>
      <c r="I128" s="8"/>
      <c r="J128" s="6"/>
      <c r="K128" s="9"/>
      <c r="L128" s="6"/>
    </row>
    <row r="129" spans="2:12" x14ac:dyDescent="0.25">
      <c r="B129" s="10"/>
      <c r="C129" s="6"/>
      <c r="D129" s="6"/>
      <c r="E129" s="6"/>
      <c r="F129" s="11"/>
      <c r="G129" s="7"/>
      <c r="H129" s="8"/>
      <c r="I129" s="8"/>
      <c r="J129" s="6"/>
      <c r="K129" s="9"/>
      <c r="L129" s="6"/>
    </row>
    <row r="130" spans="2:12" x14ac:dyDescent="0.25">
      <c r="B130" s="10"/>
      <c r="C130" s="6"/>
      <c r="D130" s="6"/>
      <c r="E130" s="6"/>
      <c r="F130" s="11"/>
      <c r="G130" s="7"/>
      <c r="H130" s="8"/>
      <c r="I130" s="8"/>
      <c r="J130" s="6"/>
      <c r="K130" s="9"/>
      <c r="L130" s="6"/>
    </row>
    <row r="131" spans="2:12" x14ac:dyDescent="0.25">
      <c r="B131" s="10"/>
      <c r="C131" s="6"/>
      <c r="D131" s="6"/>
      <c r="E131" s="6"/>
      <c r="F131" s="11"/>
      <c r="G131" s="7"/>
      <c r="H131" s="8"/>
      <c r="I131" s="8"/>
      <c r="J131" s="6"/>
      <c r="K131" s="9"/>
      <c r="L131" s="6"/>
    </row>
    <row r="132" spans="2:12" x14ac:dyDescent="0.25">
      <c r="B132" s="10"/>
      <c r="C132" s="6"/>
      <c r="D132" s="6"/>
      <c r="E132" s="6"/>
      <c r="F132" s="11"/>
      <c r="G132" s="7"/>
      <c r="H132" s="8"/>
      <c r="I132" s="8"/>
      <c r="J132" s="6"/>
      <c r="K132" s="9"/>
      <c r="L132" s="6"/>
    </row>
    <row r="133" spans="2:12" x14ac:dyDescent="0.25">
      <c r="B133" s="10"/>
      <c r="C133" s="6"/>
      <c r="D133" s="6"/>
      <c r="E133" s="6"/>
      <c r="F133" s="11"/>
      <c r="G133" s="7"/>
      <c r="H133" s="8"/>
      <c r="I133" s="8"/>
      <c r="J133" s="6"/>
      <c r="K133" s="9"/>
      <c r="L133" s="6"/>
    </row>
    <row r="134" spans="2:12" x14ac:dyDescent="0.25">
      <c r="B134" s="10"/>
      <c r="C134" s="6"/>
      <c r="D134" s="6"/>
      <c r="E134" s="6"/>
      <c r="F134" s="11"/>
      <c r="G134" s="7"/>
      <c r="H134" s="8"/>
      <c r="I134" s="8"/>
      <c r="J134" s="6"/>
      <c r="K134" s="9"/>
      <c r="L134" s="6"/>
    </row>
    <row r="135" spans="2:12" x14ac:dyDescent="0.25">
      <c r="B135" s="10"/>
      <c r="C135" s="6"/>
      <c r="D135" s="6"/>
      <c r="E135" s="6"/>
      <c r="F135" s="11"/>
      <c r="G135" s="7"/>
      <c r="H135" s="8"/>
      <c r="I135" s="8"/>
      <c r="J135" s="6"/>
      <c r="K135" s="9"/>
      <c r="L135" s="6"/>
    </row>
    <row r="136" spans="2:12" x14ac:dyDescent="0.25">
      <c r="B136" s="10"/>
      <c r="C136" s="6"/>
      <c r="D136" s="6"/>
      <c r="E136" s="6"/>
      <c r="F136" s="11"/>
      <c r="G136" s="7"/>
      <c r="H136" s="8"/>
      <c r="I136" s="8"/>
      <c r="J136" s="6"/>
      <c r="K136" s="9"/>
      <c r="L136" s="6"/>
    </row>
    <row r="137" spans="2:12" x14ac:dyDescent="0.25">
      <c r="B137" s="10"/>
      <c r="C137" s="6"/>
      <c r="D137" s="6"/>
      <c r="E137" s="6"/>
      <c r="F137" s="11"/>
      <c r="G137" s="7"/>
      <c r="H137" s="8"/>
      <c r="I137" s="8"/>
      <c r="J137" s="6"/>
      <c r="K137" s="9"/>
      <c r="L137" s="6"/>
    </row>
    <row r="138" spans="2:12" x14ac:dyDescent="0.25">
      <c r="B138" s="10"/>
      <c r="C138" s="6"/>
      <c r="D138" s="6"/>
      <c r="E138" s="6"/>
      <c r="F138" s="11"/>
      <c r="G138" s="7"/>
      <c r="H138" s="8"/>
      <c r="I138" s="8"/>
      <c r="J138" s="6"/>
      <c r="K138" s="9"/>
      <c r="L138" s="6"/>
    </row>
    <row r="139" spans="2:12" x14ac:dyDescent="0.25">
      <c r="B139" s="10"/>
      <c r="C139" s="6"/>
      <c r="D139" s="6"/>
      <c r="E139" s="6"/>
      <c r="F139" s="11"/>
      <c r="G139" s="7"/>
      <c r="H139" s="8"/>
      <c r="I139" s="8"/>
      <c r="J139" s="6"/>
      <c r="K139" s="9"/>
      <c r="L139" s="6"/>
    </row>
    <row r="140" spans="2:12" x14ac:dyDescent="0.25">
      <c r="B140" s="10"/>
      <c r="C140" s="6"/>
      <c r="D140" s="6"/>
      <c r="E140" s="6"/>
      <c r="F140" s="11"/>
      <c r="G140" s="7"/>
      <c r="H140" s="8"/>
      <c r="I140" s="8"/>
      <c r="J140" s="6"/>
      <c r="K140" s="9"/>
      <c r="L140" s="6"/>
    </row>
    <row r="141" spans="2:12" x14ac:dyDescent="0.25">
      <c r="B141" s="10"/>
      <c r="C141" s="6"/>
      <c r="D141" s="6"/>
      <c r="E141" s="6"/>
      <c r="F141" s="11"/>
      <c r="G141" s="7"/>
      <c r="H141" s="8"/>
      <c r="I141" s="8"/>
      <c r="J141" s="6"/>
      <c r="K141" s="9"/>
      <c r="L141" s="6"/>
    </row>
    <row r="142" spans="2:12" x14ac:dyDescent="0.25">
      <c r="B142" s="10"/>
      <c r="C142" s="6"/>
      <c r="D142" s="6"/>
      <c r="E142" s="6"/>
      <c r="F142" s="11"/>
      <c r="G142" s="7"/>
      <c r="H142" s="8"/>
      <c r="I142" s="8"/>
      <c r="J142" s="6"/>
      <c r="K142" s="9"/>
      <c r="L142" s="6"/>
    </row>
    <row r="143" spans="2:12" x14ac:dyDescent="0.25">
      <c r="B143" s="10"/>
      <c r="C143" s="6"/>
      <c r="D143" s="6"/>
      <c r="E143" s="6"/>
      <c r="F143" s="11"/>
      <c r="G143" s="7"/>
      <c r="H143" s="8"/>
      <c r="I143" s="8"/>
      <c r="J143" s="6"/>
      <c r="K143" s="9"/>
      <c r="L143" s="6"/>
    </row>
    <row r="144" spans="2:12" x14ac:dyDescent="0.25">
      <c r="B144" s="10"/>
      <c r="C144" s="6"/>
      <c r="D144" s="6"/>
      <c r="E144" s="6"/>
      <c r="F144" s="11"/>
      <c r="G144" s="7"/>
      <c r="H144" s="8"/>
      <c r="I144" s="8"/>
      <c r="J144" s="6"/>
      <c r="K144" s="9"/>
      <c r="L144" s="6"/>
    </row>
    <row r="145" spans="2:12" x14ac:dyDescent="0.25">
      <c r="B145" s="10"/>
      <c r="C145" s="6"/>
      <c r="D145" s="6"/>
      <c r="E145" s="6"/>
      <c r="F145" s="11"/>
      <c r="G145" s="7"/>
      <c r="H145" s="8"/>
      <c r="I145" s="8"/>
      <c r="J145" s="6"/>
      <c r="K145" s="9"/>
      <c r="L145" s="6"/>
    </row>
    <row r="146" spans="2:12" x14ac:dyDescent="0.25">
      <c r="B146" s="10"/>
      <c r="C146" s="6"/>
      <c r="D146" s="6"/>
      <c r="E146" s="6"/>
      <c r="F146" s="11"/>
      <c r="G146" s="7"/>
      <c r="H146" s="8"/>
      <c r="I146" s="8"/>
      <c r="J146" s="6"/>
      <c r="K146" s="9"/>
      <c r="L146" s="6"/>
    </row>
    <row r="147" spans="2:12" x14ac:dyDescent="0.25">
      <c r="B147" s="10"/>
      <c r="C147" s="6"/>
      <c r="D147" s="6"/>
      <c r="E147" s="6"/>
      <c r="F147" s="11"/>
      <c r="G147" s="7"/>
      <c r="H147" s="8"/>
      <c r="I147" s="8"/>
      <c r="J147" s="6"/>
      <c r="K147" s="9"/>
      <c r="L147" s="6"/>
    </row>
    <row r="148" spans="2:12" x14ac:dyDescent="0.25">
      <c r="B148" s="10"/>
      <c r="C148" s="6"/>
      <c r="D148" s="6"/>
      <c r="E148" s="6"/>
      <c r="F148" s="11"/>
      <c r="G148" s="7"/>
      <c r="H148" s="8"/>
      <c r="I148" s="8"/>
      <c r="J148" s="6"/>
      <c r="K148" s="9"/>
      <c r="L148" s="6"/>
    </row>
    <row r="149" spans="2:12" x14ac:dyDescent="0.25">
      <c r="B149" s="10"/>
      <c r="C149" s="6"/>
      <c r="D149" s="6"/>
      <c r="E149" s="6"/>
      <c r="F149" s="11"/>
      <c r="G149" s="7"/>
      <c r="H149" s="8"/>
      <c r="I149" s="8"/>
      <c r="J149" s="6"/>
      <c r="K149" s="9"/>
      <c r="L149" s="6"/>
    </row>
    <row r="150" spans="2:12" x14ac:dyDescent="0.25">
      <c r="B150" s="10"/>
      <c r="C150" s="6"/>
      <c r="D150" s="6"/>
      <c r="E150" s="6"/>
      <c r="F150" s="11"/>
      <c r="G150" s="7"/>
      <c r="H150" s="8"/>
      <c r="I150" s="8"/>
      <c r="J150" s="6"/>
      <c r="K150" s="9"/>
      <c r="L150" s="6"/>
    </row>
    <row r="151" spans="2:12" x14ac:dyDescent="0.25">
      <c r="B151" s="10"/>
      <c r="C151" s="6"/>
      <c r="D151" s="6"/>
      <c r="E151" s="6"/>
      <c r="F151" s="11"/>
      <c r="G151" s="7"/>
      <c r="H151" s="8"/>
      <c r="I151" s="8"/>
      <c r="J151" s="6"/>
      <c r="K151" s="9"/>
      <c r="L151" s="6"/>
    </row>
    <row r="152" spans="2:12" x14ac:dyDescent="0.25">
      <c r="B152" s="10"/>
      <c r="C152" s="6"/>
      <c r="D152" s="6"/>
      <c r="E152" s="6"/>
      <c r="F152" s="11"/>
      <c r="G152" s="7"/>
      <c r="H152" s="8"/>
      <c r="I152" s="8"/>
      <c r="J152" s="6"/>
      <c r="K152" s="9"/>
      <c r="L152" s="6"/>
    </row>
    <row r="153" spans="2:12" x14ac:dyDescent="0.25">
      <c r="B153" s="10"/>
      <c r="C153" s="6"/>
      <c r="D153" s="6"/>
      <c r="E153" s="6"/>
      <c r="F153" s="11"/>
      <c r="G153" s="7"/>
      <c r="H153" s="8"/>
      <c r="I153" s="8"/>
      <c r="J153" s="6"/>
      <c r="K153" s="9"/>
      <c r="L153" s="6"/>
    </row>
    <row r="154" spans="2:12" x14ac:dyDescent="0.25">
      <c r="B154" s="10"/>
      <c r="C154" s="6"/>
      <c r="D154" s="6"/>
      <c r="E154" s="6"/>
      <c r="F154" s="11"/>
      <c r="G154" s="7"/>
      <c r="H154" s="8"/>
      <c r="I154" s="8"/>
      <c r="J154" s="6"/>
      <c r="K154" s="9"/>
      <c r="L154" s="6"/>
    </row>
    <row r="155" spans="2:12" x14ac:dyDescent="0.25">
      <c r="B155" s="10"/>
      <c r="C155" s="6"/>
      <c r="D155" s="6"/>
      <c r="E155" s="6"/>
      <c r="F155" s="11"/>
      <c r="G155" s="7"/>
      <c r="H155" s="8"/>
      <c r="I155" s="8"/>
      <c r="J155" s="6"/>
      <c r="K155" s="9"/>
      <c r="L155" s="6"/>
    </row>
    <row r="156" spans="2:12" x14ac:dyDescent="0.25">
      <c r="B156" s="10"/>
      <c r="C156" s="6"/>
      <c r="D156" s="6"/>
      <c r="E156" s="6"/>
      <c r="F156" s="11"/>
      <c r="G156" s="7"/>
      <c r="H156" s="8"/>
      <c r="I156" s="8"/>
      <c r="J156" s="6"/>
      <c r="K156" s="9"/>
      <c r="L156" s="6"/>
    </row>
    <row r="157" spans="2:12" x14ac:dyDescent="0.25">
      <c r="B157" s="10"/>
      <c r="C157" s="6"/>
      <c r="D157" s="6"/>
      <c r="E157" s="6"/>
      <c r="F157" s="11"/>
      <c r="G157" s="7"/>
      <c r="H157" s="8"/>
      <c r="I157" s="8"/>
      <c r="J157" s="6"/>
      <c r="K157" s="9"/>
      <c r="L157" s="6"/>
    </row>
    <row r="158" spans="2:12" x14ac:dyDescent="0.25">
      <c r="B158" s="10"/>
      <c r="C158" s="6"/>
      <c r="D158" s="6"/>
      <c r="E158" s="6"/>
      <c r="F158" s="11"/>
      <c r="G158" s="7"/>
      <c r="H158" s="8"/>
      <c r="I158" s="8"/>
      <c r="J158" s="6"/>
      <c r="K158" s="9"/>
      <c r="L158" s="6"/>
    </row>
    <row r="159" spans="2:12" x14ac:dyDescent="0.25">
      <c r="B159" s="10"/>
      <c r="C159" s="6"/>
      <c r="D159" s="6"/>
      <c r="E159" s="6"/>
      <c r="F159" s="11"/>
      <c r="G159" s="7"/>
      <c r="H159" s="8"/>
      <c r="I159" s="8"/>
      <c r="J159" s="6"/>
      <c r="K159" s="9"/>
      <c r="L159" s="6"/>
    </row>
    <row r="160" spans="2:12" x14ac:dyDescent="0.25">
      <c r="B160" s="10"/>
      <c r="C160" s="6"/>
      <c r="D160" s="6"/>
      <c r="E160" s="6"/>
      <c r="F160" s="11"/>
      <c r="G160" s="7"/>
      <c r="H160" s="8"/>
      <c r="I160" s="8"/>
      <c r="J160" s="6"/>
      <c r="K160" s="9"/>
      <c r="L160" s="6"/>
    </row>
    <row r="161" spans="2:12" x14ac:dyDescent="0.25">
      <c r="B161" s="10"/>
      <c r="C161" s="6"/>
      <c r="D161" s="6"/>
      <c r="E161" s="6"/>
      <c r="F161" s="11"/>
      <c r="G161" s="7"/>
      <c r="H161" s="8"/>
      <c r="I161" s="8"/>
      <c r="J161" s="6"/>
      <c r="K161" s="9"/>
      <c r="L161" s="6"/>
    </row>
    <row r="162" spans="2:12" x14ac:dyDescent="0.25">
      <c r="B162" s="10"/>
      <c r="C162" s="6"/>
      <c r="D162" s="6"/>
      <c r="E162" s="6"/>
      <c r="F162" s="11"/>
      <c r="G162" s="7"/>
      <c r="H162" s="8"/>
      <c r="I162" s="8"/>
      <c r="J162" s="6"/>
      <c r="K162" s="9"/>
      <c r="L162" s="6"/>
    </row>
    <row r="163" spans="2:12" x14ac:dyDescent="0.25">
      <c r="B163" s="10"/>
      <c r="C163" s="6"/>
      <c r="D163" s="6"/>
      <c r="E163" s="6"/>
      <c r="F163" s="11"/>
      <c r="G163" s="7"/>
      <c r="H163" s="8"/>
      <c r="I163" s="8"/>
      <c r="J163" s="6"/>
      <c r="K163" s="9"/>
      <c r="L163" s="6"/>
    </row>
    <row r="164" spans="2:12" x14ac:dyDescent="0.25">
      <c r="B164" s="10"/>
      <c r="C164" s="6"/>
      <c r="D164" s="6"/>
      <c r="E164" s="6"/>
      <c r="F164" s="11"/>
      <c r="G164" s="7"/>
      <c r="H164" s="8"/>
      <c r="I164" s="8"/>
      <c r="J164" s="6"/>
      <c r="K164" s="9"/>
      <c r="L164" s="6"/>
    </row>
    <row r="165" spans="2:12" x14ac:dyDescent="0.25">
      <c r="B165" s="10"/>
      <c r="C165" s="6"/>
      <c r="D165" s="6"/>
      <c r="E165" s="6"/>
      <c r="F165" s="11"/>
      <c r="G165" s="7"/>
      <c r="H165" s="8"/>
      <c r="I165" s="8"/>
      <c r="J165" s="6"/>
      <c r="K165" s="9"/>
      <c r="L165" s="6"/>
    </row>
    <row r="166" spans="2:12" x14ac:dyDescent="0.25">
      <c r="B166" s="10"/>
      <c r="C166" s="6"/>
      <c r="D166" s="6"/>
      <c r="E166" s="6"/>
      <c r="F166" s="11"/>
      <c r="G166" s="7"/>
      <c r="H166" s="8"/>
      <c r="I166" s="8"/>
      <c r="J166" s="6"/>
      <c r="K166" s="9"/>
      <c r="L166" s="6"/>
    </row>
    <row r="167" spans="2:12" x14ac:dyDescent="0.25">
      <c r="B167" s="10"/>
      <c r="C167" s="6"/>
      <c r="D167" s="6"/>
      <c r="E167" s="6"/>
      <c r="F167" s="11"/>
      <c r="G167" s="7"/>
      <c r="H167" s="8"/>
      <c r="I167" s="8"/>
      <c r="J167" s="6"/>
      <c r="K167" s="9"/>
      <c r="L167" s="6"/>
    </row>
    <row r="168" spans="2:12" x14ac:dyDescent="0.25">
      <c r="B168" s="10"/>
      <c r="C168" s="6"/>
      <c r="D168" s="6"/>
      <c r="E168" s="6"/>
      <c r="F168" s="11"/>
      <c r="G168" s="7"/>
      <c r="H168" s="8"/>
      <c r="I168" s="8"/>
      <c r="J168" s="6"/>
      <c r="K168" s="9"/>
      <c r="L168" s="6"/>
    </row>
    <row r="169" spans="2:12" x14ac:dyDescent="0.25">
      <c r="B169" s="10"/>
      <c r="C169" s="6"/>
      <c r="D169" s="6"/>
      <c r="E169" s="6"/>
      <c r="F169" s="11"/>
      <c r="G169" s="7"/>
      <c r="H169" s="8"/>
      <c r="I169" s="8"/>
      <c r="J169" s="6"/>
      <c r="K169" s="9"/>
      <c r="L169" s="6"/>
    </row>
    <row r="170" spans="2:12" x14ac:dyDescent="0.25">
      <c r="B170" s="10"/>
      <c r="C170" s="6"/>
      <c r="D170" s="6"/>
      <c r="E170" s="6"/>
      <c r="F170" s="11"/>
      <c r="G170" s="7"/>
      <c r="H170" s="8"/>
      <c r="I170" s="8"/>
      <c r="J170" s="6"/>
      <c r="K170" s="9"/>
      <c r="L170" s="6"/>
    </row>
    <row r="171" spans="2:12" x14ac:dyDescent="0.25">
      <c r="B171" s="10"/>
      <c r="C171" s="6"/>
      <c r="D171" s="6"/>
      <c r="E171" s="6"/>
      <c r="F171" s="11"/>
      <c r="G171" s="7"/>
      <c r="H171" s="8"/>
      <c r="I171" s="8"/>
      <c r="J171" s="6"/>
      <c r="K171" s="9"/>
      <c r="L171" s="6"/>
    </row>
    <row r="172" spans="2:12" x14ac:dyDescent="0.25">
      <c r="B172" s="10"/>
      <c r="C172" s="6"/>
      <c r="D172" s="6"/>
      <c r="E172" s="6"/>
      <c r="F172" s="11"/>
      <c r="G172" s="7"/>
      <c r="H172" s="8"/>
      <c r="I172" s="8"/>
      <c r="J172" s="6"/>
      <c r="K172" s="9"/>
      <c r="L172" s="6"/>
    </row>
    <row r="173" spans="2:12" x14ac:dyDescent="0.25">
      <c r="B173" s="10"/>
      <c r="C173" s="6"/>
      <c r="D173" s="6"/>
      <c r="E173" s="6"/>
      <c r="F173" s="11"/>
      <c r="G173" s="7"/>
      <c r="H173" s="8"/>
      <c r="I173" s="8"/>
      <c r="J173" s="6"/>
      <c r="K173" s="9"/>
      <c r="L173" s="6"/>
    </row>
    <row r="174" spans="2:12" x14ac:dyDescent="0.25">
      <c r="B174" s="10"/>
      <c r="C174" s="6"/>
      <c r="D174" s="6"/>
      <c r="E174" s="6"/>
      <c r="F174" s="11"/>
      <c r="G174" s="7"/>
      <c r="H174" s="8"/>
      <c r="I174" s="8"/>
      <c r="J174" s="6"/>
      <c r="K174" s="9"/>
      <c r="L174" s="6"/>
    </row>
    <row r="175" spans="2:12" x14ac:dyDescent="0.25">
      <c r="B175" s="10"/>
      <c r="C175" s="6"/>
      <c r="D175" s="6"/>
      <c r="E175" s="6"/>
      <c r="F175" s="11"/>
      <c r="G175" s="7"/>
      <c r="H175" s="8"/>
      <c r="I175" s="8"/>
      <c r="J175" s="6"/>
      <c r="K175" s="9"/>
      <c r="L175" s="6"/>
    </row>
    <row r="176" spans="2:12" x14ac:dyDescent="0.25">
      <c r="B176" s="10"/>
      <c r="C176" s="6"/>
      <c r="D176" s="6"/>
      <c r="E176" s="6"/>
      <c r="F176" s="11"/>
      <c r="G176" s="7"/>
      <c r="H176" s="8"/>
      <c r="I176" s="8"/>
      <c r="J176" s="6"/>
      <c r="K176" s="9"/>
      <c r="L176" s="6"/>
    </row>
    <row r="177" spans="2:12" x14ac:dyDescent="0.25">
      <c r="B177" s="10"/>
      <c r="C177" s="6"/>
      <c r="D177" s="6"/>
      <c r="E177" s="6"/>
      <c r="F177" s="11"/>
      <c r="G177" s="7"/>
      <c r="H177" s="8"/>
      <c r="I177" s="8"/>
      <c r="J177" s="6"/>
      <c r="K177" s="9"/>
      <c r="L177" s="6"/>
    </row>
  </sheetData>
  <sortState ref="B9:L65">
    <sortCondition ref="B9"/>
  </sortState>
  <mergeCells count="6">
    <mergeCell ref="E6:E7"/>
    <mergeCell ref="G6:G7"/>
    <mergeCell ref="K6:K7"/>
    <mergeCell ref="B2:L2"/>
    <mergeCell ref="B3:L3"/>
    <mergeCell ref="B4:L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879"/>
  <sheetViews>
    <sheetView tabSelected="1" topLeftCell="B319" zoomScale="83" zoomScaleNormal="83" workbookViewId="0">
      <selection activeCell="V343" sqref="V343"/>
    </sheetView>
  </sheetViews>
  <sheetFormatPr baseColWidth="10" defaultColWidth="9.140625" defaultRowHeight="15" x14ac:dyDescent="0.25"/>
  <cols>
    <col min="1" max="1" width="3.42578125" style="20" hidden="1" customWidth="1"/>
    <col min="2" max="2" width="15.85546875" style="19" customWidth="1"/>
    <col min="3" max="3" width="17.85546875" style="19" customWidth="1"/>
    <col min="4" max="4" width="15.28515625" style="19" customWidth="1"/>
    <col min="5" max="5" width="51.42578125" customWidth="1"/>
    <col min="6" max="6" width="22.85546875" style="25" hidden="1" customWidth="1"/>
    <col min="7" max="7" width="23.85546875" style="25" hidden="1" customWidth="1"/>
    <col min="8" max="8" width="22.5703125" style="25" hidden="1" customWidth="1"/>
    <col min="9" max="9" width="24.28515625" style="25" hidden="1" customWidth="1"/>
    <col min="10" max="10" width="23" style="25" hidden="1" customWidth="1"/>
    <col min="11" max="11" width="20.7109375" style="25" hidden="1" customWidth="1"/>
    <col min="12" max="12" width="16.5703125" style="28" customWidth="1"/>
    <col min="13" max="13" width="22.28515625" style="25" hidden="1" customWidth="1"/>
    <col min="14" max="14" width="15.140625" customWidth="1"/>
    <col min="15" max="15" width="27.28515625" style="315" customWidth="1"/>
    <col min="16" max="16" width="0.28515625" style="315" customWidth="1"/>
    <col min="17" max="17" width="12.28515625" style="315" hidden="1" customWidth="1"/>
    <col min="18" max="18" width="15" customWidth="1"/>
    <col min="19" max="19" width="13.85546875" hidden="1" customWidth="1"/>
    <col min="20" max="20" width="13.85546875" style="315" hidden="1" customWidth="1"/>
    <col min="21" max="21" width="1.28515625" hidden="1" customWidth="1"/>
  </cols>
  <sheetData>
    <row r="1" spans="1:22" x14ac:dyDescent="0.25">
      <c r="A1" s="19"/>
      <c r="B1"/>
      <c r="C1" s="315"/>
      <c r="D1" s="315"/>
      <c r="E1" s="25"/>
      <c r="K1" s="28"/>
      <c r="L1" s="25"/>
      <c r="M1"/>
    </row>
    <row r="2" spans="1:22" ht="25.5" x14ac:dyDescent="0.35">
      <c r="A2" s="1"/>
      <c r="B2" s="462" t="s">
        <v>460</v>
      </c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U2" s="20"/>
    </row>
    <row r="3" spans="1:22" ht="25.5" x14ac:dyDescent="0.25">
      <c r="A3" s="1"/>
      <c r="B3" s="463" t="s">
        <v>772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</row>
    <row r="4" spans="1:22" ht="25.5" x14ac:dyDescent="0.35">
      <c r="A4" s="1"/>
      <c r="B4" s="466" t="s">
        <v>1133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</row>
    <row r="5" spans="1:22" ht="4.5" customHeight="1" x14ac:dyDescent="0.25">
      <c r="A5" s="1"/>
      <c r="B5" s="467"/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</row>
    <row r="6" spans="1:22" s="461" customFormat="1" ht="80.25" customHeight="1" x14ac:dyDescent="0.25">
      <c r="A6" s="456"/>
      <c r="B6" s="455" t="s">
        <v>855</v>
      </c>
      <c r="C6" s="455" t="s">
        <v>854</v>
      </c>
      <c r="D6" s="455" t="s">
        <v>853</v>
      </c>
      <c r="E6" s="455" t="s">
        <v>461</v>
      </c>
      <c r="F6" s="457" t="s">
        <v>1134</v>
      </c>
      <c r="G6" s="458" t="s">
        <v>1136</v>
      </c>
      <c r="H6" s="459" t="s">
        <v>462</v>
      </c>
      <c r="I6" s="458" t="s">
        <v>463</v>
      </c>
      <c r="J6" s="458" t="s">
        <v>1135</v>
      </c>
      <c r="K6" s="457" t="s">
        <v>1137</v>
      </c>
      <c r="L6" s="457" t="s">
        <v>1138</v>
      </c>
      <c r="M6" s="459" t="s">
        <v>464</v>
      </c>
      <c r="N6" s="455" t="s">
        <v>373</v>
      </c>
      <c r="O6" s="455" t="s">
        <v>374</v>
      </c>
      <c r="P6" s="455" t="s">
        <v>848</v>
      </c>
      <c r="Q6" s="455" t="s">
        <v>849</v>
      </c>
      <c r="R6" s="455" t="s">
        <v>850</v>
      </c>
      <c r="S6" s="460" t="s">
        <v>847</v>
      </c>
      <c r="T6" s="460" t="s">
        <v>882</v>
      </c>
      <c r="U6" s="460" t="s">
        <v>883</v>
      </c>
      <c r="V6" s="461" t="s">
        <v>547</v>
      </c>
    </row>
    <row r="7" spans="1:22" ht="18" x14ac:dyDescent="0.25">
      <c r="A7" s="248"/>
      <c r="B7" s="414">
        <v>45077</v>
      </c>
      <c r="C7" s="415" t="s">
        <v>856</v>
      </c>
      <c r="D7" s="416" t="s">
        <v>1155</v>
      </c>
      <c r="E7" s="423" t="s">
        <v>1142</v>
      </c>
      <c r="F7" s="417">
        <v>0</v>
      </c>
      <c r="G7" s="417">
        <v>0</v>
      </c>
      <c r="H7" s="417"/>
      <c r="I7" s="417"/>
      <c r="J7" s="417">
        <v>0</v>
      </c>
      <c r="K7" s="417">
        <f t="shared" ref="K7:K70" si="0">F7+G7+H7+I7-J7</f>
        <v>0</v>
      </c>
      <c r="L7" s="417">
        <v>90</v>
      </c>
      <c r="M7" s="417">
        <f>Tabla13[[#This Row],[Balance s/Mov. 30/06/2023]]-Tabla13[[#This Row],[Inventario al 30/06/2023]]</f>
        <v>-90</v>
      </c>
      <c r="N7" s="418">
        <v>13689.99</v>
      </c>
      <c r="O7" s="419">
        <f t="shared" ref="O7:O70" si="1">L7*N7</f>
        <v>1232099.1000000001</v>
      </c>
      <c r="P7" s="418">
        <f>(Tabla13[[#This Row],[Entradas  31 Marzo-30 Junio 2023]]*Tabla13[[#This Row],[Costo Unitario]])</f>
        <v>0</v>
      </c>
      <c r="Q7" s="418">
        <f>(Tabla13[[#This Row],[Salidas 31 Marzo-30 Junio 2023]]*Tabla13[[#This Row],[Costo Unitario]])</f>
        <v>0</v>
      </c>
      <c r="R7" s="420" t="s">
        <v>851</v>
      </c>
      <c r="S7" s="441"/>
      <c r="T7" s="442"/>
      <c r="U7" s="442"/>
    </row>
    <row r="8" spans="1:22" ht="18" x14ac:dyDescent="0.25">
      <c r="A8" s="248"/>
      <c r="B8" s="414">
        <v>42520</v>
      </c>
      <c r="C8" s="415" t="s">
        <v>856</v>
      </c>
      <c r="D8" s="416" t="s">
        <v>702</v>
      </c>
      <c r="E8" s="160" t="s">
        <v>696</v>
      </c>
      <c r="F8" s="417">
        <v>3</v>
      </c>
      <c r="G8" s="417">
        <v>0</v>
      </c>
      <c r="H8" s="417"/>
      <c r="I8" s="417"/>
      <c r="J8" s="417">
        <v>0</v>
      </c>
      <c r="K8" s="417">
        <f t="shared" si="0"/>
        <v>3</v>
      </c>
      <c r="L8" s="417">
        <v>0</v>
      </c>
      <c r="M8" s="417">
        <f>Tabla13[[#This Row],[Balance s/Mov. 30/06/2023]]-Tabla13[[#This Row],[Inventario al 30/06/2023]]</f>
        <v>3</v>
      </c>
      <c r="N8" s="418">
        <v>3799.07</v>
      </c>
      <c r="O8" s="419">
        <f t="shared" si="1"/>
        <v>0</v>
      </c>
      <c r="P8" s="418">
        <f>(Tabla13[[#This Row],[Entradas  31 Marzo-30 Junio 2023]]*Tabla13[[#This Row],[Costo Unitario]])</f>
        <v>0</v>
      </c>
      <c r="Q8" s="418">
        <f>(Tabla13[[#This Row],[Salidas 31 Marzo-30 Junio 2023]]*Tabla13[[#This Row],[Costo Unitario]])</f>
        <v>0</v>
      </c>
      <c r="R8" s="420" t="s">
        <v>851</v>
      </c>
      <c r="S8" s="441"/>
      <c r="T8" s="442"/>
      <c r="U8" s="442"/>
    </row>
    <row r="9" spans="1:22" ht="18" x14ac:dyDescent="0.25">
      <c r="A9" s="248"/>
      <c r="B9" s="414">
        <v>42584</v>
      </c>
      <c r="C9" s="415" t="s">
        <v>857</v>
      </c>
      <c r="D9" s="416" t="s">
        <v>348</v>
      </c>
      <c r="E9" s="160" t="s">
        <v>399</v>
      </c>
      <c r="F9" s="417">
        <v>69</v>
      </c>
      <c r="G9" s="417">
        <v>0</v>
      </c>
      <c r="H9" s="417"/>
      <c r="I9" s="417"/>
      <c r="J9" s="417">
        <v>0</v>
      </c>
      <c r="K9" s="417">
        <f t="shared" si="0"/>
        <v>69</v>
      </c>
      <c r="L9" s="417">
        <v>69</v>
      </c>
      <c r="M9" s="417">
        <f>Tabla13[[#This Row],[Balance s/Mov. 30/06/2023]]-Tabla13[[#This Row],[Inventario al 30/06/2023]]</f>
        <v>0</v>
      </c>
      <c r="N9" s="418">
        <v>23.36</v>
      </c>
      <c r="O9" s="419">
        <f t="shared" si="1"/>
        <v>1611.84</v>
      </c>
      <c r="P9" s="418">
        <f>(Tabla13[[#This Row],[Entradas  31 Marzo-30 Junio 2023]]*Tabla13[[#This Row],[Costo Unitario]])</f>
        <v>0</v>
      </c>
      <c r="Q9" s="418">
        <f>(Tabla13[[#This Row],[Salidas 31 Marzo-30 Junio 2023]]*Tabla13[[#This Row],[Costo Unitario]])</f>
        <v>0</v>
      </c>
      <c r="R9" s="420" t="s">
        <v>851</v>
      </c>
      <c r="S9" s="441"/>
      <c r="T9" s="442"/>
      <c r="U9" s="442"/>
    </row>
    <row r="10" spans="1:22" ht="18" x14ac:dyDescent="0.25">
      <c r="A10" s="248"/>
      <c r="B10" s="414">
        <v>43307</v>
      </c>
      <c r="C10" s="415" t="s">
        <v>857</v>
      </c>
      <c r="D10" s="416" t="s">
        <v>580</v>
      </c>
      <c r="E10" s="198" t="s">
        <v>737</v>
      </c>
      <c r="F10" s="417">
        <v>7</v>
      </c>
      <c r="G10" s="417">
        <v>0</v>
      </c>
      <c r="H10" s="417"/>
      <c r="I10" s="417"/>
      <c r="J10" s="417">
        <v>0</v>
      </c>
      <c r="K10" s="417">
        <f t="shared" si="0"/>
        <v>7</v>
      </c>
      <c r="L10" s="417">
        <v>7</v>
      </c>
      <c r="M10" s="417">
        <f>Tabla13[[#This Row],[Balance s/Mov. 30/06/2023]]-Tabla13[[#This Row],[Inventario al 30/06/2023]]</f>
        <v>0</v>
      </c>
      <c r="N10" s="418">
        <v>15.58</v>
      </c>
      <c r="O10" s="419">
        <f t="shared" si="1"/>
        <v>109.06</v>
      </c>
      <c r="P10" s="418">
        <f>(Tabla13[[#This Row],[Entradas  31 Marzo-30 Junio 2023]]*Tabla13[[#This Row],[Costo Unitario]])</f>
        <v>0</v>
      </c>
      <c r="Q10" s="418">
        <f>(Tabla13[[#This Row],[Salidas 31 Marzo-30 Junio 2023]]*Tabla13[[#This Row],[Costo Unitario]])</f>
        <v>0</v>
      </c>
      <c r="R10" s="420" t="s">
        <v>851</v>
      </c>
      <c r="S10" s="441"/>
      <c r="T10" s="442"/>
      <c r="U10" s="442"/>
    </row>
    <row r="11" spans="1:22" ht="18" x14ac:dyDescent="0.25">
      <c r="A11" s="248"/>
      <c r="B11" s="414">
        <v>42496</v>
      </c>
      <c r="C11" s="415" t="s">
        <v>857</v>
      </c>
      <c r="D11" s="416" t="s">
        <v>484</v>
      </c>
      <c r="E11" s="160" t="s">
        <v>803</v>
      </c>
      <c r="F11" s="417">
        <v>80</v>
      </c>
      <c r="G11" s="417">
        <v>0</v>
      </c>
      <c r="H11" s="417"/>
      <c r="I11" s="417"/>
      <c r="J11" s="417">
        <v>0</v>
      </c>
      <c r="K11" s="417">
        <f t="shared" si="0"/>
        <v>80</v>
      </c>
      <c r="L11" s="417">
        <v>79</v>
      </c>
      <c r="M11" s="417">
        <f>Tabla13[[#This Row],[Balance s/Mov. 30/06/2023]]-Tabla13[[#This Row],[Inventario al 30/06/2023]]</f>
        <v>1</v>
      </c>
      <c r="N11" s="418">
        <v>21.82</v>
      </c>
      <c r="O11" s="419">
        <f t="shared" si="1"/>
        <v>1723.78</v>
      </c>
      <c r="P11" s="418">
        <f>(Tabla13[[#This Row],[Entradas  31 Marzo-30 Junio 2023]]*Tabla13[[#This Row],[Costo Unitario]])</f>
        <v>0</v>
      </c>
      <c r="Q11" s="418">
        <f>(Tabla13[[#This Row],[Salidas 31 Marzo-30 Junio 2023]]*Tabla13[[#This Row],[Costo Unitario]])</f>
        <v>0</v>
      </c>
      <c r="R11" s="420" t="s">
        <v>851</v>
      </c>
      <c r="S11" s="441"/>
      <c r="T11" s="442"/>
      <c r="U11" s="442"/>
    </row>
    <row r="12" spans="1:22" ht="18" x14ac:dyDescent="0.25">
      <c r="A12" s="248"/>
      <c r="B12" s="414"/>
      <c r="C12" s="415" t="s">
        <v>861</v>
      </c>
      <c r="D12" s="416"/>
      <c r="E12" s="423" t="s">
        <v>1124</v>
      </c>
      <c r="F12" s="417">
        <v>200</v>
      </c>
      <c r="G12" s="417">
        <v>0</v>
      </c>
      <c r="H12" s="417"/>
      <c r="I12" s="417"/>
      <c r="J12" s="417">
        <v>0</v>
      </c>
      <c r="K12" s="417">
        <f t="shared" si="0"/>
        <v>200</v>
      </c>
      <c r="L12" s="417">
        <v>100</v>
      </c>
      <c r="M12" s="417">
        <f>Tabla13[[#This Row],[Balance s/Mov. 30/06/2023]]-Tabla13[[#This Row],[Inventario al 30/06/2023]]</f>
        <v>100</v>
      </c>
      <c r="N12" s="418">
        <v>0</v>
      </c>
      <c r="O12" s="419">
        <f t="shared" si="1"/>
        <v>0</v>
      </c>
      <c r="P12" s="418">
        <f>(Tabla13[[#This Row],[Entradas  31 Marzo-30 Junio 2023]]*Tabla13[[#This Row],[Costo Unitario]])</f>
        <v>0</v>
      </c>
      <c r="Q12" s="418">
        <f>(Tabla13[[#This Row],[Salidas 31 Marzo-30 Junio 2023]]*Tabla13[[#This Row],[Costo Unitario]])</f>
        <v>0</v>
      </c>
      <c r="R12" s="420" t="s">
        <v>851</v>
      </c>
      <c r="S12" s="441"/>
      <c r="T12" s="442"/>
      <c r="U12" s="442"/>
    </row>
    <row r="13" spans="1:22" ht="18" x14ac:dyDescent="0.25">
      <c r="A13" s="248"/>
      <c r="B13" s="424">
        <v>42496</v>
      </c>
      <c r="C13" s="425" t="s">
        <v>857</v>
      </c>
      <c r="D13" s="426" t="s">
        <v>562</v>
      </c>
      <c r="E13" s="198" t="s">
        <v>736</v>
      </c>
      <c r="F13" s="417">
        <v>50</v>
      </c>
      <c r="G13" s="417">
        <v>0</v>
      </c>
      <c r="H13" s="417"/>
      <c r="I13" s="417"/>
      <c r="J13" s="417">
        <v>0</v>
      </c>
      <c r="K13" s="417">
        <f t="shared" si="0"/>
        <v>50</v>
      </c>
      <c r="L13" s="417">
        <v>53</v>
      </c>
      <c r="M13" s="417">
        <f>Tabla13[[#This Row],[Balance s/Mov. 30/06/2023]]-Tabla13[[#This Row],[Inventario al 30/06/2023]]</f>
        <v>-3</v>
      </c>
      <c r="N13" s="418">
        <v>38.130000000000003</v>
      </c>
      <c r="O13" s="419">
        <f t="shared" si="1"/>
        <v>2020.89</v>
      </c>
      <c r="P13" s="418">
        <f>(Tabla13[[#This Row],[Entradas  31 Marzo-30 Junio 2023]]*Tabla13[[#This Row],[Costo Unitario]])</f>
        <v>0</v>
      </c>
      <c r="Q13" s="418">
        <f>(Tabla13[[#This Row],[Salidas 31 Marzo-30 Junio 2023]]*Tabla13[[#This Row],[Costo Unitario]])</f>
        <v>0</v>
      </c>
      <c r="R13" s="420" t="s">
        <v>851</v>
      </c>
      <c r="S13" s="441"/>
      <c r="T13" s="442"/>
      <c r="U13" s="442"/>
    </row>
    <row r="14" spans="1:22" s="209" customFormat="1" ht="18" x14ac:dyDescent="0.25">
      <c r="A14" s="248"/>
      <c r="B14" s="414">
        <v>44145</v>
      </c>
      <c r="C14" s="415" t="s">
        <v>857</v>
      </c>
      <c r="D14" s="416" t="s">
        <v>1031</v>
      </c>
      <c r="E14" s="427" t="s">
        <v>829</v>
      </c>
      <c r="F14" s="417">
        <v>30</v>
      </c>
      <c r="G14" s="417">
        <v>0</v>
      </c>
      <c r="H14" s="417"/>
      <c r="I14" s="417"/>
      <c r="J14" s="417">
        <v>0</v>
      </c>
      <c r="K14" s="417">
        <f t="shared" si="0"/>
        <v>30</v>
      </c>
      <c r="L14" s="417">
        <v>30</v>
      </c>
      <c r="M14" s="417">
        <f>Tabla13[[#This Row],[Balance s/Mov. 30/06/2023]]-Tabla13[[#This Row],[Inventario al 30/06/2023]]</f>
        <v>0</v>
      </c>
      <c r="N14" s="418">
        <v>23.36</v>
      </c>
      <c r="O14" s="419">
        <f t="shared" si="1"/>
        <v>700.8</v>
      </c>
      <c r="P14" s="418">
        <f>(Tabla13[[#This Row],[Entradas  31 Marzo-30 Junio 2023]]*Tabla13[[#This Row],[Costo Unitario]])</f>
        <v>0</v>
      </c>
      <c r="Q14" s="418">
        <f>(Tabla13[[#This Row],[Salidas 31 Marzo-30 Junio 2023]]*Tabla13[[#This Row],[Costo Unitario]])</f>
        <v>0</v>
      </c>
      <c r="R14" s="420" t="s">
        <v>851</v>
      </c>
      <c r="S14" s="441"/>
      <c r="T14" s="442"/>
      <c r="U14" s="442"/>
    </row>
    <row r="15" spans="1:22" ht="18" x14ac:dyDescent="0.25">
      <c r="A15" s="248"/>
      <c r="B15" s="414"/>
      <c r="C15" s="415" t="s">
        <v>879</v>
      </c>
      <c r="D15" s="416" t="s">
        <v>1025</v>
      </c>
      <c r="E15" s="423" t="s">
        <v>1108</v>
      </c>
      <c r="F15" s="417">
        <v>24</v>
      </c>
      <c r="G15" s="417">
        <v>0</v>
      </c>
      <c r="H15" s="417"/>
      <c r="I15" s="417"/>
      <c r="J15" s="417">
        <v>0</v>
      </c>
      <c r="K15" s="417">
        <f t="shared" si="0"/>
        <v>24</v>
      </c>
      <c r="L15" s="417">
        <v>24</v>
      </c>
      <c r="M15" s="417">
        <f>Tabla13[[#This Row],[Balance s/Mov. 30/06/2023]]-Tabla13[[#This Row],[Inventario al 30/06/2023]]</f>
        <v>0</v>
      </c>
      <c r="N15" s="418">
        <v>442.5</v>
      </c>
      <c r="O15" s="419">
        <f t="shared" si="1"/>
        <v>10620</v>
      </c>
      <c r="P15" s="418">
        <f>(Tabla13[[#This Row],[Entradas  31 Marzo-30 Junio 2023]]*Tabla13[[#This Row],[Costo Unitario]])</f>
        <v>0</v>
      </c>
      <c r="Q15" s="418">
        <f>(Tabla13[[#This Row],[Salidas 31 Marzo-30 Junio 2023]]*Tabla13[[#This Row],[Costo Unitario]])</f>
        <v>0</v>
      </c>
      <c r="R15" s="420" t="s">
        <v>851</v>
      </c>
      <c r="S15" s="441"/>
      <c r="T15" s="442"/>
      <c r="U15" s="442"/>
    </row>
    <row r="16" spans="1:22" ht="18" x14ac:dyDescent="0.25">
      <c r="A16" s="248"/>
      <c r="B16" s="414"/>
      <c r="C16" s="415" t="s">
        <v>879</v>
      </c>
      <c r="D16" s="416" t="s">
        <v>1022</v>
      </c>
      <c r="E16" s="423" t="s">
        <v>1019</v>
      </c>
      <c r="F16" s="417">
        <v>7</v>
      </c>
      <c r="G16" s="417">
        <v>0</v>
      </c>
      <c r="H16" s="417"/>
      <c r="I16" s="417"/>
      <c r="J16" s="417">
        <v>0</v>
      </c>
      <c r="K16" s="417">
        <f t="shared" si="0"/>
        <v>7</v>
      </c>
      <c r="L16" s="417">
        <v>4</v>
      </c>
      <c r="M16" s="417">
        <f>Tabla13[[#This Row],[Balance s/Mov. 30/06/2023]]-Tabla13[[#This Row],[Inventario al 30/06/2023]]</f>
        <v>3</v>
      </c>
      <c r="N16" s="418">
        <v>5841</v>
      </c>
      <c r="O16" s="419">
        <f t="shared" si="1"/>
        <v>23364</v>
      </c>
      <c r="P16" s="418">
        <f>(Tabla13[[#This Row],[Entradas  31 Marzo-30 Junio 2023]]*Tabla13[[#This Row],[Costo Unitario]])</f>
        <v>0</v>
      </c>
      <c r="Q16" s="418">
        <f>(Tabla13[[#This Row],[Salidas 31 Marzo-30 Junio 2023]]*Tabla13[[#This Row],[Costo Unitario]])</f>
        <v>0</v>
      </c>
      <c r="R16" s="420" t="s">
        <v>851</v>
      </c>
      <c r="S16" s="441"/>
      <c r="T16" s="442"/>
      <c r="U16" s="442"/>
    </row>
    <row r="17" spans="1:21" ht="18" x14ac:dyDescent="0.25">
      <c r="A17" s="248"/>
      <c r="B17" s="414"/>
      <c r="C17" s="415" t="s">
        <v>879</v>
      </c>
      <c r="D17" s="416" t="s">
        <v>1023</v>
      </c>
      <c r="E17" s="423" t="s">
        <v>1024</v>
      </c>
      <c r="F17" s="417">
        <v>0</v>
      </c>
      <c r="G17" s="417">
        <v>0</v>
      </c>
      <c r="H17" s="417"/>
      <c r="I17" s="417"/>
      <c r="J17" s="417">
        <v>0</v>
      </c>
      <c r="K17" s="417">
        <f t="shared" si="0"/>
        <v>0</v>
      </c>
      <c r="L17" s="417">
        <v>10</v>
      </c>
      <c r="M17" s="417">
        <f>Tabla13[[#This Row],[Balance s/Mov. 30/06/2023]]-Tabla13[[#This Row],[Inventario al 30/06/2023]]</f>
        <v>-10</v>
      </c>
      <c r="N17" s="418">
        <v>472</v>
      </c>
      <c r="O17" s="419">
        <f t="shared" si="1"/>
        <v>4720</v>
      </c>
      <c r="P17" s="418">
        <f>(Tabla13[[#This Row],[Entradas  31 Marzo-30 Junio 2023]]*Tabla13[[#This Row],[Costo Unitario]])</f>
        <v>0</v>
      </c>
      <c r="Q17" s="418">
        <f>(Tabla13[[#This Row],[Salidas 31 Marzo-30 Junio 2023]]*Tabla13[[#This Row],[Costo Unitario]])</f>
        <v>0</v>
      </c>
      <c r="R17" s="420" t="s">
        <v>851</v>
      </c>
      <c r="S17" s="441"/>
      <c r="T17" s="442"/>
      <c r="U17" s="442"/>
    </row>
    <row r="18" spans="1:21" ht="18" x14ac:dyDescent="0.25">
      <c r="A18" s="248"/>
      <c r="B18" s="428">
        <v>41907</v>
      </c>
      <c r="C18" s="429" t="s">
        <v>858</v>
      </c>
      <c r="D18" s="430" t="s">
        <v>511</v>
      </c>
      <c r="E18" s="427" t="s">
        <v>512</v>
      </c>
      <c r="F18" s="417">
        <v>110</v>
      </c>
      <c r="G18" s="417">
        <v>0</v>
      </c>
      <c r="H18" s="427"/>
      <c r="I18" s="417"/>
      <c r="J18" s="417">
        <v>0</v>
      </c>
      <c r="K18" s="417">
        <f t="shared" si="0"/>
        <v>110</v>
      </c>
      <c r="L18" s="417">
        <v>110</v>
      </c>
      <c r="M18" s="417">
        <f>Tabla13[[#This Row],[Balance s/Mov. 30/06/2023]]-Tabla13[[#This Row],[Inventario al 30/06/2023]]</f>
        <v>0</v>
      </c>
      <c r="N18" s="418">
        <v>71.98</v>
      </c>
      <c r="O18" s="419">
        <f t="shared" si="1"/>
        <v>7917.8</v>
      </c>
      <c r="P18" s="418">
        <f>(Tabla13[[#This Row],[Entradas  31 Marzo-30 Junio 2023]]*Tabla13[[#This Row],[Costo Unitario]])</f>
        <v>0</v>
      </c>
      <c r="Q18" s="418">
        <f>(Tabla13[[#This Row],[Salidas 31 Marzo-30 Junio 2023]]*Tabla13[[#This Row],[Costo Unitario]])</f>
        <v>0</v>
      </c>
      <c r="R18" s="420" t="s">
        <v>851</v>
      </c>
      <c r="S18" s="441"/>
      <c r="T18" s="442"/>
      <c r="U18" s="442"/>
    </row>
    <row r="19" spans="1:21" s="209" customFormat="1" ht="18" x14ac:dyDescent="0.25">
      <c r="A19" s="327"/>
      <c r="B19" s="414">
        <v>44908</v>
      </c>
      <c r="C19" s="415" t="s">
        <v>858</v>
      </c>
      <c r="D19" s="416" t="s">
        <v>653</v>
      </c>
      <c r="E19" s="423" t="s">
        <v>1144</v>
      </c>
      <c r="F19" s="417">
        <v>0</v>
      </c>
      <c r="G19" s="417">
        <v>0</v>
      </c>
      <c r="H19" s="417"/>
      <c r="I19" s="417"/>
      <c r="J19" s="417">
        <v>0</v>
      </c>
      <c r="K19" s="417">
        <f t="shared" si="0"/>
        <v>0</v>
      </c>
      <c r="L19" s="417">
        <v>1</v>
      </c>
      <c r="M19" s="417">
        <f>Tabla13[[#This Row],[Balance s/Mov. 30/06/2023]]-Tabla13[[#This Row],[Inventario al 30/06/2023]]</f>
        <v>-1</v>
      </c>
      <c r="N19" s="418">
        <v>59889.72</v>
      </c>
      <c r="O19" s="419">
        <f t="shared" si="1"/>
        <v>59889.72</v>
      </c>
      <c r="P19" s="418">
        <f>(Tabla13[[#This Row],[Entradas  31 Marzo-30 Junio 2023]]*Tabla13[[#This Row],[Costo Unitario]])</f>
        <v>0</v>
      </c>
      <c r="Q19" s="418">
        <f>(Tabla13[[#This Row],[Salidas 31 Marzo-30 Junio 2023]]*Tabla13[[#This Row],[Costo Unitario]])</f>
        <v>0</v>
      </c>
      <c r="R19" s="420" t="s">
        <v>851</v>
      </c>
      <c r="S19" s="441"/>
      <c r="T19" s="442"/>
      <c r="U19" s="442"/>
    </row>
    <row r="20" spans="1:21" ht="18" x14ac:dyDescent="0.25">
      <c r="A20" s="248"/>
      <c r="B20" s="414">
        <v>45036</v>
      </c>
      <c r="C20" s="415" t="s">
        <v>858</v>
      </c>
      <c r="D20" s="416" t="s">
        <v>651</v>
      </c>
      <c r="E20" s="423" t="s">
        <v>998</v>
      </c>
      <c r="F20" s="417">
        <v>14</v>
      </c>
      <c r="G20" s="417">
        <v>0</v>
      </c>
      <c r="H20" s="417"/>
      <c r="I20" s="417"/>
      <c r="J20" s="417">
        <v>0</v>
      </c>
      <c r="K20" s="417">
        <f t="shared" si="0"/>
        <v>14</v>
      </c>
      <c r="L20" s="417">
        <v>7</v>
      </c>
      <c r="M20" s="417">
        <f>Tabla13[[#This Row],[Balance s/Mov. 30/06/2023]]-Tabla13[[#This Row],[Inventario al 30/06/2023]]</f>
        <v>7</v>
      </c>
      <c r="N20" s="418">
        <v>80028.66</v>
      </c>
      <c r="O20" s="419">
        <f t="shared" si="1"/>
        <v>560200.62</v>
      </c>
      <c r="P20" s="418">
        <f>(Tabla13[[#This Row],[Entradas  31 Marzo-30 Junio 2023]]*Tabla13[[#This Row],[Costo Unitario]])</f>
        <v>0</v>
      </c>
      <c r="Q20" s="418">
        <f>(Tabla13[[#This Row],[Salidas 31 Marzo-30 Junio 2023]]*Tabla13[[#This Row],[Costo Unitario]])</f>
        <v>0</v>
      </c>
      <c r="R20" s="420" t="s">
        <v>851</v>
      </c>
      <c r="S20" s="441"/>
      <c r="T20" s="442"/>
      <c r="U20" s="442"/>
    </row>
    <row r="21" spans="1:21" ht="18" x14ac:dyDescent="0.25">
      <c r="A21" s="248"/>
      <c r="B21" s="414">
        <v>45036</v>
      </c>
      <c r="C21" s="415" t="s">
        <v>858</v>
      </c>
      <c r="D21" s="416" t="s">
        <v>652</v>
      </c>
      <c r="E21" s="423" t="s">
        <v>1000</v>
      </c>
      <c r="F21" s="417">
        <v>3</v>
      </c>
      <c r="G21" s="417">
        <v>0</v>
      </c>
      <c r="H21" s="417"/>
      <c r="I21" s="417"/>
      <c r="J21" s="417">
        <v>0</v>
      </c>
      <c r="K21" s="417">
        <f t="shared" si="0"/>
        <v>3</v>
      </c>
      <c r="L21" s="417">
        <v>0</v>
      </c>
      <c r="M21" s="417">
        <f>Tabla13[[#This Row],[Balance s/Mov. 30/06/2023]]-Tabla13[[#This Row],[Inventario al 30/06/2023]]</f>
        <v>3</v>
      </c>
      <c r="N21" s="418">
        <v>107869.39</v>
      </c>
      <c r="O21" s="419">
        <f t="shared" si="1"/>
        <v>0</v>
      </c>
      <c r="P21" s="418">
        <f>(Tabla13[[#This Row],[Entradas  31 Marzo-30 Junio 2023]]*Tabla13[[#This Row],[Costo Unitario]])</f>
        <v>0</v>
      </c>
      <c r="Q21" s="418">
        <f>(Tabla13[[#This Row],[Salidas 31 Marzo-30 Junio 2023]]*Tabla13[[#This Row],[Costo Unitario]])</f>
        <v>0</v>
      </c>
      <c r="R21" s="420" t="s">
        <v>851</v>
      </c>
      <c r="S21" s="441"/>
      <c r="T21" s="442"/>
      <c r="U21" s="442"/>
    </row>
    <row r="22" spans="1:21" ht="18" x14ac:dyDescent="0.25">
      <c r="A22" s="248"/>
      <c r="B22" s="414">
        <v>44145</v>
      </c>
      <c r="C22" s="415" t="s">
        <v>856</v>
      </c>
      <c r="D22" s="416" t="s">
        <v>794</v>
      </c>
      <c r="E22" s="393" t="s">
        <v>1033</v>
      </c>
      <c r="F22" s="417">
        <v>188</v>
      </c>
      <c r="G22" s="417">
        <v>0</v>
      </c>
      <c r="H22" s="333"/>
      <c r="I22" s="333"/>
      <c r="J22" s="417">
        <v>0</v>
      </c>
      <c r="K22" s="417">
        <f t="shared" si="0"/>
        <v>188</v>
      </c>
      <c r="L22" s="417">
        <v>188</v>
      </c>
      <c r="M22" s="417">
        <f>Tabla13[[#This Row],[Balance s/Mov. 30/06/2023]]-Tabla13[[#This Row],[Inventario al 30/06/2023]]</f>
        <v>0</v>
      </c>
      <c r="N22" s="418">
        <v>141.30000000000001</v>
      </c>
      <c r="O22" s="419">
        <f t="shared" si="1"/>
        <v>26564.400000000001</v>
      </c>
      <c r="P22" s="418">
        <f>(Tabla13[[#This Row],[Entradas  31 Marzo-30 Junio 2023]]*Tabla13[[#This Row],[Costo Unitario]])</f>
        <v>0</v>
      </c>
      <c r="Q22" s="418">
        <f>(Tabla13[[#This Row],[Salidas 31 Marzo-30 Junio 2023]]*Tabla13[[#This Row],[Costo Unitario]])</f>
        <v>0</v>
      </c>
      <c r="R22" s="420" t="s">
        <v>851</v>
      </c>
      <c r="S22" s="441"/>
      <c r="T22" s="442"/>
      <c r="U22" s="442"/>
    </row>
    <row r="23" spans="1:21" ht="18" x14ac:dyDescent="0.25">
      <c r="A23" s="248"/>
      <c r="B23" s="414">
        <v>44145</v>
      </c>
      <c r="C23" s="415" t="s">
        <v>856</v>
      </c>
      <c r="D23" s="416" t="s">
        <v>795</v>
      </c>
      <c r="E23" s="393" t="s">
        <v>1034</v>
      </c>
      <c r="F23" s="417">
        <v>194</v>
      </c>
      <c r="G23" s="417">
        <v>0</v>
      </c>
      <c r="H23" s="417"/>
      <c r="I23" s="417"/>
      <c r="J23" s="417">
        <v>0</v>
      </c>
      <c r="K23" s="417">
        <f t="shared" si="0"/>
        <v>194</v>
      </c>
      <c r="L23" s="417">
        <v>194</v>
      </c>
      <c r="M23" s="417">
        <f>Tabla13[[#This Row],[Balance s/Mov. 30/06/2023]]-Tabla13[[#This Row],[Inventario al 30/06/2023]]</f>
        <v>0</v>
      </c>
      <c r="N23" s="418">
        <v>123.9</v>
      </c>
      <c r="O23" s="419">
        <f t="shared" si="1"/>
        <v>24036.600000000002</v>
      </c>
      <c r="P23" s="418">
        <f>(Tabla13[[#This Row],[Entradas  31 Marzo-30 Junio 2023]]*Tabla13[[#This Row],[Costo Unitario]])</f>
        <v>0</v>
      </c>
      <c r="Q23" s="418">
        <f>(Tabla13[[#This Row],[Salidas 31 Marzo-30 Junio 2023]]*Tabla13[[#This Row],[Costo Unitario]])</f>
        <v>0</v>
      </c>
      <c r="R23" s="420" t="s">
        <v>851</v>
      </c>
      <c r="S23" s="441"/>
      <c r="T23" s="442"/>
      <c r="U23" s="442"/>
    </row>
    <row r="24" spans="1:21" s="315" customFormat="1" ht="18" x14ac:dyDescent="0.25">
      <c r="A24" s="248"/>
      <c r="B24" s="414">
        <v>44145</v>
      </c>
      <c r="C24" s="415" t="s">
        <v>856</v>
      </c>
      <c r="D24" s="416" t="s">
        <v>793</v>
      </c>
      <c r="E24" s="393" t="s">
        <v>1032</v>
      </c>
      <c r="F24" s="417">
        <v>145</v>
      </c>
      <c r="G24" s="417">
        <v>0</v>
      </c>
      <c r="H24" s="333"/>
      <c r="I24" s="333"/>
      <c r="J24" s="417">
        <v>0</v>
      </c>
      <c r="K24" s="417">
        <f t="shared" si="0"/>
        <v>145</v>
      </c>
      <c r="L24" s="417">
        <v>145</v>
      </c>
      <c r="M24" s="417">
        <f>Tabla13[[#This Row],[Balance s/Mov. 30/06/2023]]-Tabla13[[#This Row],[Inventario al 30/06/2023]]</f>
        <v>0</v>
      </c>
      <c r="N24" s="418">
        <v>153.4</v>
      </c>
      <c r="O24" s="419">
        <f t="shared" si="1"/>
        <v>22243</v>
      </c>
      <c r="P24" s="418">
        <f>(Tabla13[[#This Row],[Entradas  31 Marzo-30 Junio 2023]]*Tabla13[[#This Row],[Costo Unitario]])</f>
        <v>0</v>
      </c>
      <c r="Q24" s="418">
        <f>(Tabla13[[#This Row],[Salidas 31 Marzo-30 Junio 2023]]*Tabla13[[#This Row],[Costo Unitario]])</f>
        <v>0</v>
      </c>
      <c r="R24" s="420" t="s">
        <v>851</v>
      </c>
      <c r="S24" s="441"/>
      <c r="T24" s="442"/>
      <c r="U24" s="442"/>
    </row>
    <row r="25" spans="1:21" s="315" customFormat="1" ht="18" x14ac:dyDescent="0.25">
      <c r="A25" s="248"/>
      <c r="B25" s="414"/>
      <c r="C25" s="415" t="s">
        <v>859</v>
      </c>
      <c r="D25" s="416" t="s">
        <v>1054</v>
      </c>
      <c r="E25" s="423" t="s">
        <v>1013</v>
      </c>
      <c r="F25" s="417">
        <v>0</v>
      </c>
      <c r="G25" s="417">
        <v>0</v>
      </c>
      <c r="H25" s="417"/>
      <c r="I25" s="417"/>
      <c r="J25" s="417">
        <v>0</v>
      </c>
      <c r="K25" s="417">
        <f t="shared" si="0"/>
        <v>0</v>
      </c>
      <c r="L25" s="417">
        <v>0</v>
      </c>
      <c r="M25" s="417">
        <f>Tabla13[[#This Row],[Balance s/Mov. 30/06/2023]]-Tabla13[[#This Row],[Inventario al 30/06/2023]]</f>
        <v>0</v>
      </c>
      <c r="N25" s="418">
        <v>15.25</v>
      </c>
      <c r="O25" s="419">
        <f t="shared" si="1"/>
        <v>0</v>
      </c>
      <c r="P25" s="418">
        <f>(Tabla13[[#This Row],[Entradas  31 Marzo-30 Junio 2023]]*Tabla13[[#This Row],[Costo Unitario]])</f>
        <v>0</v>
      </c>
      <c r="Q25" s="418">
        <f>(Tabla13[[#This Row],[Salidas 31 Marzo-30 Junio 2023]]*Tabla13[[#This Row],[Costo Unitario]])</f>
        <v>0</v>
      </c>
      <c r="R25" s="420" t="s">
        <v>851</v>
      </c>
      <c r="S25" s="441"/>
      <c r="T25" s="442"/>
      <c r="U25" s="442"/>
    </row>
    <row r="26" spans="1:21" s="315" customFormat="1" ht="18" x14ac:dyDescent="0.25">
      <c r="A26" s="248"/>
      <c r="B26" s="414">
        <v>43059</v>
      </c>
      <c r="C26" s="415" t="s">
        <v>859</v>
      </c>
      <c r="D26" s="416" t="s">
        <v>271</v>
      </c>
      <c r="E26" s="198" t="s">
        <v>505</v>
      </c>
      <c r="F26" s="417">
        <v>2000</v>
      </c>
      <c r="G26" s="417">
        <v>0</v>
      </c>
      <c r="H26" s="417"/>
      <c r="I26" s="417"/>
      <c r="J26" s="417">
        <v>0</v>
      </c>
      <c r="K26" s="417">
        <f t="shared" si="0"/>
        <v>2000</v>
      </c>
      <c r="L26" s="417">
        <v>2000</v>
      </c>
      <c r="M26" s="417">
        <f>Tabla13[[#This Row],[Balance s/Mov. 30/06/2023]]-Tabla13[[#This Row],[Inventario al 30/06/2023]]</f>
        <v>0</v>
      </c>
      <c r="N26" s="418">
        <v>12.41</v>
      </c>
      <c r="O26" s="419">
        <f t="shared" si="1"/>
        <v>24820</v>
      </c>
      <c r="P26" s="418">
        <f>(Tabla13[[#This Row],[Entradas  31 Marzo-30 Junio 2023]]*Tabla13[[#This Row],[Costo Unitario]])</f>
        <v>0</v>
      </c>
      <c r="Q26" s="418">
        <f>(Tabla13[[#This Row],[Salidas 31 Marzo-30 Junio 2023]]*Tabla13[[#This Row],[Costo Unitario]])</f>
        <v>0</v>
      </c>
      <c r="R26" s="420" t="s">
        <v>851</v>
      </c>
      <c r="S26" s="441"/>
      <c r="T26" s="442"/>
      <c r="U26" s="442"/>
    </row>
    <row r="27" spans="1:21" ht="18" x14ac:dyDescent="0.25">
      <c r="A27" s="248"/>
      <c r="B27" s="414">
        <v>44336</v>
      </c>
      <c r="C27" s="415" t="s">
        <v>861</v>
      </c>
      <c r="D27" s="416" t="s">
        <v>1035</v>
      </c>
      <c r="E27" s="198" t="s">
        <v>1122</v>
      </c>
      <c r="F27" s="417">
        <v>9</v>
      </c>
      <c r="G27" s="417">
        <v>0</v>
      </c>
      <c r="H27" s="417"/>
      <c r="I27" s="417"/>
      <c r="J27" s="417">
        <v>0</v>
      </c>
      <c r="K27" s="417">
        <f t="shared" si="0"/>
        <v>9</v>
      </c>
      <c r="L27" s="417">
        <v>9</v>
      </c>
      <c r="M27" s="417">
        <f>Tabla13[[#This Row],[Balance s/Mov. 30/06/2023]]-Tabla13[[#This Row],[Inventario al 30/06/2023]]</f>
        <v>0</v>
      </c>
      <c r="N27" s="418">
        <v>104.36</v>
      </c>
      <c r="O27" s="419">
        <f t="shared" si="1"/>
        <v>939.24</v>
      </c>
      <c r="P27" s="418">
        <f>(Tabla13[[#This Row],[Entradas  31 Marzo-30 Junio 2023]]*Tabla13[[#This Row],[Costo Unitario]])</f>
        <v>0</v>
      </c>
      <c r="Q27" s="418">
        <f>(Tabla13[[#This Row],[Salidas 31 Marzo-30 Junio 2023]]*Tabla13[[#This Row],[Costo Unitario]])</f>
        <v>0</v>
      </c>
      <c r="R27" s="420" t="s">
        <v>851</v>
      </c>
      <c r="S27" s="441"/>
      <c r="T27" s="442"/>
      <c r="U27" s="442"/>
    </row>
    <row r="28" spans="1:21" s="315" customFormat="1" ht="18" x14ac:dyDescent="0.25">
      <c r="A28" s="248"/>
      <c r="B28" s="414">
        <v>42551</v>
      </c>
      <c r="C28" s="415" t="s">
        <v>859</v>
      </c>
      <c r="D28" s="416" t="s">
        <v>347</v>
      </c>
      <c r="E28" s="427" t="s">
        <v>402</v>
      </c>
      <c r="F28" s="417">
        <v>2000</v>
      </c>
      <c r="G28" s="417">
        <v>0</v>
      </c>
      <c r="H28" s="417"/>
      <c r="I28" s="417"/>
      <c r="J28" s="417">
        <v>0</v>
      </c>
      <c r="K28" s="417">
        <f t="shared" si="0"/>
        <v>2000</v>
      </c>
      <c r="L28" s="417">
        <v>2000</v>
      </c>
      <c r="M28" s="417">
        <f>Tabla13[[#This Row],[Balance s/Mov. 30/06/2023]]-Tabla13[[#This Row],[Inventario al 30/06/2023]]</f>
        <v>0</v>
      </c>
      <c r="N28" s="418">
        <v>49.4</v>
      </c>
      <c r="O28" s="419">
        <f t="shared" si="1"/>
        <v>98800</v>
      </c>
      <c r="P28" s="418">
        <f>(Tabla13[[#This Row],[Entradas  31 Marzo-30 Junio 2023]]*Tabla13[[#This Row],[Costo Unitario]])</f>
        <v>0</v>
      </c>
      <c r="Q28" s="418">
        <f>(Tabla13[[#This Row],[Salidas 31 Marzo-30 Junio 2023]]*Tabla13[[#This Row],[Costo Unitario]])</f>
        <v>0</v>
      </c>
      <c r="R28" s="420" t="s">
        <v>851</v>
      </c>
      <c r="S28" s="441"/>
      <c r="T28" s="442"/>
      <c r="U28" s="442"/>
    </row>
    <row r="29" spans="1:21" ht="18" x14ac:dyDescent="0.25">
      <c r="A29" s="248"/>
      <c r="B29" s="414">
        <v>42305</v>
      </c>
      <c r="C29" s="415" t="s">
        <v>859</v>
      </c>
      <c r="D29" s="416" t="s">
        <v>341</v>
      </c>
      <c r="E29" s="198" t="s">
        <v>409</v>
      </c>
      <c r="F29" s="417">
        <v>1500</v>
      </c>
      <c r="G29" s="417">
        <v>0</v>
      </c>
      <c r="H29" s="417"/>
      <c r="I29" s="417"/>
      <c r="J29" s="417">
        <v>0</v>
      </c>
      <c r="K29" s="417">
        <f t="shared" si="0"/>
        <v>1500</v>
      </c>
      <c r="L29" s="417">
        <v>1500</v>
      </c>
      <c r="M29" s="417">
        <f>Tabla13[[#This Row],[Balance s/Mov. 30/06/2023]]-Tabla13[[#This Row],[Inventario al 30/06/2023]]</f>
        <v>0</v>
      </c>
      <c r="N29" s="418">
        <v>49.4</v>
      </c>
      <c r="O29" s="419">
        <f t="shared" si="1"/>
        <v>74100</v>
      </c>
      <c r="P29" s="418">
        <f>(Tabla13[[#This Row],[Entradas  31 Marzo-30 Junio 2023]]*Tabla13[[#This Row],[Costo Unitario]])</f>
        <v>0</v>
      </c>
      <c r="Q29" s="418">
        <f>(Tabla13[[#This Row],[Salidas 31 Marzo-30 Junio 2023]]*Tabla13[[#This Row],[Costo Unitario]])</f>
        <v>0</v>
      </c>
      <c r="R29" s="420" t="s">
        <v>851</v>
      </c>
      <c r="S29" s="441"/>
      <c r="T29" s="442"/>
      <c r="U29" s="442"/>
    </row>
    <row r="30" spans="1:21" ht="18" x14ac:dyDescent="0.25">
      <c r="A30" s="248"/>
      <c r="B30" s="414">
        <v>41915</v>
      </c>
      <c r="C30" s="415" t="s">
        <v>859</v>
      </c>
      <c r="D30" s="416" t="s">
        <v>339</v>
      </c>
      <c r="E30" s="198" t="s">
        <v>407</v>
      </c>
      <c r="F30" s="417">
        <v>1750</v>
      </c>
      <c r="G30" s="417">
        <v>0</v>
      </c>
      <c r="H30" s="417"/>
      <c r="I30" s="417"/>
      <c r="J30" s="417">
        <v>0</v>
      </c>
      <c r="K30" s="417">
        <f t="shared" si="0"/>
        <v>1750</v>
      </c>
      <c r="L30" s="417">
        <v>1750</v>
      </c>
      <c r="M30" s="417">
        <f>Tabla13[[#This Row],[Balance s/Mov. 30/06/2023]]-Tabla13[[#This Row],[Inventario al 30/06/2023]]</f>
        <v>0</v>
      </c>
      <c r="N30" s="418">
        <v>49.4</v>
      </c>
      <c r="O30" s="419">
        <f t="shared" si="1"/>
        <v>86450</v>
      </c>
      <c r="P30" s="418">
        <f>(Tabla13[[#This Row],[Entradas  31 Marzo-30 Junio 2023]]*Tabla13[[#This Row],[Costo Unitario]])</f>
        <v>0</v>
      </c>
      <c r="Q30" s="418">
        <f>(Tabla13[[#This Row],[Salidas 31 Marzo-30 Junio 2023]]*Tabla13[[#This Row],[Costo Unitario]])</f>
        <v>0</v>
      </c>
      <c r="R30" s="420" t="s">
        <v>851</v>
      </c>
      <c r="S30" s="441"/>
      <c r="T30" s="442"/>
      <c r="U30" s="442"/>
    </row>
    <row r="31" spans="1:21" ht="18" x14ac:dyDescent="0.25">
      <c r="A31" s="248"/>
      <c r="B31" s="414">
        <v>42520</v>
      </c>
      <c r="C31" s="415" t="s">
        <v>859</v>
      </c>
      <c r="D31" s="416" t="s">
        <v>340</v>
      </c>
      <c r="E31" s="198" t="s">
        <v>408</v>
      </c>
      <c r="F31" s="417">
        <v>2150</v>
      </c>
      <c r="G31" s="417">
        <v>0</v>
      </c>
      <c r="H31" s="417"/>
      <c r="I31" s="417"/>
      <c r="J31" s="417">
        <v>0</v>
      </c>
      <c r="K31" s="417">
        <f t="shared" si="0"/>
        <v>2150</v>
      </c>
      <c r="L31" s="417">
        <v>2150</v>
      </c>
      <c r="M31" s="417">
        <f>Tabla13[[#This Row],[Balance s/Mov. 30/06/2023]]-Tabla13[[#This Row],[Inventario al 30/06/2023]]</f>
        <v>0</v>
      </c>
      <c r="N31" s="418">
        <v>29.62</v>
      </c>
      <c r="O31" s="419">
        <f t="shared" si="1"/>
        <v>63683</v>
      </c>
      <c r="P31" s="418">
        <f>(Tabla13[[#This Row],[Entradas  31 Marzo-30 Junio 2023]]*Tabla13[[#This Row],[Costo Unitario]])</f>
        <v>0</v>
      </c>
      <c r="Q31" s="418">
        <f>(Tabla13[[#This Row],[Salidas 31 Marzo-30 Junio 2023]]*Tabla13[[#This Row],[Costo Unitario]])</f>
        <v>0</v>
      </c>
      <c r="R31" s="420" t="s">
        <v>851</v>
      </c>
      <c r="S31" s="441"/>
      <c r="T31" s="442"/>
      <c r="U31" s="442"/>
    </row>
    <row r="32" spans="1:21" ht="18" x14ac:dyDescent="0.25">
      <c r="A32" s="248"/>
      <c r="B32" s="414">
        <v>41907</v>
      </c>
      <c r="C32" s="415" t="s">
        <v>859</v>
      </c>
      <c r="D32" s="416" t="s">
        <v>330</v>
      </c>
      <c r="E32" s="198" t="s">
        <v>406</v>
      </c>
      <c r="F32" s="417">
        <v>1650</v>
      </c>
      <c r="G32" s="417">
        <v>0</v>
      </c>
      <c r="H32" s="417"/>
      <c r="I32" s="417"/>
      <c r="J32" s="417">
        <v>0</v>
      </c>
      <c r="K32" s="417">
        <f t="shared" si="0"/>
        <v>1650</v>
      </c>
      <c r="L32" s="417">
        <v>1650</v>
      </c>
      <c r="M32" s="417">
        <f>Tabla13[[#This Row],[Balance s/Mov. 30/06/2023]]-Tabla13[[#This Row],[Inventario al 30/06/2023]]</f>
        <v>0</v>
      </c>
      <c r="N32" s="418">
        <v>29.62</v>
      </c>
      <c r="O32" s="419">
        <f t="shared" si="1"/>
        <v>48873</v>
      </c>
      <c r="P32" s="418">
        <f>(Tabla13[[#This Row],[Entradas  31 Marzo-30 Junio 2023]]*Tabla13[[#This Row],[Costo Unitario]])</f>
        <v>0</v>
      </c>
      <c r="Q32" s="418">
        <f>(Tabla13[[#This Row],[Salidas 31 Marzo-30 Junio 2023]]*Tabla13[[#This Row],[Costo Unitario]])</f>
        <v>0</v>
      </c>
      <c r="R32" s="420" t="s">
        <v>851</v>
      </c>
      <c r="S32" s="441"/>
      <c r="T32" s="442"/>
      <c r="U32" s="442"/>
    </row>
    <row r="33" spans="1:21" ht="18" x14ac:dyDescent="0.25">
      <c r="A33" s="248"/>
      <c r="B33" s="414">
        <v>42520</v>
      </c>
      <c r="C33" s="415" t="s">
        <v>859</v>
      </c>
      <c r="D33" s="416" t="s">
        <v>342</v>
      </c>
      <c r="E33" s="198" t="s">
        <v>410</v>
      </c>
      <c r="F33" s="417">
        <v>1250</v>
      </c>
      <c r="G33" s="417">
        <v>0</v>
      </c>
      <c r="H33" s="417"/>
      <c r="I33" s="417"/>
      <c r="J33" s="417">
        <v>0</v>
      </c>
      <c r="K33" s="417">
        <f t="shared" si="0"/>
        <v>1250</v>
      </c>
      <c r="L33" s="417">
        <v>1250</v>
      </c>
      <c r="M33" s="417">
        <f>Tabla13[[#This Row],[Balance s/Mov. 30/06/2023]]-Tabla13[[#This Row],[Inventario al 30/06/2023]]</f>
        <v>0</v>
      </c>
      <c r="N33" s="418">
        <v>29.62</v>
      </c>
      <c r="O33" s="419">
        <f t="shared" si="1"/>
        <v>37025</v>
      </c>
      <c r="P33" s="418">
        <f>(Tabla13[[#This Row],[Entradas  31 Marzo-30 Junio 2023]]*Tabla13[[#This Row],[Costo Unitario]])</f>
        <v>0</v>
      </c>
      <c r="Q33" s="418">
        <f>(Tabla13[[#This Row],[Salidas 31 Marzo-30 Junio 2023]]*Tabla13[[#This Row],[Costo Unitario]])</f>
        <v>0</v>
      </c>
      <c r="R33" s="420" t="s">
        <v>851</v>
      </c>
      <c r="S33" s="441"/>
      <c r="T33" s="442"/>
      <c r="U33" s="442"/>
    </row>
    <row r="34" spans="1:21" ht="18" x14ac:dyDescent="0.25">
      <c r="A34" s="248"/>
      <c r="B34" s="424">
        <v>42621</v>
      </c>
      <c r="C34" s="415" t="s">
        <v>859</v>
      </c>
      <c r="D34" s="426" t="s">
        <v>46</v>
      </c>
      <c r="E34" s="423" t="s">
        <v>47</v>
      </c>
      <c r="F34" s="417">
        <v>1</v>
      </c>
      <c r="G34" s="417">
        <v>0</v>
      </c>
      <c r="H34" s="417"/>
      <c r="I34" s="417"/>
      <c r="J34" s="417">
        <v>0</v>
      </c>
      <c r="K34" s="417">
        <f t="shared" si="0"/>
        <v>1</v>
      </c>
      <c r="L34" s="417">
        <v>1</v>
      </c>
      <c r="M34" s="417">
        <f>Tabla13[[#This Row],[Balance s/Mov. 30/06/2023]]-Tabla13[[#This Row],[Inventario al 30/06/2023]]</f>
        <v>0</v>
      </c>
      <c r="N34" s="418">
        <v>370</v>
      </c>
      <c r="O34" s="419">
        <f t="shared" si="1"/>
        <v>370</v>
      </c>
      <c r="P34" s="418">
        <f>(Tabla13[[#This Row],[Entradas  31 Marzo-30 Junio 2023]]*Tabla13[[#This Row],[Costo Unitario]])</f>
        <v>0</v>
      </c>
      <c r="Q34" s="418">
        <f>(Tabla13[[#This Row],[Salidas 31 Marzo-30 Junio 2023]]*Tabla13[[#This Row],[Costo Unitario]])</f>
        <v>0</v>
      </c>
      <c r="R34" s="420" t="s">
        <v>851</v>
      </c>
      <c r="S34" s="441"/>
      <c r="T34" s="442"/>
      <c r="U34" s="442"/>
    </row>
    <row r="35" spans="1:21" ht="18" x14ac:dyDescent="0.25">
      <c r="A35" s="248"/>
      <c r="B35" s="414">
        <v>38968</v>
      </c>
      <c r="C35" s="415" t="s">
        <v>859</v>
      </c>
      <c r="D35" s="416" t="s">
        <v>313</v>
      </c>
      <c r="E35" s="427" t="s">
        <v>724</v>
      </c>
      <c r="F35" s="417">
        <v>252</v>
      </c>
      <c r="G35" s="417">
        <v>0</v>
      </c>
      <c r="H35" s="417"/>
      <c r="I35" s="417"/>
      <c r="J35" s="417">
        <v>0</v>
      </c>
      <c r="K35" s="417">
        <f t="shared" si="0"/>
        <v>252</v>
      </c>
      <c r="L35" s="417">
        <v>142</v>
      </c>
      <c r="M35" s="417">
        <f>Tabla13[[#This Row],[Balance s/Mov. 30/06/2023]]-Tabla13[[#This Row],[Inventario al 30/06/2023]]</f>
        <v>110</v>
      </c>
      <c r="N35" s="431">
        <v>354</v>
      </c>
      <c r="O35" s="419">
        <f t="shared" si="1"/>
        <v>50268</v>
      </c>
      <c r="P35" s="418">
        <f>(Tabla13[[#This Row],[Entradas  31 Marzo-30 Junio 2023]]*Tabla13[[#This Row],[Costo Unitario]])</f>
        <v>0</v>
      </c>
      <c r="Q35" s="418">
        <f>(Tabla13[[#This Row],[Salidas 31 Marzo-30 Junio 2023]]*Tabla13[[#This Row],[Costo Unitario]])</f>
        <v>0</v>
      </c>
      <c r="R35" s="420" t="s">
        <v>851</v>
      </c>
      <c r="S35" s="441"/>
      <c r="T35" s="442"/>
      <c r="U35" s="442"/>
    </row>
    <row r="36" spans="1:21" ht="18" x14ac:dyDescent="0.25">
      <c r="A36" s="248"/>
      <c r="B36" s="414"/>
      <c r="C36" s="415" t="s">
        <v>859</v>
      </c>
      <c r="D36" s="416" t="s">
        <v>733</v>
      </c>
      <c r="E36" s="423" t="s">
        <v>1140</v>
      </c>
      <c r="F36" s="417">
        <v>0</v>
      </c>
      <c r="G36" s="417">
        <v>0</v>
      </c>
      <c r="H36" s="417"/>
      <c r="I36" s="417"/>
      <c r="J36" s="417">
        <v>0</v>
      </c>
      <c r="K36" s="417">
        <f t="shared" si="0"/>
        <v>0</v>
      </c>
      <c r="L36" s="417">
        <v>1</v>
      </c>
      <c r="M36" s="417">
        <f>Tabla13[[#This Row],[Balance s/Mov. 30/06/2023]]-Tabla13[[#This Row],[Inventario al 30/06/2023]]</f>
        <v>-1</v>
      </c>
      <c r="N36" s="418">
        <v>0</v>
      </c>
      <c r="O36" s="419">
        <f t="shared" si="1"/>
        <v>0</v>
      </c>
      <c r="P36" s="418">
        <f>(Tabla13[[#This Row],[Entradas  31 Marzo-30 Junio 2023]]*Tabla13[[#This Row],[Costo Unitario]])</f>
        <v>0</v>
      </c>
      <c r="Q36" s="418">
        <f>(Tabla13[[#This Row],[Salidas 31 Marzo-30 Junio 2023]]*Tabla13[[#This Row],[Costo Unitario]])</f>
        <v>0</v>
      </c>
      <c r="R36" s="420" t="s">
        <v>851</v>
      </c>
      <c r="S36" s="441"/>
      <c r="T36" s="442"/>
      <c r="U36" s="442"/>
    </row>
    <row r="37" spans="1:21" ht="18" x14ac:dyDescent="0.25">
      <c r="A37" s="248"/>
      <c r="B37" s="414">
        <v>43412</v>
      </c>
      <c r="C37" s="415" t="s">
        <v>860</v>
      </c>
      <c r="D37" s="416" t="s">
        <v>63</v>
      </c>
      <c r="E37" s="427" t="s">
        <v>64</v>
      </c>
      <c r="F37" s="417">
        <v>4</v>
      </c>
      <c r="G37" s="417">
        <v>0</v>
      </c>
      <c r="H37" s="417"/>
      <c r="I37" s="417"/>
      <c r="J37" s="417">
        <v>0</v>
      </c>
      <c r="K37" s="417">
        <f t="shared" si="0"/>
        <v>4</v>
      </c>
      <c r="L37" s="417">
        <v>4</v>
      </c>
      <c r="M37" s="417">
        <f>Tabla13[[#This Row],[Balance s/Mov. 30/06/2023]]-Tabla13[[#This Row],[Inventario al 30/06/2023]]</f>
        <v>0</v>
      </c>
      <c r="N37" s="418">
        <v>77.72</v>
      </c>
      <c r="O37" s="419">
        <f t="shared" si="1"/>
        <v>310.88</v>
      </c>
      <c r="P37" s="418">
        <f>(Tabla13[[#This Row],[Entradas  31 Marzo-30 Junio 2023]]*Tabla13[[#This Row],[Costo Unitario]])</f>
        <v>0</v>
      </c>
      <c r="Q37" s="418">
        <f>(Tabla13[[#This Row],[Salidas 31 Marzo-30 Junio 2023]]*Tabla13[[#This Row],[Costo Unitario]])</f>
        <v>0</v>
      </c>
      <c r="R37" s="420" t="s">
        <v>851</v>
      </c>
      <c r="S37" s="441"/>
      <c r="T37" s="442"/>
      <c r="U37" s="442"/>
    </row>
    <row r="38" spans="1:21" ht="18" x14ac:dyDescent="0.25">
      <c r="A38" s="248"/>
      <c r="B38" s="414">
        <v>43412</v>
      </c>
      <c r="C38" s="415" t="s">
        <v>857</v>
      </c>
      <c r="D38" s="416" t="s">
        <v>65</v>
      </c>
      <c r="E38" s="427" t="s">
        <v>66</v>
      </c>
      <c r="F38" s="417">
        <v>3</v>
      </c>
      <c r="G38" s="417">
        <v>0</v>
      </c>
      <c r="H38" s="417"/>
      <c r="I38" s="417"/>
      <c r="J38" s="417">
        <v>0</v>
      </c>
      <c r="K38" s="417">
        <f t="shared" si="0"/>
        <v>3</v>
      </c>
      <c r="L38" s="417">
        <v>3</v>
      </c>
      <c r="M38" s="417">
        <f>Tabla13[[#This Row],[Balance s/Mov. 30/06/2023]]-Tabla13[[#This Row],[Inventario al 30/06/2023]]</f>
        <v>0</v>
      </c>
      <c r="N38" s="418">
        <v>77.72</v>
      </c>
      <c r="O38" s="419">
        <f t="shared" si="1"/>
        <v>233.16</v>
      </c>
      <c r="P38" s="418">
        <f>(Tabla13[[#This Row],[Entradas  31 Marzo-30 Junio 2023]]*Tabla13[[#This Row],[Costo Unitario]])</f>
        <v>0</v>
      </c>
      <c r="Q38" s="418">
        <f>(Tabla13[[#This Row],[Salidas 31 Marzo-30 Junio 2023]]*Tabla13[[#This Row],[Costo Unitario]])</f>
        <v>0</v>
      </c>
      <c r="R38" s="420" t="s">
        <v>851</v>
      </c>
      <c r="S38" s="441"/>
      <c r="T38" s="442"/>
      <c r="U38" s="442"/>
    </row>
    <row r="39" spans="1:21" s="315" customFormat="1" ht="18" x14ac:dyDescent="0.25">
      <c r="A39" s="248"/>
      <c r="B39" s="414">
        <v>44861</v>
      </c>
      <c r="C39" s="415" t="s">
        <v>856</v>
      </c>
      <c r="D39" s="416" t="s">
        <v>603</v>
      </c>
      <c r="E39" s="423" t="s">
        <v>1096</v>
      </c>
      <c r="F39" s="417">
        <v>37</v>
      </c>
      <c r="G39" s="417">
        <v>0</v>
      </c>
      <c r="H39" s="417"/>
      <c r="I39" s="417"/>
      <c r="J39" s="417">
        <v>0</v>
      </c>
      <c r="K39" s="417">
        <f t="shared" si="0"/>
        <v>37</v>
      </c>
      <c r="L39" s="417">
        <v>12</v>
      </c>
      <c r="M39" s="417">
        <f>Tabla13[[#This Row],[Balance s/Mov. 30/06/2023]]-Tabla13[[#This Row],[Inventario al 30/06/2023]]</f>
        <v>25</v>
      </c>
      <c r="N39" s="418">
        <v>9447.08</v>
      </c>
      <c r="O39" s="419">
        <f t="shared" si="1"/>
        <v>113364.95999999999</v>
      </c>
      <c r="P39" s="418">
        <f>(Tabla13[[#This Row],[Entradas  31 Marzo-30 Junio 2023]]*Tabla13[[#This Row],[Costo Unitario]])</f>
        <v>0</v>
      </c>
      <c r="Q39" s="418">
        <f>(Tabla13[[#This Row],[Salidas 31 Marzo-30 Junio 2023]]*Tabla13[[#This Row],[Costo Unitario]])</f>
        <v>0</v>
      </c>
      <c r="R39" s="420" t="s">
        <v>851</v>
      </c>
      <c r="S39" s="441"/>
      <c r="T39" s="442"/>
      <c r="U39" s="442"/>
    </row>
    <row r="40" spans="1:21" ht="18" x14ac:dyDescent="0.25">
      <c r="A40" s="248"/>
      <c r="B40" s="414">
        <v>43779</v>
      </c>
      <c r="C40" s="415" t="s">
        <v>856</v>
      </c>
      <c r="D40" s="416" t="s">
        <v>773</v>
      </c>
      <c r="E40" s="427" t="s">
        <v>137</v>
      </c>
      <c r="F40" s="417">
        <v>0</v>
      </c>
      <c r="G40" s="417">
        <v>0</v>
      </c>
      <c r="H40" s="417"/>
      <c r="I40" s="417"/>
      <c r="J40" s="417">
        <v>0</v>
      </c>
      <c r="K40" s="417">
        <f t="shared" si="0"/>
        <v>0</v>
      </c>
      <c r="L40" s="417">
        <v>0</v>
      </c>
      <c r="M40" s="417">
        <f>Tabla13[[#This Row],[Balance s/Mov. 30/06/2023]]-Tabla13[[#This Row],[Inventario al 30/06/2023]]</f>
        <v>0</v>
      </c>
      <c r="N40" s="418">
        <v>15517</v>
      </c>
      <c r="O40" s="419">
        <f t="shared" si="1"/>
        <v>0</v>
      </c>
      <c r="P40" s="418">
        <f>(Tabla13[[#This Row],[Entradas  31 Marzo-30 Junio 2023]]*Tabla13[[#This Row],[Costo Unitario]])</f>
        <v>0</v>
      </c>
      <c r="Q40" s="418">
        <f>(Tabla13[[#This Row],[Salidas 31 Marzo-30 Junio 2023]]*Tabla13[[#This Row],[Costo Unitario]])</f>
        <v>0</v>
      </c>
      <c r="R40" s="420" t="s">
        <v>851</v>
      </c>
      <c r="S40" s="441"/>
      <c r="T40" s="442"/>
      <c r="U40" s="442"/>
    </row>
    <row r="41" spans="1:21" ht="18" x14ac:dyDescent="0.25">
      <c r="A41" s="248"/>
      <c r="B41" s="414"/>
      <c r="C41" s="415" t="s">
        <v>858</v>
      </c>
      <c r="D41" s="416" t="s">
        <v>1061</v>
      </c>
      <c r="E41" s="423" t="s">
        <v>940</v>
      </c>
      <c r="F41" s="417">
        <v>1.5</v>
      </c>
      <c r="G41" s="417">
        <v>0</v>
      </c>
      <c r="H41" s="417"/>
      <c r="I41" s="417"/>
      <c r="J41" s="417">
        <v>0</v>
      </c>
      <c r="K41" s="417">
        <f t="shared" si="0"/>
        <v>1.5</v>
      </c>
      <c r="L41" s="417">
        <v>1.5</v>
      </c>
      <c r="M41" s="417">
        <f>Tabla13[[#This Row],[Balance s/Mov. 30/06/2023]]-Tabla13[[#This Row],[Inventario al 30/06/2023]]</f>
        <v>0</v>
      </c>
      <c r="N41" s="418">
        <v>812</v>
      </c>
      <c r="O41" s="419">
        <f t="shared" si="1"/>
        <v>1218</v>
      </c>
      <c r="P41" s="418">
        <f>(Tabla13[[#This Row],[Entradas  31 Marzo-30 Junio 2023]]*Tabla13[[#This Row],[Costo Unitario]])</f>
        <v>0</v>
      </c>
      <c r="Q41" s="418">
        <f>(Tabla13[[#This Row],[Salidas 31 Marzo-30 Junio 2023]]*Tabla13[[#This Row],[Costo Unitario]])</f>
        <v>0</v>
      </c>
      <c r="R41" s="420" t="s">
        <v>851</v>
      </c>
      <c r="S41" s="441"/>
      <c r="T41" s="442"/>
      <c r="U41" s="442"/>
    </row>
    <row r="42" spans="1:21" ht="18" x14ac:dyDescent="0.25">
      <c r="A42" s="248"/>
      <c r="B42" s="414">
        <v>40816</v>
      </c>
      <c r="C42" s="415" t="s">
        <v>857</v>
      </c>
      <c r="D42" s="416" t="s">
        <v>171</v>
      </c>
      <c r="E42" s="160" t="s">
        <v>181</v>
      </c>
      <c r="F42" s="417">
        <v>25</v>
      </c>
      <c r="G42" s="417">
        <v>0</v>
      </c>
      <c r="H42" s="417"/>
      <c r="I42" s="417"/>
      <c r="J42" s="417">
        <v>0</v>
      </c>
      <c r="K42" s="417">
        <f t="shared" si="0"/>
        <v>25</v>
      </c>
      <c r="L42" s="417">
        <v>25</v>
      </c>
      <c r="M42" s="417">
        <f>Tabla13[[#This Row],[Balance s/Mov. 30/06/2023]]-Tabla13[[#This Row],[Inventario al 30/06/2023]]</f>
        <v>0</v>
      </c>
      <c r="N42" s="418">
        <v>112.1</v>
      </c>
      <c r="O42" s="419">
        <f t="shared" si="1"/>
        <v>2802.5</v>
      </c>
      <c r="P42" s="418">
        <f>(Tabla13[[#This Row],[Entradas  31 Marzo-30 Junio 2023]]*Tabla13[[#This Row],[Costo Unitario]])</f>
        <v>0</v>
      </c>
      <c r="Q42" s="418">
        <f>(Tabla13[[#This Row],[Salidas 31 Marzo-30 Junio 2023]]*Tabla13[[#This Row],[Costo Unitario]])</f>
        <v>0</v>
      </c>
      <c r="R42" s="420" t="s">
        <v>851</v>
      </c>
      <c r="S42" s="441"/>
      <c r="T42" s="442"/>
      <c r="U42" s="442"/>
    </row>
    <row r="43" spans="1:21" ht="18" x14ac:dyDescent="0.25">
      <c r="A43" s="248"/>
      <c r="B43" s="414">
        <v>43809</v>
      </c>
      <c r="C43" s="415" t="s">
        <v>859</v>
      </c>
      <c r="D43" s="416" t="s">
        <v>778</v>
      </c>
      <c r="E43" s="427" t="s">
        <v>758</v>
      </c>
      <c r="F43" s="417">
        <v>3</v>
      </c>
      <c r="G43" s="417">
        <v>0</v>
      </c>
      <c r="H43" s="417"/>
      <c r="I43" s="417"/>
      <c r="J43" s="417">
        <v>0</v>
      </c>
      <c r="K43" s="417">
        <f t="shared" si="0"/>
        <v>3</v>
      </c>
      <c r="L43" s="417">
        <v>2</v>
      </c>
      <c r="M43" s="417">
        <f>Tabla13[[#This Row],[Balance s/Mov. 30/06/2023]]-Tabla13[[#This Row],[Inventario al 30/06/2023]]</f>
        <v>1</v>
      </c>
      <c r="N43" s="418">
        <v>7640.5</v>
      </c>
      <c r="O43" s="419">
        <f t="shared" si="1"/>
        <v>15281</v>
      </c>
      <c r="P43" s="418">
        <f>(Tabla13[[#This Row],[Entradas  31 Marzo-30 Junio 2023]]*Tabla13[[#This Row],[Costo Unitario]])</f>
        <v>0</v>
      </c>
      <c r="Q43" s="418">
        <f>(Tabla13[[#This Row],[Salidas 31 Marzo-30 Junio 2023]]*Tabla13[[#This Row],[Costo Unitario]])</f>
        <v>0</v>
      </c>
      <c r="R43" s="420" t="s">
        <v>851</v>
      </c>
      <c r="S43" s="441"/>
      <c r="T43" s="442"/>
      <c r="U43" s="442"/>
    </row>
    <row r="44" spans="1:21" s="315" customFormat="1" ht="18" x14ac:dyDescent="0.25">
      <c r="A44" s="248"/>
      <c r="B44" s="414"/>
      <c r="C44" s="415" t="s">
        <v>861</v>
      </c>
      <c r="D44" s="416" t="s">
        <v>1069</v>
      </c>
      <c r="E44" s="423" t="s">
        <v>957</v>
      </c>
      <c r="F44" s="417">
        <v>166</v>
      </c>
      <c r="G44" s="417">
        <v>0</v>
      </c>
      <c r="H44" s="417"/>
      <c r="I44" s="417"/>
      <c r="J44" s="417">
        <v>0</v>
      </c>
      <c r="K44" s="417">
        <f t="shared" si="0"/>
        <v>166</v>
      </c>
      <c r="L44" s="417">
        <v>166</v>
      </c>
      <c r="M44" s="417">
        <f>Tabla13[[#This Row],[Balance s/Mov. 30/06/2023]]-Tabla13[[#This Row],[Inventario al 30/06/2023]]</f>
        <v>0</v>
      </c>
      <c r="N44" s="418">
        <v>0.85</v>
      </c>
      <c r="O44" s="419">
        <f t="shared" si="1"/>
        <v>141.1</v>
      </c>
      <c r="P44" s="418">
        <f>(Tabla13[[#This Row],[Entradas  31 Marzo-30 Junio 2023]]*Tabla13[[#This Row],[Costo Unitario]])</f>
        <v>0</v>
      </c>
      <c r="Q44" s="418">
        <f>(Tabla13[[#This Row],[Salidas 31 Marzo-30 Junio 2023]]*Tabla13[[#This Row],[Costo Unitario]])</f>
        <v>0</v>
      </c>
      <c r="R44" s="420" t="s">
        <v>851</v>
      </c>
      <c r="S44" s="441"/>
      <c r="T44" s="442"/>
      <c r="U44" s="442"/>
    </row>
    <row r="45" spans="1:21" s="315" customFormat="1" ht="18" x14ac:dyDescent="0.25">
      <c r="A45" s="248"/>
      <c r="B45" s="414">
        <v>42250</v>
      </c>
      <c r="C45" s="415" t="s">
        <v>859</v>
      </c>
      <c r="D45" s="416" t="s">
        <v>193</v>
      </c>
      <c r="E45" s="427" t="s">
        <v>194</v>
      </c>
      <c r="F45" s="417">
        <v>91</v>
      </c>
      <c r="G45" s="417">
        <v>0</v>
      </c>
      <c r="H45" s="417"/>
      <c r="I45" s="417"/>
      <c r="J45" s="417">
        <v>0</v>
      </c>
      <c r="K45" s="417">
        <f t="shared" si="0"/>
        <v>91</v>
      </c>
      <c r="L45" s="417">
        <v>91</v>
      </c>
      <c r="M45" s="417">
        <f>Tabla13[[#This Row],[Balance s/Mov. 30/06/2023]]-Tabla13[[#This Row],[Inventario al 30/06/2023]]</f>
        <v>0</v>
      </c>
      <c r="N45" s="418">
        <v>450</v>
      </c>
      <c r="O45" s="419">
        <f t="shared" si="1"/>
        <v>40950</v>
      </c>
      <c r="P45" s="418">
        <f>(Tabla13[[#This Row],[Entradas  31 Marzo-30 Junio 2023]]*Tabla13[[#This Row],[Costo Unitario]])</f>
        <v>0</v>
      </c>
      <c r="Q45" s="418">
        <f>(Tabla13[[#This Row],[Salidas 31 Marzo-30 Junio 2023]]*Tabla13[[#This Row],[Costo Unitario]])</f>
        <v>0</v>
      </c>
      <c r="R45" s="420" t="s">
        <v>851</v>
      </c>
      <c r="S45" s="441"/>
      <c r="T45" s="442"/>
      <c r="U45" s="442"/>
    </row>
    <row r="46" spans="1:21" ht="18" x14ac:dyDescent="0.25">
      <c r="A46" s="248"/>
      <c r="B46" s="414">
        <v>41429</v>
      </c>
      <c r="C46" s="415" t="s">
        <v>859</v>
      </c>
      <c r="D46" s="416" t="s">
        <v>422</v>
      </c>
      <c r="E46" s="427" t="s">
        <v>426</v>
      </c>
      <c r="F46" s="417">
        <v>3</v>
      </c>
      <c r="G46" s="417">
        <v>0</v>
      </c>
      <c r="H46" s="417"/>
      <c r="I46" s="417"/>
      <c r="J46" s="417">
        <v>0</v>
      </c>
      <c r="K46" s="417">
        <f t="shared" si="0"/>
        <v>3</v>
      </c>
      <c r="L46" s="417">
        <v>3</v>
      </c>
      <c r="M46" s="417">
        <f>Tabla13[[#This Row],[Balance s/Mov. 30/06/2023]]-Tabla13[[#This Row],[Inventario al 30/06/2023]]</f>
        <v>0</v>
      </c>
      <c r="N46" s="418">
        <v>857.86</v>
      </c>
      <c r="O46" s="419">
        <f t="shared" si="1"/>
        <v>2573.58</v>
      </c>
      <c r="P46" s="418">
        <f>(Tabla13[[#This Row],[Entradas  31 Marzo-30 Junio 2023]]*Tabla13[[#This Row],[Costo Unitario]])</f>
        <v>0</v>
      </c>
      <c r="Q46" s="418">
        <f>(Tabla13[[#This Row],[Salidas 31 Marzo-30 Junio 2023]]*Tabla13[[#This Row],[Costo Unitario]])</f>
        <v>0</v>
      </c>
      <c r="R46" s="420" t="s">
        <v>851</v>
      </c>
      <c r="S46" s="441"/>
      <c r="T46" s="442"/>
      <c r="U46" s="442"/>
    </row>
    <row r="47" spans="1:21" ht="18" x14ac:dyDescent="0.25">
      <c r="A47" s="248"/>
      <c r="B47" s="414">
        <v>44049</v>
      </c>
      <c r="C47" s="415" t="s">
        <v>860</v>
      </c>
      <c r="D47" s="416" t="s">
        <v>627</v>
      </c>
      <c r="E47" s="427" t="s">
        <v>818</v>
      </c>
      <c r="F47" s="333">
        <v>192</v>
      </c>
      <c r="G47" s="417">
        <v>0</v>
      </c>
      <c r="H47" s="333"/>
      <c r="I47" s="333"/>
      <c r="J47" s="417">
        <v>0</v>
      </c>
      <c r="K47" s="417">
        <f t="shared" si="0"/>
        <v>192</v>
      </c>
      <c r="L47" s="333">
        <v>144</v>
      </c>
      <c r="M47" s="417">
        <f>Tabla13[[#This Row],[Balance s/Mov. 30/06/2023]]-Tabla13[[#This Row],[Inventario al 30/06/2023]]</f>
        <v>48</v>
      </c>
      <c r="N47" s="418">
        <v>1062</v>
      </c>
      <c r="O47" s="419">
        <f t="shared" si="1"/>
        <v>152928</v>
      </c>
      <c r="P47" s="418">
        <f>(Tabla13[[#This Row],[Entradas  31 Marzo-30 Junio 2023]]*Tabla13[[#This Row],[Costo Unitario]])</f>
        <v>0</v>
      </c>
      <c r="Q47" s="418">
        <f>(Tabla13[[#This Row],[Salidas 31 Marzo-30 Junio 2023]]*Tabla13[[#This Row],[Costo Unitario]])</f>
        <v>0</v>
      </c>
      <c r="R47" s="420" t="s">
        <v>851</v>
      </c>
      <c r="S47" s="441"/>
      <c r="T47" s="442"/>
      <c r="U47" s="442"/>
    </row>
    <row r="48" spans="1:21" ht="18" x14ac:dyDescent="0.25">
      <c r="A48" s="248"/>
      <c r="B48" s="414">
        <v>44049</v>
      </c>
      <c r="C48" s="415" t="s">
        <v>860</v>
      </c>
      <c r="D48" s="416" t="s">
        <v>625</v>
      </c>
      <c r="E48" s="427" t="s">
        <v>817</v>
      </c>
      <c r="F48" s="417">
        <v>229</v>
      </c>
      <c r="G48" s="417">
        <v>0</v>
      </c>
      <c r="H48" s="417"/>
      <c r="I48" s="417"/>
      <c r="J48" s="417">
        <v>0</v>
      </c>
      <c r="K48" s="417">
        <f t="shared" si="0"/>
        <v>229</v>
      </c>
      <c r="L48" s="417">
        <v>101</v>
      </c>
      <c r="M48" s="417">
        <f>Tabla13[[#This Row],[Balance s/Mov. 30/06/2023]]-Tabla13[[#This Row],[Inventario al 30/06/2023]]</f>
        <v>128</v>
      </c>
      <c r="N48" s="418">
        <v>1180</v>
      </c>
      <c r="O48" s="419">
        <f t="shared" si="1"/>
        <v>119180</v>
      </c>
      <c r="P48" s="418">
        <f>(Tabla13[[#This Row],[Entradas  31 Marzo-30 Junio 2023]]*Tabla13[[#This Row],[Costo Unitario]])</f>
        <v>0</v>
      </c>
      <c r="Q48" s="418">
        <f>(Tabla13[[#This Row],[Salidas 31 Marzo-30 Junio 2023]]*Tabla13[[#This Row],[Costo Unitario]])</f>
        <v>0</v>
      </c>
      <c r="R48" s="420" t="s">
        <v>851</v>
      </c>
      <c r="S48" s="441"/>
      <c r="T48" s="442"/>
      <c r="U48" s="442"/>
    </row>
    <row r="49" spans="1:21" ht="18" x14ac:dyDescent="0.25">
      <c r="A49" s="248"/>
      <c r="B49" s="414">
        <v>44354</v>
      </c>
      <c r="C49" s="415" t="s">
        <v>874</v>
      </c>
      <c r="D49" s="416" t="s">
        <v>1036</v>
      </c>
      <c r="E49" s="427" t="s">
        <v>931</v>
      </c>
      <c r="F49" s="417">
        <v>33</v>
      </c>
      <c r="G49" s="417">
        <v>0</v>
      </c>
      <c r="H49" s="333"/>
      <c r="I49" s="333"/>
      <c r="J49" s="417">
        <v>0</v>
      </c>
      <c r="K49" s="417">
        <f t="shared" si="0"/>
        <v>33</v>
      </c>
      <c r="L49" s="417">
        <v>13</v>
      </c>
      <c r="M49" s="417">
        <f>Tabla13[[#This Row],[Balance s/Mov. 30/06/2023]]-Tabla13[[#This Row],[Inventario al 30/06/2023]]</f>
        <v>20</v>
      </c>
      <c r="N49" s="418">
        <v>2537</v>
      </c>
      <c r="O49" s="419">
        <f t="shared" si="1"/>
        <v>32981</v>
      </c>
      <c r="P49" s="418">
        <f>(Tabla13[[#This Row],[Entradas  31 Marzo-30 Junio 2023]]*Tabla13[[#This Row],[Costo Unitario]])</f>
        <v>0</v>
      </c>
      <c r="Q49" s="418">
        <f>(Tabla13[[#This Row],[Salidas 31 Marzo-30 Junio 2023]]*Tabla13[[#This Row],[Costo Unitario]])</f>
        <v>0</v>
      </c>
      <c r="R49" s="420" t="s">
        <v>851</v>
      </c>
      <c r="S49" s="441"/>
      <c r="T49" s="442"/>
      <c r="U49" s="442"/>
    </row>
    <row r="50" spans="1:21" ht="18" x14ac:dyDescent="0.25">
      <c r="A50" s="248"/>
      <c r="B50" s="424">
        <v>42250</v>
      </c>
      <c r="C50" s="425" t="s">
        <v>861</v>
      </c>
      <c r="D50" s="426" t="s">
        <v>718</v>
      </c>
      <c r="E50" s="198" t="s">
        <v>719</v>
      </c>
      <c r="F50" s="417">
        <v>2</v>
      </c>
      <c r="G50" s="417">
        <v>0</v>
      </c>
      <c r="H50" s="417"/>
      <c r="I50" s="417"/>
      <c r="J50" s="417">
        <v>0</v>
      </c>
      <c r="K50" s="417">
        <f t="shared" si="0"/>
        <v>2</v>
      </c>
      <c r="L50" s="417">
        <v>2</v>
      </c>
      <c r="M50" s="417">
        <f>Tabla13[[#This Row],[Balance s/Mov. 30/06/2023]]-Tabla13[[#This Row],[Inventario al 30/06/2023]]</f>
        <v>0</v>
      </c>
      <c r="N50" s="431">
        <v>260</v>
      </c>
      <c r="O50" s="419">
        <f t="shared" si="1"/>
        <v>520</v>
      </c>
      <c r="P50" s="418">
        <f>(Tabla13[[#This Row],[Entradas  31 Marzo-30 Junio 2023]]*Tabla13[[#This Row],[Costo Unitario]])</f>
        <v>0</v>
      </c>
      <c r="Q50" s="418">
        <f>(Tabla13[[#This Row],[Salidas 31 Marzo-30 Junio 2023]]*Tabla13[[#This Row],[Costo Unitario]])</f>
        <v>0</v>
      </c>
      <c r="R50" s="420" t="s">
        <v>851</v>
      </c>
      <c r="S50" s="441"/>
      <c r="T50" s="442"/>
      <c r="U50" s="442"/>
    </row>
    <row r="51" spans="1:21" ht="18" x14ac:dyDescent="0.25">
      <c r="A51" s="248"/>
      <c r="B51" s="424">
        <v>40254</v>
      </c>
      <c r="C51" s="425" t="s">
        <v>861</v>
      </c>
      <c r="D51" s="426" t="s">
        <v>722</v>
      </c>
      <c r="E51" s="198" t="s">
        <v>799</v>
      </c>
      <c r="F51" s="417">
        <v>21</v>
      </c>
      <c r="G51" s="417">
        <v>0</v>
      </c>
      <c r="H51" s="417"/>
      <c r="I51" s="417"/>
      <c r="J51" s="417">
        <v>0</v>
      </c>
      <c r="K51" s="417">
        <f t="shared" si="0"/>
        <v>21</v>
      </c>
      <c r="L51" s="417">
        <v>0</v>
      </c>
      <c r="M51" s="417">
        <f>Tabla13[[#This Row],[Balance s/Mov. 30/06/2023]]-Tabla13[[#This Row],[Inventario al 30/06/2023]]</f>
        <v>21</v>
      </c>
      <c r="N51" s="431">
        <v>778.8</v>
      </c>
      <c r="O51" s="419">
        <f t="shared" si="1"/>
        <v>0</v>
      </c>
      <c r="P51" s="418">
        <f>(Tabla13[[#This Row],[Entradas  31 Marzo-30 Junio 2023]]*Tabla13[[#This Row],[Costo Unitario]])</f>
        <v>0</v>
      </c>
      <c r="Q51" s="418">
        <f>(Tabla13[[#This Row],[Salidas 31 Marzo-30 Junio 2023]]*Tabla13[[#This Row],[Costo Unitario]])</f>
        <v>0</v>
      </c>
      <c r="R51" s="420" t="s">
        <v>851</v>
      </c>
      <c r="S51" s="441"/>
      <c r="T51" s="442"/>
      <c r="U51" s="442"/>
    </row>
    <row r="52" spans="1:21" ht="18" x14ac:dyDescent="0.25">
      <c r="A52" s="248"/>
      <c r="B52" s="424">
        <v>42496</v>
      </c>
      <c r="C52" s="425" t="s">
        <v>861</v>
      </c>
      <c r="D52" s="426" t="s">
        <v>720</v>
      </c>
      <c r="E52" s="198" t="s">
        <v>800</v>
      </c>
      <c r="F52" s="417">
        <v>151</v>
      </c>
      <c r="G52" s="417">
        <v>0</v>
      </c>
      <c r="H52" s="417"/>
      <c r="I52" s="417"/>
      <c r="J52" s="417">
        <v>0</v>
      </c>
      <c r="K52" s="417">
        <f t="shared" si="0"/>
        <v>151</v>
      </c>
      <c r="L52" s="417">
        <v>108</v>
      </c>
      <c r="M52" s="417">
        <f>Tabla13[[#This Row],[Balance s/Mov. 30/06/2023]]-Tabla13[[#This Row],[Inventario al 30/06/2023]]</f>
        <v>43</v>
      </c>
      <c r="N52" s="432">
        <v>380</v>
      </c>
      <c r="O52" s="419">
        <f t="shared" si="1"/>
        <v>41040</v>
      </c>
      <c r="P52" s="418">
        <f>(Tabla13[[#This Row],[Entradas  31 Marzo-30 Junio 2023]]*Tabla13[[#This Row],[Costo Unitario]])</f>
        <v>0</v>
      </c>
      <c r="Q52" s="418">
        <f>(Tabla13[[#This Row],[Salidas 31 Marzo-30 Junio 2023]]*Tabla13[[#This Row],[Costo Unitario]])</f>
        <v>0</v>
      </c>
      <c r="R52" s="420" t="s">
        <v>851</v>
      </c>
      <c r="S52" s="441"/>
      <c r="T52" s="442"/>
      <c r="U52" s="442"/>
    </row>
    <row r="53" spans="1:21" ht="18" x14ac:dyDescent="0.25">
      <c r="A53" s="248"/>
      <c r="B53" s="414">
        <v>43402</v>
      </c>
      <c r="C53" s="415" t="s">
        <v>861</v>
      </c>
      <c r="D53" s="416" t="s">
        <v>116</v>
      </c>
      <c r="E53" s="160" t="s">
        <v>155</v>
      </c>
      <c r="F53" s="417">
        <v>4</v>
      </c>
      <c r="G53" s="417">
        <v>0</v>
      </c>
      <c r="H53" s="417"/>
      <c r="I53" s="417"/>
      <c r="J53" s="417">
        <v>0</v>
      </c>
      <c r="K53" s="417">
        <f t="shared" si="0"/>
        <v>4</v>
      </c>
      <c r="L53" s="417">
        <v>4</v>
      </c>
      <c r="M53" s="417">
        <f>Tabla13[[#This Row],[Balance s/Mov. 30/06/2023]]-Tabla13[[#This Row],[Inventario al 30/06/2023]]</f>
        <v>0</v>
      </c>
      <c r="N53" s="418">
        <v>95.88</v>
      </c>
      <c r="O53" s="419">
        <f t="shared" si="1"/>
        <v>383.52</v>
      </c>
      <c r="P53" s="418">
        <f>(Tabla13[[#This Row],[Entradas  31 Marzo-30 Junio 2023]]*Tabla13[[#This Row],[Costo Unitario]])</f>
        <v>0</v>
      </c>
      <c r="Q53" s="418">
        <f>(Tabla13[[#This Row],[Salidas 31 Marzo-30 Junio 2023]]*Tabla13[[#This Row],[Costo Unitario]])</f>
        <v>0</v>
      </c>
      <c r="R53" s="420" t="s">
        <v>851</v>
      </c>
      <c r="S53" s="441"/>
      <c r="T53" s="442"/>
      <c r="U53" s="442"/>
    </row>
    <row r="54" spans="1:21" ht="18" x14ac:dyDescent="0.25">
      <c r="A54" s="248"/>
      <c r="B54" s="414">
        <v>40548</v>
      </c>
      <c r="C54" s="415" t="s">
        <v>861</v>
      </c>
      <c r="D54" s="416" t="s">
        <v>138</v>
      </c>
      <c r="E54" s="160" t="s">
        <v>159</v>
      </c>
      <c r="F54" s="417">
        <v>2</v>
      </c>
      <c r="G54" s="417">
        <v>0</v>
      </c>
      <c r="H54" s="417"/>
      <c r="I54" s="417"/>
      <c r="J54" s="417">
        <v>0</v>
      </c>
      <c r="K54" s="417">
        <f t="shared" si="0"/>
        <v>2</v>
      </c>
      <c r="L54" s="417">
        <v>2</v>
      </c>
      <c r="M54" s="417">
        <f>Tabla13[[#This Row],[Balance s/Mov. 30/06/2023]]-Tabla13[[#This Row],[Inventario al 30/06/2023]]</f>
        <v>0</v>
      </c>
      <c r="N54" s="418">
        <v>1108.02</v>
      </c>
      <c r="O54" s="419">
        <f t="shared" si="1"/>
        <v>2216.04</v>
      </c>
      <c r="P54" s="418">
        <f>(Tabla13[[#This Row],[Entradas  31 Marzo-30 Junio 2023]]*Tabla13[[#This Row],[Costo Unitario]])</f>
        <v>0</v>
      </c>
      <c r="Q54" s="418">
        <f>(Tabla13[[#This Row],[Salidas 31 Marzo-30 Junio 2023]]*Tabla13[[#This Row],[Costo Unitario]])</f>
        <v>0</v>
      </c>
      <c r="R54" s="420" t="s">
        <v>851</v>
      </c>
      <c r="S54" s="441"/>
      <c r="T54" s="442"/>
      <c r="U54" s="442"/>
    </row>
    <row r="55" spans="1:21" ht="18" x14ac:dyDescent="0.25">
      <c r="A55" s="248"/>
      <c r="B55" s="424">
        <v>44264</v>
      </c>
      <c r="C55" s="425" t="s">
        <v>859</v>
      </c>
      <c r="D55" s="426" t="s">
        <v>1037</v>
      </c>
      <c r="E55" s="198" t="s">
        <v>1038</v>
      </c>
      <c r="F55" s="417">
        <v>20</v>
      </c>
      <c r="G55" s="417">
        <v>0</v>
      </c>
      <c r="H55" s="417"/>
      <c r="I55" s="417"/>
      <c r="J55" s="417">
        <v>0</v>
      </c>
      <c r="K55" s="417">
        <f t="shared" si="0"/>
        <v>20</v>
      </c>
      <c r="L55" s="417">
        <v>0</v>
      </c>
      <c r="M55" s="417">
        <f>Tabla13[[#This Row],[Balance s/Mov. 30/06/2023]]-Tabla13[[#This Row],[Inventario al 30/06/2023]]</f>
        <v>20</v>
      </c>
      <c r="N55" s="432">
        <v>37520.67</v>
      </c>
      <c r="O55" s="419">
        <f t="shared" si="1"/>
        <v>0</v>
      </c>
      <c r="P55" s="418">
        <f>(Tabla13[[#This Row],[Entradas  31 Marzo-30 Junio 2023]]*Tabla13[[#This Row],[Costo Unitario]])</f>
        <v>0</v>
      </c>
      <c r="Q55" s="418">
        <f>(Tabla13[[#This Row],[Salidas 31 Marzo-30 Junio 2023]]*Tabla13[[#This Row],[Costo Unitario]])</f>
        <v>0</v>
      </c>
      <c r="R55" s="420" t="s">
        <v>851</v>
      </c>
      <c r="S55" s="441"/>
      <c r="T55" s="442"/>
      <c r="U55" s="442"/>
    </row>
    <row r="56" spans="1:21" ht="18" x14ac:dyDescent="0.25">
      <c r="A56" s="248"/>
      <c r="B56" s="414">
        <v>45048</v>
      </c>
      <c r="C56" s="425" t="s">
        <v>859</v>
      </c>
      <c r="D56" s="416" t="s">
        <v>1026</v>
      </c>
      <c r="E56" s="423" t="s">
        <v>1021</v>
      </c>
      <c r="F56" s="417">
        <v>0</v>
      </c>
      <c r="G56" s="417">
        <v>0</v>
      </c>
      <c r="H56" s="417"/>
      <c r="I56" s="417"/>
      <c r="J56" s="417">
        <v>0</v>
      </c>
      <c r="K56" s="417">
        <f t="shared" si="0"/>
        <v>0</v>
      </c>
      <c r="L56" s="417">
        <v>4</v>
      </c>
      <c r="M56" s="417">
        <f>Tabla13[[#This Row],[Balance s/Mov. 30/06/2023]]-Tabla13[[#This Row],[Inventario al 30/06/2023]]</f>
        <v>-4</v>
      </c>
      <c r="N56" s="418">
        <v>19945.599999999999</v>
      </c>
      <c r="O56" s="419">
        <f t="shared" si="1"/>
        <v>79782.399999999994</v>
      </c>
      <c r="P56" s="418">
        <f>(Tabla13[[#This Row],[Entradas  31 Marzo-30 Junio 2023]]*Tabla13[[#This Row],[Costo Unitario]])</f>
        <v>0</v>
      </c>
      <c r="Q56" s="418">
        <f>(Tabla13[[#This Row],[Salidas 31 Marzo-30 Junio 2023]]*Tabla13[[#This Row],[Costo Unitario]])</f>
        <v>0</v>
      </c>
      <c r="R56" s="420" t="s">
        <v>851</v>
      </c>
      <c r="S56" s="441"/>
      <c r="T56" s="442"/>
      <c r="U56" s="442"/>
    </row>
    <row r="57" spans="1:21" ht="18" x14ac:dyDescent="0.25">
      <c r="A57" s="248"/>
      <c r="B57" s="424">
        <v>44356</v>
      </c>
      <c r="C57" s="425" t="s">
        <v>877</v>
      </c>
      <c r="D57" s="426" t="s">
        <v>1028</v>
      </c>
      <c r="E57" s="198" t="s">
        <v>911</v>
      </c>
      <c r="F57" s="417">
        <v>35</v>
      </c>
      <c r="G57" s="417">
        <v>0</v>
      </c>
      <c r="H57" s="417"/>
      <c r="I57" s="417"/>
      <c r="J57" s="417">
        <v>0</v>
      </c>
      <c r="K57" s="417">
        <f t="shared" si="0"/>
        <v>35</v>
      </c>
      <c r="L57" s="417">
        <v>36</v>
      </c>
      <c r="M57" s="417">
        <f>Tabla13[[#This Row],[Balance s/Mov. 30/06/2023]]-Tabla13[[#This Row],[Inventario al 30/06/2023]]</f>
        <v>-1</v>
      </c>
      <c r="N57" s="432">
        <v>8201</v>
      </c>
      <c r="O57" s="419">
        <f t="shared" si="1"/>
        <v>295236</v>
      </c>
      <c r="P57" s="418">
        <f>(Tabla13[[#This Row],[Entradas  31 Marzo-30 Junio 2023]]*Tabla13[[#This Row],[Costo Unitario]])</f>
        <v>0</v>
      </c>
      <c r="Q57" s="418">
        <f>(Tabla13[[#This Row],[Salidas 31 Marzo-30 Junio 2023]]*Tabla13[[#This Row],[Costo Unitario]])</f>
        <v>0</v>
      </c>
      <c r="R57" s="420" t="s">
        <v>851</v>
      </c>
      <c r="S57" s="441"/>
      <c r="T57" s="442"/>
      <c r="U57" s="442"/>
    </row>
    <row r="58" spans="1:21" ht="18" x14ac:dyDescent="0.25">
      <c r="A58" s="248"/>
      <c r="B58" s="414">
        <v>44145</v>
      </c>
      <c r="C58" s="415" t="s">
        <v>859</v>
      </c>
      <c r="D58" s="416" t="s">
        <v>623</v>
      </c>
      <c r="E58" s="160" t="s">
        <v>1029</v>
      </c>
      <c r="F58" s="417">
        <v>0</v>
      </c>
      <c r="G58" s="417">
        <v>0</v>
      </c>
      <c r="H58" s="417"/>
      <c r="I58" s="417"/>
      <c r="J58" s="417">
        <v>0</v>
      </c>
      <c r="K58" s="417">
        <f t="shared" si="0"/>
        <v>0</v>
      </c>
      <c r="L58" s="417">
        <v>8</v>
      </c>
      <c r="M58" s="417">
        <f>Tabla13[[#This Row],[Balance s/Mov. 30/06/2023]]-Tabla13[[#This Row],[Inventario al 30/06/2023]]</f>
        <v>-8</v>
      </c>
      <c r="N58" s="418">
        <v>7670</v>
      </c>
      <c r="O58" s="419">
        <f t="shared" si="1"/>
        <v>61360</v>
      </c>
      <c r="P58" s="418">
        <f>(Tabla13[[#This Row],[Entradas  31 Marzo-30 Junio 2023]]*Tabla13[[#This Row],[Costo Unitario]])</f>
        <v>0</v>
      </c>
      <c r="Q58" s="418">
        <f>(Tabla13[[#This Row],[Salidas 31 Marzo-30 Junio 2023]]*Tabla13[[#This Row],[Costo Unitario]])</f>
        <v>0</v>
      </c>
      <c r="R58" s="420" t="s">
        <v>851</v>
      </c>
      <c r="S58" s="441"/>
      <c r="T58" s="442"/>
      <c r="U58" s="442"/>
    </row>
    <row r="59" spans="1:21" s="209" customFormat="1" ht="18" x14ac:dyDescent="0.25">
      <c r="A59" s="248"/>
      <c r="B59" s="414"/>
      <c r="C59" s="415" t="s">
        <v>858</v>
      </c>
      <c r="D59" s="416" t="s">
        <v>1088</v>
      </c>
      <c r="E59" s="423" t="s">
        <v>985</v>
      </c>
      <c r="F59" s="417">
        <v>5</v>
      </c>
      <c r="G59" s="417">
        <v>0</v>
      </c>
      <c r="H59" s="417"/>
      <c r="I59" s="417"/>
      <c r="J59" s="417">
        <v>0</v>
      </c>
      <c r="K59" s="417">
        <f t="shared" si="0"/>
        <v>5</v>
      </c>
      <c r="L59" s="417">
        <v>2</v>
      </c>
      <c r="M59" s="417">
        <f>Tabla13[[#This Row],[Balance s/Mov. 30/06/2023]]-Tabla13[[#This Row],[Inventario al 30/06/2023]]</f>
        <v>3</v>
      </c>
      <c r="N59" s="418">
        <v>0</v>
      </c>
      <c r="O59" s="419">
        <f t="shared" si="1"/>
        <v>0</v>
      </c>
      <c r="P59" s="418">
        <f>(Tabla13[[#This Row],[Entradas  31 Marzo-30 Junio 2023]]*Tabla13[[#This Row],[Costo Unitario]])</f>
        <v>0</v>
      </c>
      <c r="Q59" s="418">
        <f>(Tabla13[[#This Row],[Salidas 31 Marzo-30 Junio 2023]]*Tabla13[[#This Row],[Costo Unitario]])</f>
        <v>0</v>
      </c>
      <c r="R59" s="420" t="s">
        <v>851</v>
      </c>
      <c r="S59" s="441"/>
      <c r="T59" s="442"/>
      <c r="U59" s="442"/>
    </row>
    <row r="60" spans="1:21" ht="18" x14ac:dyDescent="0.25">
      <c r="A60" s="248"/>
      <c r="B60" s="414">
        <v>42520</v>
      </c>
      <c r="C60" s="415" t="s">
        <v>857</v>
      </c>
      <c r="D60" s="416" t="s">
        <v>103</v>
      </c>
      <c r="E60" s="427" t="s">
        <v>105</v>
      </c>
      <c r="F60" s="417">
        <v>3</v>
      </c>
      <c r="G60" s="417">
        <v>0</v>
      </c>
      <c r="H60" s="417"/>
      <c r="I60" s="417"/>
      <c r="J60" s="417">
        <v>0</v>
      </c>
      <c r="K60" s="417">
        <f t="shared" si="0"/>
        <v>3</v>
      </c>
      <c r="L60" s="417">
        <v>5</v>
      </c>
      <c r="M60" s="417">
        <f>Tabla13[[#This Row],[Balance s/Mov. 30/06/2023]]-Tabla13[[#This Row],[Inventario al 30/06/2023]]</f>
        <v>-2</v>
      </c>
      <c r="N60" s="418">
        <v>44.25</v>
      </c>
      <c r="O60" s="419">
        <f t="shared" si="1"/>
        <v>221.25</v>
      </c>
      <c r="P60" s="418">
        <f>(Tabla13[[#This Row],[Entradas  31 Marzo-30 Junio 2023]]*Tabla13[[#This Row],[Costo Unitario]])</f>
        <v>0</v>
      </c>
      <c r="Q60" s="418">
        <f>(Tabla13[[#This Row],[Salidas 31 Marzo-30 Junio 2023]]*Tabla13[[#This Row],[Costo Unitario]])</f>
        <v>0</v>
      </c>
      <c r="R60" s="420" t="s">
        <v>851</v>
      </c>
      <c r="S60" s="441"/>
      <c r="T60" s="442"/>
      <c r="U60" s="442"/>
    </row>
    <row r="61" spans="1:21" ht="18" x14ac:dyDescent="0.25">
      <c r="A61" s="248"/>
      <c r="B61" s="414">
        <v>43258</v>
      </c>
      <c r="C61" s="415" t="s">
        <v>857</v>
      </c>
      <c r="D61" s="416" t="s">
        <v>139</v>
      </c>
      <c r="E61" s="160" t="s">
        <v>157</v>
      </c>
      <c r="F61" s="417">
        <v>3</v>
      </c>
      <c r="G61" s="417">
        <v>0</v>
      </c>
      <c r="H61" s="417"/>
      <c r="I61" s="417"/>
      <c r="J61" s="417">
        <v>0</v>
      </c>
      <c r="K61" s="417">
        <f t="shared" si="0"/>
        <v>3</v>
      </c>
      <c r="L61" s="417">
        <v>3</v>
      </c>
      <c r="M61" s="417">
        <f>Tabla13[[#This Row],[Balance s/Mov. 30/06/2023]]-Tabla13[[#This Row],[Inventario al 30/06/2023]]</f>
        <v>0</v>
      </c>
      <c r="N61" s="418">
        <v>73.75</v>
      </c>
      <c r="O61" s="419">
        <f t="shared" si="1"/>
        <v>221.25</v>
      </c>
      <c r="P61" s="418">
        <f>(Tabla13[[#This Row],[Entradas  31 Marzo-30 Junio 2023]]*Tabla13[[#This Row],[Costo Unitario]])</f>
        <v>0</v>
      </c>
      <c r="Q61" s="418">
        <f>(Tabla13[[#This Row],[Salidas 31 Marzo-30 Junio 2023]]*Tabla13[[#This Row],[Costo Unitario]])</f>
        <v>0</v>
      </c>
      <c r="R61" s="420" t="s">
        <v>851</v>
      </c>
      <c r="S61" s="441"/>
      <c r="T61" s="442"/>
      <c r="U61" s="442"/>
    </row>
    <row r="62" spans="1:21" s="315" customFormat="1" ht="18" x14ac:dyDescent="0.25">
      <c r="A62" s="248"/>
      <c r="B62" s="414">
        <v>43797</v>
      </c>
      <c r="C62" s="415" t="s">
        <v>857</v>
      </c>
      <c r="D62" s="416" t="s">
        <v>1039</v>
      </c>
      <c r="E62" s="427" t="s">
        <v>739</v>
      </c>
      <c r="F62" s="417">
        <v>26</v>
      </c>
      <c r="G62" s="417">
        <v>0</v>
      </c>
      <c r="H62" s="417"/>
      <c r="I62" s="417"/>
      <c r="J62" s="417">
        <v>0</v>
      </c>
      <c r="K62" s="417">
        <f t="shared" si="0"/>
        <v>26</v>
      </c>
      <c r="L62" s="417">
        <v>26</v>
      </c>
      <c r="M62" s="417">
        <f>Tabla13[[#This Row],[Balance s/Mov. 30/06/2023]]-Tabla13[[#This Row],[Inventario al 30/06/2023]]</f>
        <v>0</v>
      </c>
      <c r="N62" s="418">
        <v>87</v>
      </c>
      <c r="O62" s="419">
        <f t="shared" si="1"/>
        <v>2262</v>
      </c>
      <c r="P62" s="418">
        <f>(Tabla13[[#This Row],[Entradas  31 Marzo-30 Junio 2023]]*Tabla13[[#This Row],[Costo Unitario]])</f>
        <v>0</v>
      </c>
      <c r="Q62" s="418">
        <f>(Tabla13[[#This Row],[Salidas 31 Marzo-30 Junio 2023]]*Tabla13[[#This Row],[Costo Unitario]])</f>
        <v>0</v>
      </c>
      <c r="R62" s="420" t="s">
        <v>851</v>
      </c>
      <c r="S62" s="441"/>
      <c r="T62" s="442"/>
      <c r="U62" s="442"/>
    </row>
    <row r="63" spans="1:21" s="209" customFormat="1" ht="18" x14ac:dyDescent="0.25">
      <c r="A63" s="248"/>
      <c r="B63" s="414">
        <v>42641</v>
      </c>
      <c r="C63" s="415" t="s">
        <v>857</v>
      </c>
      <c r="D63" s="416" t="s">
        <v>140</v>
      </c>
      <c r="E63" s="427" t="s">
        <v>156</v>
      </c>
      <c r="F63" s="417">
        <v>3</v>
      </c>
      <c r="G63" s="417">
        <v>0</v>
      </c>
      <c r="H63" s="417"/>
      <c r="I63" s="417"/>
      <c r="J63" s="417">
        <v>0</v>
      </c>
      <c r="K63" s="417">
        <f t="shared" si="0"/>
        <v>3</v>
      </c>
      <c r="L63" s="417">
        <v>3</v>
      </c>
      <c r="M63" s="417">
        <f>Tabla13[[#This Row],[Balance s/Mov. 30/06/2023]]-Tabla13[[#This Row],[Inventario al 30/06/2023]]</f>
        <v>0</v>
      </c>
      <c r="N63" s="418">
        <v>91.45</v>
      </c>
      <c r="O63" s="419">
        <f t="shared" si="1"/>
        <v>274.35000000000002</v>
      </c>
      <c r="P63" s="418">
        <f>(Tabla13[[#This Row],[Entradas  31 Marzo-30 Junio 2023]]*Tabla13[[#This Row],[Costo Unitario]])</f>
        <v>0</v>
      </c>
      <c r="Q63" s="418">
        <f>(Tabla13[[#This Row],[Salidas 31 Marzo-30 Junio 2023]]*Tabla13[[#This Row],[Costo Unitario]])</f>
        <v>0</v>
      </c>
      <c r="R63" s="420" t="s">
        <v>851</v>
      </c>
      <c r="S63" s="441"/>
      <c r="T63" s="442"/>
      <c r="U63" s="442"/>
    </row>
    <row r="64" spans="1:21" ht="18" x14ac:dyDescent="0.25">
      <c r="A64" s="248"/>
      <c r="B64" s="414"/>
      <c r="C64" s="415" t="s">
        <v>858</v>
      </c>
      <c r="D64" s="416" t="s">
        <v>556</v>
      </c>
      <c r="E64" s="423" t="s">
        <v>964</v>
      </c>
      <c r="F64" s="417">
        <v>63</v>
      </c>
      <c r="G64" s="417">
        <v>0</v>
      </c>
      <c r="H64" s="417"/>
      <c r="I64" s="417"/>
      <c r="J64" s="417">
        <v>0</v>
      </c>
      <c r="K64" s="417">
        <f t="shared" si="0"/>
        <v>63</v>
      </c>
      <c r="L64" s="417">
        <v>52</v>
      </c>
      <c r="M64" s="417">
        <f>Tabla13[[#This Row],[Balance s/Mov. 30/06/2023]]-Tabla13[[#This Row],[Inventario al 30/06/2023]]</f>
        <v>11</v>
      </c>
      <c r="N64" s="418">
        <v>0</v>
      </c>
      <c r="O64" s="419">
        <f t="shared" si="1"/>
        <v>0</v>
      </c>
      <c r="P64" s="418">
        <f>(Tabla13[[#This Row],[Entradas  31 Marzo-30 Junio 2023]]*Tabla13[[#This Row],[Costo Unitario]])</f>
        <v>0</v>
      </c>
      <c r="Q64" s="418">
        <f>(Tabla13[[#This Row],[Salidas 31 Marzo-30 Junio 2023]]*Tabla13[[#This Row],[Costo Unitario]])</f>
        <v>0</v>
      </c>
      <c r="R64" s="420" t="s">
        <v>851</v>
      </c>
      <c r="S64" s="441"/>
      <c r="T64" s="442"/>
      <c r="U64" s="442"/>
    </row>
    <row r="65" spans="1:21" s="315" customFormat="1" ht="18" x14ac:dyDescent="0.25">
      <c r="A65" s="248"/>
      <c r="B65" s="414"/>
      <c r="C65" s="415" t="s">
        <v>858</v>
      </c>
      <c r="D65" s="416" t="s">
        <v>1063</v>
      </c>
      <c r="E65" s="423" t="s">
        <v>942</v>
      </c>
      <c r="F65" s="417">
        <v>0</v>
      </c>
      <c r="G65" s="417">
        <v>0</v>
      </c>
      <c r="H65" s="417"/>
      <c r="I65" s="417"/>
      <c r="J65" s="417">
        <v>0</v>
      </c>
      <c r="K65" s="417">
        <f t="shared" si="0"/>
        <v>0</v>
      </c>
      <c r="L65" s="417">
        <v>0</v>
      </c>
      <c r="M65" s="417">
        <f>Tabla13[[#This Row],[Balance s/Mov. 30/06/2023]]-Tabla13[[#This Row],[Inventario al 30/06/2023]]</f>
        <v>0</v>
      </c>
      <c r="N65" s="418">
        <v>0</v>
      </c>
      <c r="O65" s="419">
        <f t="shared" si="1"/>
        <v>0</v>
      </c>
      <c r="P65" s="418">
        <f>(Tabla13[[#This Row],[Entradas  31 Marzo-30 Junio 2023]]*Tabla13[[#This Row],[Costo Unitario]])</f>
        <v>0</v>
      </c>
      <c r="Q65" s="418">
        <f>(Tabla13[[#This Row],[Salidas 31 Marzo-30 Junio 2023]]*Tabla13[[#This Row],[Costo Unitario]])</f>
        <v>0</v>
      </c>
      <c r="R65" s="420" t="s">
        <v>851</v>
      </c>
      <c r="S65" s="441"/>
      <c r="T65" s="442"/>
      <c r="U65" s="442"/>
    </row>
    <row r="66" spans="1:21" ht="18" x14ac:dyDescent="0.25">
      <c r="A66" s="248"/>
      <c r="B66" s="414">
        <v>41268</v>
      </c>
      <c r="C66" s="415" t="s">
        <v>859</v>
      </c>
      <c r="D66" s="416" t="s">
        <v>163</v>
      </c>
      <c r="E66" s="427" t="s">
        <v>168</v>
      </c>
      <c r="F66" s="417">
        <v>1</v>
      </c>
      <c r="G66" s="417">
        <v>0</v>
      </c>
      <c r="H66" s="417"/>
      <c r="I66" s="417"/>
      <c r="J66" s="417">
        <v>0</v>
      </c>
      <c r="K66" s="417">
        <f t="shared" si="0"/>
        <v>1</v>
      </c>
      <c r="L66" s="417">
        <v>1</v>
      </c>
      <c r="M66" s="417">
        <f>Tabla13[[#This Row],[Balance s/Mov. 30/06/2023]]-Tabla13[[#This Row],[Inventario al 30/06/2023]]</f>
        <v>0</v>
      </c>
      <c r="N66" s="418">
        <v>4409.5</v>
      </c>
      <c r="O66" s="419">
        <f t="shared" si="1"/>
        <v>4409.5</v>
      </c>
      <c r="P66" s="418">
        <f>(Tabla13[[#This Row],[Entradas  31 Marzo-30 Junio 2023]]*Tabla13[[#This Row],[Costo Unitario]])</f>
        <v>0</v>
      </c>
      <c r="Q66" s="418">
        <f>(Tabla13[[#This Row],[Salidas 31 Marzo-30 Junio 2023]]*Tabla13[[#This Row],[Costo Unitario]])</f>
        <v>0</v>
      </c>
      <c r="R66" s="420" t="s">
        <v>851</v>
      </c>
      <c r="S66" s="441"/>
      <c r="T66" s="442"/>
      <c r="U66" s="442"/>
    </row>
    <row r="67" spans="1:21" ht="18" x14ac:dyDescent="0.25">
      <c r="A67" s="248"/>
      <c r="B67" s="414">
        <v>43402</v>
      </c>
      <c r="C67" s="415" t="s">
        <v>859</v>
      </c>
      <c r="D67" s="416" t="s">
        <v>559</v>
      </c>
      <c r="E67" s="160" t="s">
        <v>560</v>
      </c>
      <c r="F67" s="417">
        <v>0</v>
      </c>
      <c r="G67" s="417">
        <v>0</v>
      </c>
      <c r="H67" s="417"/>
      <c r="I67" s="417"/>
      <c r="J67" s="417">
        <v>0</v>
      </c>
      <c r="K67" s="417">
        <f t="shared" si="0"/>
        <v>0</v>
      </c>
      <c r="L67" s="417">
        <v>0</v>
      </c>
      <c r="M67" s="417">
        <f>Tabla13[[#This Row],[Balance s/Mov. 30/06/2023]]-Tabla13[[#This Row],[Inventario al 30/06/2023]]</f>
        <v>0</v>
      </c>
      <c r="N67" s="418">
        <v>94.4</v>
      </c>
      <c r="O67" s="419">
        <f t="shared" si="1"/>
        <v>0</v>
      </c>
      <c r="P67" s="418">
        <f>(Tabla13[[#This Row],[Entradas  31 Marzo-30 Junio 2023]]*Tabla13[[#This Row],[Costo Unitario]])</f>
        <v>0</v>
      </c>
      <c r="Q67" s="418">
        <f>(Tabla13[[#This Row],[Salidas 31 Marzo-30 Junio 2023]]*Tabla13[[#This Row],[Costo Unitario]])</f>
        <v>0</v>
      </c>
      <c r="R67" s="420" t="s">
        <v>851</v>
      </c>
      <c r="S67" s="441"/>
      <c r="T67" s="442"/>
      <c r="U67" s="442"/>
    </row>
    <row r="68" spans="1:21" s="209" customFormat="1" ht="18" x14ac:dyDescent="0.25">
      <c r="A68" s="248"/>
      <c r="B68" s="414"/>
      <c r="C68" s="415" t="s">
        <v>859</v>
      </c>
      <c r="D68" s="416" t="s">
        <v>1071</v>
      </c>
      <c r="E68" s="423" t="s">
        <v>960</v>
      </c>
      <c r="F68" s="417">
        <v>50</v>
      </c>
      <c r="G68" s="417">
        <v>0</v>
      </c>
      <c r="H68" s="417"/>
      <c r="I68" s="417"/>
      <c r="J68" s="417">
        <v>0</v>
      </c>
      <c r="K68" s="417">
        <f t="shared" si="0"/>
        <v>50</v>
      </c>
      <c r="L68" s="417">
        <v>48</v>
      </c>
      <c r="M68" s="417">
        <f>Tabla13[[#This Row],[Balance s/Mov. 30/06/2023]]-Tabla13[[#This Row],[Inventario al 30/06/2023]]</f>
        <v>2</v>
      </c>
      <c r="N68" s="418">
        <v>0</v>
      </c>
      <c r="O68" s="419">
        <f t="shared" si="1"/>
        <v>0</v>
      </c>
      <c r="P68" s="418">
        <f>(Tabla13[[#This Row],[Entradas  31 Marzo-30 Junio 2023]]*Tabla13[[#This Row],[Costo Unitario]])</f>
        <v>0</v>
      </c>
      <c r="Q68" s="418">
        <f>(Tabla13[[#This Row],[Salidas 31 Marzo-30 Junio 2023]]*Tabla13[[#This Row],[Costo Unitario]])</f>
        <v>0</v>
      </c>
      <c r="R68" s="420" t="s">
        <v>851</v>
      </c>
      <c r="S68" s="441"/>
      <c r="T68" s="442"/>
      <c r="U68" s="442"/>
    </row>
    <row r="69" spans="1:21" ht="18" x14ac:dyDescent="0.25">
      <c r="A69" s="248"/>
      <c r="B69" s="414">
        <v>42496</v>
      </c>
      <c r="C69" s="415" t="s">
        <v>860</v>
      </c>
      <c r="D69" s="416" t="s">
        <v>270</v>
      </c>
      <c r="E69" s="427" t="s">
        <v>395</v>
      </c>
      <c r="F69" s="417">
        <v>0</v>
      </c>
      <c r="G69" s="417">
        <v>0</v>
      </c>
      <c r="H69" s="417"/>
      <c r="I69" s="417"/>
      <c r="J69" s="417">
        <v>0</v>
      </c>
      <c r="K69" s="417">
        <f t="shared" si="0"/>
        <v>0</v>
      </c>
      <c r="L69" s="417">
        <v>0</v>
      </c>
      <c r="M69" s="417">
        <f>Tabla13[[#This Row],[Balance s/Mov. 30/06/2023]]-Tabla13[[#This Row],[Inventario al 30/06/2023]]</f>
        <v>0</v>
      </c>
      <c r="N69" s="418">
        <v>73.87</v>
      </c>
      <c r="O69" s="419">
        <f t="shared" si="1"/>
        <v>0</v>
      </c>
      <c r="P69" s="418">
        <f>(Tabla13[[#This Row],[Entradas  31 Marzo-30 Junio 2023]]*Tabla13[[#This Row],[Costo Unitario]])</f>
        <v>0</v>
      </c>
      <c r="Q69" s="418">
        <f>(Tabla13[[#This Row],[Salidas 31 Marzo-30 Junio 2023]]*Tabla13[[#This Row],[Costo Unitario]])</f>
        <v>0</v>
      </c>
      <c r="R69" s="420" t="s">
        <v>851</v>
      </c>
      <c r="S69" s="441"/>
      <c r="T69" s="442"/>
      <c r="U69" s="442"/>
    </row>
    <row r="70" spans="1:21" ht="18" x14ac:dyDescent="0.25">
      <c r="A70" s="248"/>
      <c r="B70" s="414">
        <v>40393</v>
      </c>
      <c r="C70" s="415" t="s">
        <v>860</v>
      </c>
      <c r="D70" s="416" t="s">
        <v>117</v>
      </c>
      <c r="E70" s="427" t="s">
        <v>150</v>
      </c>
      <c r="F70" s="417">
        <v>18</v>
      </c>
      <c r="G70" s="417">
        <v>0</v>
      </c>
      <c r="H70" s="417"/>
      <c r="I70" s="417"/>
      <c r="J70" s="417">
        <v>0</v>
      </c>
      <c r="K70" s="417">
        <f t="shared" si="0"/>
        <v>18</v>
      </c>
      <c r="L70" s="417">
        <v>23</v>
      </c>
      <c r="M70" s="417">
        <f>Tabla13[[#This Row],[Balance s/Mov. 30/06/2023]]-Tabla13[[#This Row],[Inventario al 30/06/2023]]</f>
        <v>-5</v>
      </c>
      <c r="N70" s="418">
        <v>81.59</v>
      </c>
      <c r="O70" s="419">
        <f t="shared" si="1"/>
        <v>1876.5700000000002</v>
      </c>
      <c r="P70" s="418">
        <f>(Tabla13[[#This Row],[Entradas  31 Marzo-30 Junio 2023]]*Tabla13[[#This Row],[Costo Unitario]])</f>
        <v>0</v>
      </c>
      <c r="Q70" s="418">
        <f>(Tabla13[[#This Row],[Salidas 31 Marzo-30 Junio 2023]]*Tabla13[[#This Row],[Costo Unitario]])</f>
        <v>0</v>
      </c>
      <c r="R70" s="420" t="s">
        <v>851</v>
      </c>
      <c r="S70" s="441"/>
      <c r="T70" s="442"/>
      <c r="U70" s="442"/>
    </row>
    <row r="71" spans="1:21" ht="18" x14ac:dyDescent="0.25">
      <c r="A71" s="248"/>
      <c r="B71" s="414">
        <v>42496</v>
      </c>
      <c r="C71" s="415" t="s">
        <v>862</v>
      </c>
      <c r="D71" s="416" t="s">
        <v>207</v>
      </c>
      <c r="E71" s="160" t="s">
        <v>255</v>
      </c>
      <c r="F71" s="417">
        <v>112</v>
      </c>
      <c r="G71" s="417">
        <v>0</v>
      </c>
      <c r="H71" s="417"/>
      <c r="I71" s="417"/>
      <c r="J71" s="417">
        <v>0</v>
      </c>
      <c r="K71" s="417">
        <f t="shared" ref="K71:K134" si="2">F71+G71+H71+I71-J71</f>
        <v>112</v>
      </c>
      <c r="L71" s="417">
        <v>38</v>
      </c>
      <c r="M71" s="417">
        <f>Tabla13[[#This Row],[Balance s/Mov. 30/06/2023]]-Tabla13[[#This Row],[Inventario al 30/06/2023]]</f>
        <v>74</v>
      </c>
      <c r="N71" s="418">
        <v>1626.21</v>
      </c>
      <c r="O71" s="419">
        <f t="shared" ref="O71:O134" si="3">L71*N71</f>
        <v>61795.98</v>
      </c>
      <c r="P71" s="418">
        <f>(Tabla13[[#This Row],[Entradas  31 Marzo-30 Junio 2023]]*Tabla13[[#This Row],[Costo Unitario]])</f>
        <v>0</v>
      </c>
      <c r="Q71" s="418">
        <f>(Tabla13[[#This Row],[Salidas 31 Marzo-30 Junio 2023]]*Tabla13[[#This Row],[Costo Unitario]])</f>
        <v>0</v>
      </c>
      <c r="R71" s="420" t="s">
        <v>851</v>
      </c>
      <c r="S71" s="441"/>
      <c r="T71" s="442"/>
      <c r="U71" s="442"/>
    </row>
    <row r="72" spans="1:21" ht="18" x14ac:dyDescent="0.25">
      <c r="A72" s="248"/>
      <c r="B72" s="414"/>
      <c r="C72" s="415" t="s">
        <v>861</v>
      </c>
      <c r="D72" s="416" t="s">
        <v>581</v>
      </c>
      <c r="E72" s="423" t="s">
        <v>972</v>
      </c>
      <c r="F72" s="417">
        <v>12</v>
      </c>
      <c r="G72" s="417">
        <v>0</v>
      </c>
      <c r="H72" s="417"/>
      <c r="I72" s="417"/>
      <c r="J72" s="417">
        <v>0</v>
      </c>
      <c r="K72" s="417">
        <f t="shared" si="2"/>
        <v>12</v>
      </c>
      <c r="L72" s="417">
        <v>0</v>
      </c>
      <c r="M72" s="417">
        <f>Tabla13[[#This Row],[Balance s/Mov. 30/06/2023]]-Tabla13[[#This Row],[Inventario al 30/06/2023]]</f>
        <v>12</v>
      </c>
      <c r="N72" s="418">
        <v>2360</v>
      </c>
      <c r="O72" s="419">
        <f t="shared" si="3"/>
        <v>0</v>
      </c>
      <c r="P72" s="418">
        <f>(Tabla13[[#This Row],[Entradas  31 Marzo-30 Junio 2023]]*Tabla13[[#This Row],[Costo Unitario]])</f>
        <v>0</v>
      </c>
      <c r="Q72" s="418">
        <f>(Tabla13[[#This Row],[Salidas 31 Marzo-30 Junio 2023]]*Tabla13[[#This Row],[Costo Unitario]])</f>
        <v>0</v>
      </c>
      <c r="R72" s="420" t="s">
        <v>851</v>
      </c>
      <c r="S72" s="441"/>
      <c r="T72" s="442"/>
      <c r="U72" s="442"/>
    </row>
    <row r="73" spans="1:21" ht="18" x14ac:dyDescent="0.25">
      <c r="A73" s="248"/>
      <c r="B73" s="414">
        <v>42520</v>
      </c>
      <c r="C73" s="415" t="s">
        <v>862</v>
      </c>
      <c r="D73" s="416" t="s">
        <v>581</v>
      </c>
      <c r="E73" s="160" t="s">
        <v>582</v>
      </c>
      <c r="F73" s="417">
        <v>50</v>
      </c>
      <c r="G73" s="417">
        <v>0</v>
      </c>
      <c r="H73" s="417"/>
      <c r="I73" s="417"/>
      <c r="J73" s="417">
        <v>0</v>
      </c>
      <c r="K73" s="417">
        <f t="shared" si="2"/>
        <v>50</v>
      </c>
      <c r="L73" s="417">
        <v>50</v>
      </c>
      <c r="M73" s="417">
        <f>Tabla13[[#This Row],[Balance s/Mov. 30/06/2023]]-Tabla13[[#This Row],[Inventario al 30/06/2023]]</f>
        <v>0</v>
      </c>
      <c r="N73" s="418">
        <v>2360</v>
      </c>
      <c r="O73" s="419">
        <f t="shared" si="3"/>
        <v>118000</v>
      </c>
      <c r="P73" s="418">
        <f>(Tabla13[[#This Row],[Entradas  31 Marzo-30 Junio 2023]]*Tabla13[[#This Row],[Costo Unitario]])</f>
        <v>0</v>
      </c>
      <c r="Q73" s="418">
        <f>(Tabla13[[#This Row],[Salidas 31 Marzo-30 Junio 2023]]*Tabla13[[#This Row],[Costo Unitario]])</f>
        <v>0</v>
      </c>
      <c r="R73" s="420" t="s">
        <v>851</v>
      </c>
      <c r="S73" s="441"/>
      <c r="T73" s="442"/>
      <c r="U73" s="442"/>
    </row>
    <row r="74" spans="1:21" ht="18" x14ac:dyDescent="0.25">
      <c r="A74" s="248"/>
      <c r="B74" s="424">
        <v>42496</v>
      </c>
      <c r="C74" s="425" t="s">
        <v>859</v>
      </c>
      <c r="D74" s="426" t="s">
        <v>48</v>
      </c>
      <c r="E74" s="423" t="s">
        <v>49</v>
      </c>
      <c r="F74" s="417">
        <v>1</v>
      </c>
      <c r="G74" s="417">
        <v>0</v>
      </c>
      <c r="H74" s="417"/>
      <c r="I74" s="417"/>
      <c r="J74" s="417">
        <v>0</v>
      </c>
      <c r="K74" s="417">
        <f t="shared" si="2"/>
        <v>1</v>
      </c>
      <c r="L74" s="417">
        <v>1</v>
      </c>
      <c r="M74" s="417">
        <f>Tabla13[[#This Row],[Balance s/Mov. 30/06/2023]]-Tabla13[[#This Row],[Inventario al 30/06/2023]]</f>
        <v>0</v>
      </c>
      <c r="N74" s="418">
        <v>95.75</v>
      </c>
      <c r="O74" s="419">
        <f t="shared" si="3"/>
        <v>95.75</v>
      </c>
      <c r="P74" s="418">
        <f>(Tabla13[[#This Row],[Entradas  31 Marzo-30 Junio 2023]]*Tabla13[[#This Row],[Costo Unitario]])</f>
        <v>0</v>
      </c>
      <c r="Q74" s="418">
        <f>(Tabla13[[#This Row],[Salidas 31 Marzo-30 Junio 2023]]*Tabla13[[#This Row],[Costo Unitario]])</f>
        <v>0</v>
      </c>
      <c r="R74" s="420" t="s">
        <v>851</v>
      </c>
      <c r="S74" s="441"/>
      <c r="T74" s="442"/>
      <c r="U74" s="442"/>
    </row>
    <row r="75" spans="1:21" ht="18" x14ac:dyDescent="0.25">
      <c r="A75" s="248"/>
      <c r="B75" s="414">
        <v>39020</v>
      </c>
      <c r="C75" s="415" t="s">
        <v>859</v>
      </c>
      <c r="D75" s="416" t="s">
        <v>327</v>
      </c>
      <c r="E75" s="427" t="s">
        <v>380</v>
      </c>
      <c r="F75" s="417">
        <v>5</v>
      </c>
      <c r="G75" s="417">
        <v>0</v>
      </c>
      <c r="H75" s="417"/>
      <c r="I75" s="417"/>
      <c r="J75" s="417">
        <v>0</v>
      </c>
      <c r="K75" s="417">
        <f t="shared" si="2"/>
        <v>5</v>
      </c>
      <c r="L75" s="417">
        <v>1</v>
      </c>
      <c r="M75" s="417">
        <f>Tabla13[[#This Row],[Balance s/Mov. 30/06/2023]]-Tabla13[[#This Row],[Inventario al 30/06/2023]]</f>
        <v>4</v>
      </c>
      <c r="N75" s="418">
        <v>214.76</v>
      </c>
      <c r="O75" s="419">
        <f t="shared" si="3"/>
        <v>214.76</v>
      </c>
      <c r="P75" s="418">
        <f>(Tabla13[[#This Row],[Entradas  31 Marzo-30 Junio 2023]]*Tabla13[[#This Row],[Costo Unitario]])</f>
        <v>0</v>
      </c>
      <c r="Q75" s="418">
        <f>(Tabla13[[#This Row],[Salidas 31 Marzo-30 Junio 2023]]*Tabla13[[#This Row],[Costo Unitario]])</f>
        <v>0</v>
      </c>
      <c r="R75" s="420" t="s">
        <v>851</v>
      </c>
      <c r="S75" s="441"/>
      <c r="T75" s="442"/>
      <c r="U75" s="442"/>
    </row>
    <row r="76" spans="1:21" s="209" customFormat="1" ht="18" x14ac:dyDescent="0.25">
      <c r="A76" s="248"/>
      <c r="B76" s="414">
        <v>45016</v>
      </c>
      <c r="C76" s="415" t="s">
        <v>871</v>
      </c>
      <c r="D76" s="416" t="s">
        <v>1041</v>
      </c>
      <c r="E76" s="198" t="s">
        <v>897</v>
      </c>
      <c r="F76" s="417">
        <v>29</v>
      </c>
      <c r="G76" s="417">
        <v>0</v>
      </c>
      <c r="H76" s="417"/>
      <c r="I76" s="417"/>
      <c r="J76" s="417">
        <v>0</v>
      </c>
      <c r="K76" s="417">
        <f t="shared" si="2"/>
        <v>29</v>
      </c>
      <c r="L76" s="417">
        <v>11</v>
      </c>
      <c r="M76" s="417">
        <f>Tabla13[[#This Row],[Balance s/Mov. 30/06/2023]]-Tabla13[[#This Row],[Inventario al 30/06/2023]]</f>
        <v>18</v>
      </c>
      <c r="N76" s="418">
        <v>56</v>
      </c>
      <c r="O76" s="419">
        <f t="shared" si="3"/>
        <v>616</v>
      </c>
      <c r="P76" s="418">
        <f>(Tabla13[[#This Row],[Entradas  31 Marzo-30 Junio 2023]]*Tabla13[[#This Row],[Costo Unitario]])</f>
        <v>0</v>
      </c>
      <c r="Q76" s="418">
        <f>(Tabla13[[#This Row],[Salidas 31 Marzo-30 Junio 2023]]*Tabla13[[#This Row],[Costo Unitario]])</f>
        <v>0</v>
      </c>
      <c r="R76" s="420" t="s">
        <v>851</v>
      </c>
      <c r="S76" s="441"/>
      <c r="T76" s="442"/>
      <c r="U76" s="442"/>
    </row>
    <row r="77" spans="1:21" ht="18" x14ac:dyDescent="0.25">
      <c r="A77" s="248"/>
      <c r="B77" s="414">
        <v>45016</v>
      </c>
      <c r="C77" s="415" t="s">
        <v>871</v>
      </c>
      <c r="D77" s="416" t="s">
        <v>1040</v>
      </c>
      <c r="E77" s="198" t="s">
        <v>896</v>
      </c>
      <c r="F77" s="417">
        <v>32</v>
      </c>
      <c r="G77" s="417">
        <v>0</v>
      </c>
      <c r="H77" s="417"/>
      <c r="I77" s="417"/>
      <c r="J77" s="417">
        <v>0</v>
      </c>
      <c r="K77" s="417">
        <f t="shared" si="2"/>
        <v>32</v>
      </c>
      <c r="L77" s="417">
        <v>14</v>
      </c>
      <c r="M77" s="417">
        <f>Tabla13[[#This Row],[Balance s/Mov. 30/06/2023]]-Tabla13[[#This Row],[Inventario al 30/06/2023]]</f>
        <v>18</v>
      </c>
      <c r="N77" s="418">
        <v>66.67</v>
      </c>
      <c r="O77" s="419">
        <f t="shared" si="3"/>
        <v>933.38</v>
      </c>
      <c r="P77" s="418">
        <f>(Tabla13[[#This Row],[Entradas  31 Marzo-30 Junio 2023]]*Tabla13[[#This Row],[Costo Unitario]])</f>
        <v>0</v>
      </c>
      <c r="Q77" s="418">
        <f>(Tabla13[[#This Row],[Salidas 31 Marzo-30 Junio 2023]]*Tabla13[[#This Row],[Costo Unitario]])</f>
        <v>0</v>
      </c>
      <c r="R77" s="420" t="s">
        <v>851</v>
      </c>
      <c r="S77" s="441"/>
      <c r="T77" s="442"/>
      <c r="U77" s="442"/>
    </row>
    <row r="78" spans="1:21" ht="18" x14ac:dyDescent="0.25">
      <c r="A78" s="248"/>
      <c r="B78" s="414">
        <v>42250</v>
      </c>
      <c r="C78" s="415" t="s">
        <v>857</v>
      </c>
      <c r="D78" s="416" t="s">
        <v>655</v>
      </c>
      <c r="E78" s="427" t="s">
        <v>656</v>
      </c>
      <c r="F78" s="417">
        <v>100</v>
      </c>
      <c r="G78" s="417">
        <v>0</v>
      </c>
      <c r="H78" s="417"/>
      <c r="I78" s="417"/>
      <c r="J78" s="417">
        <v>0</v>
      </c>
      <c r="K78" s="417">
        <f t="shared" si="2"/>
        <v>100</v>
      </c>
      <c r="L78" s="417">
        <v>100</v>
      </c>
      <c r="M78" s="417">
        <f>Tabla13[[#This Row],[Balance s/Mov. 30/06/2023]]-Tabla13[[#This Row],[Inventario al 30/06/2023]]</f>
        <v>0</v>
      </c>
      <c r="N78" s="418">
        <v>20.059999999999999</v>
      </c>
      <c r="O78" s="419">
        <f t="shared" si="3"/>
        <v>2005.9999999999998</v>
      </c>
      <c r="P78" s="418">
        <f>(Tabla13[[#This Row],[Entradas  31 Marzo-30 Junio 2023]]*Tabla13[[#This Row],[Costo Unitario]])</f>
        <v>0</v>
      </c>
      <c r="Q78" s="418">
        <f>(Tabla13[[#This Row],[Salidas 31 Marzo-30 Junio 2023]]*Tabla13[[#This Row],[Costo Unitario]])</f>
        <v>0</v>
      </c>
      <c r="R78" s="420" t="s">
        <v>851</v>
      </c>
      <c r="S78" s="441"/>
      <c r="T78" s="442"/>
      <c r="U78" s="442"/>
    </row>
    <row r="79" spans="1:21" ht="18" x14ac:dyDescent="0.25">
      <c r="A79" s="248"/>
      <c r="B79" s="414">
        <v>42263</v>
      </c>
      <c r="C79" s="415" t="s">
        <v>859</v>
      </c>
      <c r="D79" s="416" t="s">
        <v>476</v>
      </c>
      <c r="E79" s="198" t="s">
        <v>497</v>
      </c>
      <c r="F79" s="417">
        <v>0</v>
      </c>
      <c r="G79" s="417">
        <v>0</v>
      </c>
      <c r="H79" s="417"/>
      <c r="I79" s="417"/>
      <c r="J79" s="417">
        <v>0</v>
      </c>
      <c r="K79" s="417">
        <f t="shared" si="2"/>
        <v>0</v>
      </c>
      <c r="L79" s="417">
        <v>2</v>
      </c>
      <c r="M79" s="417">
        <f>Tabla13[[#This Row],[Balance s/Mov. 30/06/2023]]-Tabla13[[#This Row],[Inventario al 30/06/2023]]</f>
        <v>-2</v>
      </c>
      <c r="N79" s="418">
        <v>1261.42</v>
      </c>
      <c r="O79" s="419">
        <f t="shared" si="3"/>
        <v>2522.84</v>
      </c>
      <c r="P79" s="418">
        <f>(Tabla13[[#This Row],[Entradas  31 Marzo-30 Junio 2023]]*Tabla13[[#This Row],[Costo Unitario]])</f>
        <v>0</v>
      </c>
      <c r="Q79" s="418">
        <f>(Tabla13[[#This Row],[Salidas 31 Marzo-30 Junio 2023]]*Tabla13[[#This Row],[Costo Unitario]])</f>
        <v>0</v>
      </c>
      <c r="R79" s="420" t="s">
        <v>851</v>
      </c>
      <c r="S79" s="441"/>
      <c r="T79" s="442"/>
      <c r="U79" s="442"/>
    </row>
    <row r="80" spans="1:21" ht="18" x14ac:dyDescent="0.25">
      <c r="A80" s="248"/>
      <c r="B80" s="424">
        <v>45063</v>
      </c>
      <c r="C80" s="425" t="s">
        <v>863</v>
      </c>
      <c r="D80" s="426" t="s">
        <v>694</v>
      </c>
      <c r="E80" s="198" t="s">
        <v>695</v>
      </c>
      <c r="F80" s="417">
        <v>3968</v>
      </c>
      <c r="G80" s="417">
        <v>0</v>
      </c>
      <c r="H80" s="417"/>
      <c r="I80" s="417"/>
      <c r="J80" s="417">
        <v>0</v>
      </c>
      <c r="K80" s="417">
        <f t="shared" si="2"/>
        <v>3968</v>
      </c>
      <c r="L80" s="417">
        <v>2850</v>
      </c>
      <c r="M80" s="417">
        <f>Tabla13[[#This Row],[Balance s/Mov. 30/06/2023]]-Tabla13[[#This Row],[Inventario al 30/06/2023]]</f>
        <v>1118</v>
      </c>
      <c r="N80" s="418">
        <v>466.1</v>
      </c>
      <c r="O80" s="419">
        <f t="shared" si="3"/>
        <v>1328385</v>
      </c>
      <c r="P80" s="418">
        <f>(Tabla13[[#This Row],[Entradas  31 Marzo-30 Junio 2023]]*Tabla13[[#This Row],[Costo Unitario]])</f>
        <v>0</v>
      </c>
      <c r="Q80" s="418">
        <f>(Tabla13[[#This Row],[Salidas 31 Marzo-30 Junio 2023]]*Tabla13[[#This Row],[Costo Unitario]])</f>
        <v>0</v>
      </c>
      <c r="R80" s="420" t="s">
        <v>851</v>
      </c>
      <c r="S80" s="441"/>
      <c r="T80" s="442"/>
      <c r="U80" s="442"/>
    </row>
    <row r="81" spans="1:21" s="209" customFormat="1" ht="18" x14ac:dyDescent="0.25">
      <c r="A81" s="248"/>
      <c r="B81" s="414">
        <v>44967</v>
      </c>
      <c r="C81" s="415" t="s">
        <v>863</v>
      </c>
      <c r="D81" s="416" t="s">
        <v>588</v>
      </c>
      <c r="E81" s="427" t="s">
        <v>842</v>
      </c>
      <c r="F81" s="417">
        <v>0</v>
      </c>
      <c r="G81" s="417">
        <v>0</v>
      </c>
      <c r="H81" s="417"/>
      <c r="I81" s="417"/>
      <c r="J81" s="417">
        <v>0</v>
      </c>
      <c r="K81" s="417">
        <f t="shared" si="2"/>
        <v>0</v>
      </c>
      <c r="L81" s="417">
        <v>1050</v>
      </c>
      <c r="M81" s="417">
        <f>Tabla13[[#This Row],[Balance s/Mov. 30/06/2023]]-Tabla13[[#This Row],[Inventario al 30/06/2023]]</f>
        <v>-1050</v>
      </c>
      <c r="N81" s="418">
        <v>157</v>
      </c>
      <c r="O81" s="419">
        <f t="shared" si="3"/>
        <v>164850</v>
      </c>
      <c r="P81" s="418">
        <f>(Tabla13[[#This Row],[Entradas  31 Marzo-30 Junio 2023]]*Tabla13[[#This Row],[Costo Unitario]])</f>
        <v>0</v>
      </c>
      <c r="Q81" s="418">
        <f>(Tabla13[[#This Row],[Salidas 31 Marzo-30 Junio 2023]]*Tabla13[[#This Row],[Costo Unitario]])</f>
        <v>0</v>
      </c>
      <c r="R81" s="420" t="s">
        <v>851</v>
      </c>
      <c r="S81" s="441"/>
      <c r="T81" s="442"/>
      <c r="U81" s="442"/>
    </row>
    <row r="82" spans="1:21" ht="18" x14ac:dyDescent="0.25">
      <c r="A82" s="248"/>
      <c r="B82" s="414">
        <v>43957</v>
      </c>
      <c r="C82" s="415" t="s">
        <v>859</v>
      </c>
      <c r="D82" s="416" t="s">
        <v>814</v>
      </c>
      <c r="E82" s="198" t="s">
        <v>805</v>
      </c>
      <c r="F82" s="417">
        <v>3</v>
      </c>
      <c r="G82" s="417">
        <v>0</v>
      </c>
      <c r="H82" s="417"/>
      <c r="I82" s="417"/>
      <c r="J82" s="417">
        <v>0</v>
      </c>
      <c r="K82" s="417">
        <f t="shared" si="2"/>
        <v>3</v>
      </c>
      <c r="L82" s="417">
        <v>4</v>
      </c>
      <c r="M82" s="417">
        <f>Tabla13[[#This Row],[Balance s/Mov. 30/06/2023]]-Tabla13[[#This Row],[Inventario al 30/06/2023]]</f>
        <v>-1</v>
      </c>
      <c r="N82" s="418">
        <v>27627.05</v>
      </c>
      <c r="O82" s="419">
        <f t="shared" si="3"/>
        <v>110508.2</v>
      </c>
      <c r="P82" s="418">
        <f>(Tabla13[[#This Row],[Entradas  31 Marzo-30 Junio 2023]]*Tabla13[[#This Row],[Costo Unitario]])</f>
        <v>0</v>
      </c>
      <c r="Q82" s="418">
        <f>(Tabla13[[#This Row],[Salidas 31 Marzo-30 Junio 2023]]*Tabla13[[#This Row],[Costo Unitario]])</f>
        <v>0</v>
      </c>
      <c r="R82" s="420" t="s">
        <v>851</v>
      </c>
      <c r="S82" s="441"/>
      <c r="T82" s="442"/>
      <c r="U82" s="442"/>
    </row>
    <row r="83" spans="1:21" ht="18" x14ac:dyDescent="0.25">
      <c r="A83" s="248"/>
      <c r="B83" s="414"/>
      <c r="C83" s="415" t="s">
        <v>859</v>
      </c>
      <c r="D83" s="416" t="s">
        <v>1119</v>
      </c>
      <c r="E83" s="423" t="s">
        <v>1100</v>
      </c>
      <c r="F83" s="417">
        <v>0</v>
      </c>
      <c r="G83" s="417">
        <v>0</v>
      </c>
      <c r="H83" s="417"/>
      <c r="I83" s="417"/>
      <c r="J83" s="417">
        <v>0</v>
      </c>
      <c r="K83" s="417">
        <f t="shared" si="2"/>
        <v>0</v>
      </c>
      <c r="L83" s="417">
        <v>0</v>
      </c>
      <c r="M83" s="417">
        <f>Tabla13[[#This Row],[Balance s/Mov. 30/06/2023]]-Tabla13[[#This Row],[Inventario al 30/06/2023]]</f>
        <v>0</v>
      </c>
      <c r="N83" s="418">
        <v>7525</v>
      </c>
      <c r="O83" s="419">
        <f t="shared" si="3"/>
        <v>0</v>
      </c>
      <c r="P83" s="418">
        <f>(Tabla13[[#This Row],[Entradas  31 Marzo-30 Junio 2023]]*Tabla13[[#This Row],[Costo Unitario]])</f>
        <v>0</v>
      </c>
      <c r="Q83" s="418">
        <f>(Tabla13[[#This Row],[Salidas 31 Marzo-30 Junio 2023]]*Tabla13[[#This Row],[Costo Unitario]])</f>
        <v>0</v>
      </c>
      <c r="R83" s="420" t="s">
        <v>851</v>
      </c>
      <c r="S83" s="441"/>
      <c r="T83" s="442"/>
      <c r="U83" s="442"/>
    </row>
    <row r="84" spans="1:21" ht="18" x14ac:dyDescent="0.25">
      <c r="A84" s="248"/>
      <c r="B84" s="414">
        <v>42425</v>
      </c>
      <c r="C84" s="415" t="s">
        <v>859</v>
      </c>
      <c r="D84" s="416" t="s">
        <v>177</v>
      </c>
      <c r="E84" s="427" t="s">
        <v>184</v>
      </c>
      <c r="F84" s="417">
        <v>31</v>
      </c>
      <c r="G84" s="417">
        <v>0</v>
      </c>
      <c r="H84" s="417"/>
      <c r="I84" s="417"/>
      <c r="J84" s="417">
        <v>0</v>
      </c>
      <c r="K84" s="417">
        <f t="shared" si="2"/>
        <v>31</v>
      </c>
      <c r="L84" s="417">
        <v>31</v>
      </c>
      <c r="M84" s="417">
        <f>Tabla13[[#This Row],[Balance s/Mov. 30/06/2023]]-Tabla13[[#This Row],[Inventario al 30/06/2023]]</f>
        <v>0</v>
      </c>
      <c r="N84" s="418">
        <v>1121</v>
      </c>
      <c r="O84" s="419">
        <f t="shared" si="3"/>
        <v>34751</v>
      </c>
      <c r="P84" s="418">
        <f>(Tabla13[[#This Row],[Entradas  31 Marzo-30 Junio 2023]]*Tabla13[[#This Row],[Costo Unitario]])</f>
        <v>0</v>
      </c>
      <c r="Q84" s="418">
        <f>(Tabla13[[#This Row],[Salidas 31 Marzo-30 Junio 2023]]*Tabla13[[#This Row],[Costo Unitario]])</f>
        <v>0</v>
      </c>
      <c r="R84" s="420" t="s">
        <v>851</v>
      </c>
      <c r="S84" s="441"/>
      <c r="T84" s="442"/>
      <c r="U84" s="442"/>
    </row>
    <row r="85" spans="1:21" ht="18" x14ac:dyDescent="0.25">
      <c r="A85" s="248"/>
      <c r="B85" s="414">
        <v>43412</v>
      </c>
      <c r="C85" s="415" t="s">
        <v>859</v>
      </c>
      <c r="D85" s="416" t="s">
        <v>172</v>
      </c>
      <c r="E85" s="427" t="s">
        <v>182</v>
      </c>
      <c r="F85" s="417">
        <v>12</v>
      </c>
      <c r="G85" s="417">
        <v>0</v>
      </c>
      <c r="H85" s="417"/>
      <c r="I85" s="417"/>
      <c r="J85" s="417">
        <v>0</v>
      </c>
      <c r="K85" s="417">
        <f t="shared" si="2"/>
        <v>12</v>
      </c>
      <c r="L85" s="417">
        <v>12</v>
      </c>
      <c r="M85" s="417">
        <f>Tabla13[[#This Row],[Balance s/Mov. 30/06/2023]]-Tabla13[[#This Row],[Inventario al 30/06/2023]]</f>
        <v>0</v>
      </c>
      <c r="N85" s="418">
        <v>236</v>
      </c>
      <c r="O85" s="419">
        <f t="shared" si="3"/>
        <v>2832</v>
      </c>
      <c r="P85" s="418">
        <f>(Tabla13[[#This Row],[Entradas  31 Marzo-30 Junio 2023]]*Tabla13[[#This Row],[Costo Unitario]])</f>
        <v>0</v>
      </c>
      <c r="Q85" s="418">
        <f>(Tabla13[[#This Row],[Salidas 31 Marzo-30 Junio 2023]]*Tabla13[[#This Row],[Costo Unitario]])</f>
        <v>0</v>
      </c>
      <c r="R85" s="420" t="s">
        <v>851</v>
      </c>
      <c r="S85" s="441"/>
      <c r="T85" s="442"/>
      <c r="U85" s="442"/>
    </row>
    <row r="86" spans="1:21" ht="18" x14ac:dyDescent="0.25">
      <c r="A86" s="248"/>
      <c r="B86" s="414">
        <v>42250</v>
      </c>
      <c r="C86" s="415" t="s">
        <v>860</v>
      </c>
      <c r="D86" s="416" t="s">
        <v>178</v>
      </c>
      <c r="E86" s="427" t="s">
        <v>740</v>
      </c>
      <c r="F86" s="417">
        <v>13</v>
      </c>
      <c r="G86" s="417">
        <v>0</v>
      </c>
      <c r="H86" s="417"/>
      <c r="I86" s="417"/>
      <c r="J86" s="417">
        <v>0</v>
      </c>
      <c r="K86" s="417">
        <f t="shared" si="2"/>
        <v>13</v>
      </c>
      <c r="L86" s="417">
        <v>13</v>
      </c>
      <c r="M86" s="417">
        <f>Tabla13[[#This Row],[Balance s/Mov. 30/06/2023]]-Tabla13[[#This Row],[Inventario al 30/06/2023]]</f>
        <v>0</v>
      </c>
      <c r="N86" s="431">
        <v>236.31</v>
      </c>
      <c r="O86" s="419">
        <f t="shared" si="3"/>
        <v>3072.03</v>
      </c>
      <c r="P86" s="418">
        <f>(Tabla13[[#This Row],[Entradas  31 Marzo-30 Junio 2023]]*Tabla13[[#This Row],[Costo Unitario]])</f>
        <v>0</v>
      </c>
      <c r="Q86" s="418">
        <f>(Tabla13[[#This Row],[Salidas 31 Marzo-30 Junio 2023]]*Tabla13[[#This Row],[Costo Unitario]])</f>
        <v>0</v>
      </c>
      <c r="R86" s="420" t="s">
        <v>851</v>
      </c>
      <c r="S86" s="441"/>
      <c r="T86" s="442"/>
      <c r="U86" s="442"/>
    </row>
    <row r="87" spans="1:21" ht="18" x14ac:dyDescent="0.25">
      <c r="A87" s="248"/>
      <c r="B87" s="414">
        <v>42520</v>
      </c>
      <c r="C87" s="415" t="s">
        <v>860</v>
      </c>
      <c r="D87" s="416" t="s">
        <v>351</v>
      </c>
      <c r="E87" s="433" t="s">
        <v>413</v>
      </c>
      <c r="F87" s="417">
        <v>0</v>
      </c>
      <c r="G87" s="417">
        <v>0</v>
      </c>
      <c r="H87" s="417"/>
      <c r="I87" s="417"/>
      <c r="J87" s="417">
        <v>0</v>
      </c>
      <c r="K87" s="417">
        <f t="shared" si="2"/>
        <v>0</v>
      </c>
      <c r="L87" s="417">
        <v>0</v>
      </c>
      <c r="M87" s="417">
        <f>Tabla13[[#This Row],[Balance s/Mov. 30/06/2023]]-Tabla13[[#This Row],[Inventario al 30/06/2023]]</f>
        <v>0</v>
      </c>
      <c r="N87" s="418">
        <v>497.96</v>
      </c>
      <c r="O87" s="419">
        <f t="shared" si="3"/>
        <v>0</v>
      </c>
      <c r="P87" s="418">
        <f>(Tabla13[[#This Row],[Entradas  31 Marzo-30 Junio 2023]]*Tabla13[[#This Row],[Costo Unitario]])</f>
        <v>0</v>
      </c>
      <c r="Q87" s="418">
        <f>(Tabla13[[#This Row],[Salidas 31 Marzo-30 Junio 2023]]*Tabla13[[#This Row],[Costo Unitario]])</f>
        <v>0</v>
      </c>
      <c r="R87" s="420" t="s">
        <v>851</v>
      </c>
      <c r="S87" s="441"/>
      <c r="T87" s="442"/>
      <c r="U87" s="442"/>
    </row>
    <row r="88" spans="1:21" ht="18" x14ac:dyDescent="0.25">
      <c r="A88" s="248"/>
      <c r="B88" s="424">
        <v>41915</v>
      </c>
      <c r="C88" s="425" t="s">
        <v>861</v>
      </c>
      <c r="D88" s="426" t="s">
        <v>264</v>
      </c>
      <c r="E88" s="198" t="s">
        <v>265</v>
      </c>
      <c r="F88" s="417">
        <v>75</v>
      </c>
      <c r="G88" s="417">
        <v>0</v>
      </c>
      <c r="H88" s="417"/>
      <c r="I88" s="417"/>
      <c r="J88" s="417">
        <v>0</v>
      </c>
      <c r="K88" s="417">
        <f t="shared" si="2"/>
        <v>75</v>
      </c>
      <c r="L88" s="417">
        <v>75</v>
      </c>
      <c r="M88" s="417">
        <f>Tabla13[[#This Row],[Balance s/Mov. 30/06/2023]]-Tabla13[[#This Row],[Inventario al 30/06/2023]]</f>
        <v>0</v>
      </c>
      <c r="N88" s="418">
        <v>27.44</v>
      </c>
      <c r="O88" s="419">
        <f t="shared" si="3"/>
        <v>2058</v>
      </c>
      <c r="P88" s="418">
        <f>(Tabla13[[#This Row],[Entradas  31 Marzo-30 Junio 2023]]*Tabla13[[#This Row],[Costo Unitario]])</f>
        <v>0</v>
      </c>
      <c r="Q88" s="418">
        <f>(Tabla13[[#This Row],[Salidas 31 Marzo-30 Junio 2023]]*Tabla13[[#This Row],[Costo Unitario]])</f>
        <v>0</v>
      </c>
      <c r="R88" s="420" t="s">
        <v>851</v>
      </c>
      <c r="S88" s="441"/>
      <c r="T88" s="442"/>
      <c r="U88" s="442"/>
    </row>
    <row r="89" spans="1:21" s="20" customFormat="1" ht="18" x14ac:dyDescent="0.25">
      <c r="A89" s="248"/>
      <c r="B89" s="414">
        <v>44145</v>
      </c>
      <c r="C89" s="415" t="s">
        <v>859</v>
      </c>
      <c r="D89" s="416" t="s">
        <v>234</v>
      </c>
      <c r="E89" s="160" t="s">
        <v>235</v>
      </c>
      <c r="F89" s="417">
        <v>6</v>
      </c>
      <c r="G89" s="417">
        <v>0</v>
      </c>
      <c r="H89" s="417"/>
      <c r="I89" s="417"/>
      <c r="J89" s="417">
        <v>0</v>
      </c>
      <c r="K89" s="417">
        <f t="shared" si="2"/>
        <v>6</v>
      </c>
      <c r="L89" s="417">
        <v>6</v>
      </c>
      <c r="M89" s="417">
        <f>Tabla13[[#This Row],[Balance s/Mov. 30/06/2023]]-Tabla13[[#This Row],[Inventario al 30/06/2023]]</f>
        <v>0</v>
      </c>
      <c r="N89" s="418">
        <v>207.68</v>
      </c>
      <c r="O89" s="419">
        <f t="shared" si="3"/>
        <v>1246.08</v>
      </c>
      <c r="P89" s="418">
        <f>(Tabla13[[#This Row],[Entradas  31 Marzo-30 Junio 2023]]*Tabla13[[#This Row],[Costo Unitario]])</f>
        <v>0</v>
      </c>
      <c r="Q89" s="418">
        <f>(Tabla13[[#This Row],[Salidas 31 Marzo-30 Junio 2023]]*Tabla13[[#This Row],[Costo Unitario]])</f>
        <v>0</v>
      </c>
      <c r="R89" s="420" t="s">
        <v>851</v>
      </c>
      <c r="S89" s="441"/>
      <c r="T89" s="442"/>
      <c r="U89" s="442"/>
    </row>
    <row r="90" spans="1:21" s="20" customFormat="1" ht="18" x14ac:dyDescent="0.25">
      <c r="A90" s="248"/>
      <c r="B90" s="414">
        <v>43034</v>
      </c>
      <c r="C90" s="415" t="s">
        <v>859</v>
      </c>
      <c r="D90" s="416" t="s">
        <v>240</v>
      </c>
      <c r="E90" s="198" t="s">
        <v>241</v>
      </c>
      <c r="F90" s="417">
        <v>3</v>
      </c>
      <c r="G90" s="417">
        <v>0</v>
      </c>
      <c r="H90" s="417"/>
      <c r="I90" s="417"/>
      <c r="J90" s="417">
        <v>0</v>
      </c>
      <c r="K90" s="417">
        <f t="shared" si="2"/>
        <v>3</v>
      </c>
      <c r="L90" s="417">
        <v>3</v>
      </c>
      <c r="M90" s="417">
        <f>Tabla13[[#This Row],[Balance s/Mov. 30/06/2023]]-Tabla13[[#This Row],[Inventario al 30/06/2023]]</f>
        <v>0</v>
      </c>
      <c r="N90" s="418">
        <v>247.8</v>
      </c>
      <c r="O90" s="419">
        <f t="shared" si="3"/>
        <v>743.40000000000009</v>
      </c>
      <c r="P90" s="418">
        <f>(Tabla13[[#This Row],[Entradas  31 Marzo-30 Junio 2023]]*Tabla13[[#This Row],[Costo Unitario]])</f>
        <v>0</v>
      </c>
      <c r="Q90" s="418">
        <f>(Tabla13[[#This Row],[Salidas 31 Marzo-30 Junio 2023]]*Tabla13[[#This Row],[Costo Unitario]])</f>
        <v>0</v>
      </c>
      <c r="R90" s="420" t="s">
        <v>851</v>
      </c>
      <c r="S90" s="441"/>
      <c r="T90" s="442"/>
      <c r="U90" s="442"/>
    </row>
    <row r="91" spans="1:21" ht="18" x14ac:dyDescent="0.25">
      <c r="A91" s="248"/>
      <c r="B91" s="424">
        <v>43029</v>
      </c>
      <c r="C91" s="425" t="s">
        <v>856</v>
      </c>
      <c r="D91" s="426" t="s">
        <v>296</v>
      </c>
      <c r="E91" s="198" t="s">
        <v>297</v>
      </c>
      <c r="F91" s="417">
        <v>1</v>
      </c>
      <c r="G91" s="417">
        <v>0</v>
      </c>
      <c r="H91" s="417"/>
      <c r="I91" s="417"/>
      <c r="J91" s="417">
        <v>0</v>
      </c>
      <c r="K91" s="417">
        <f t="shared" si="2"/>
        <v>1</v>
      </c>
      <c r="L91" s="417">
        <v>1</v>
      </c>
      <c r="M91" s="417">
        <f>Tabla13[[#This Row],[Balance s/Mov. 30/06/2023]]-Tabla13[[#This Row],[Inventario al 30/06/2023]]</f>
        <v>0</v>
      </c>
      <c r="N91" s="418">
        <v>9750</v>
      </c>
      <c r="O91" s="419">
        <f t="shared" si="3"/>
        <v>9750</v>
      </c>
      <c r="P91" s="418">
        <f>(Tabla13[[#This Row],[Entradas  31 Marzo-30 Junio 2023]]*Tabla13[[#This Row],[Costo Unitario]])</f>
        <v>0</v>
      </c>
      <c r="Q91" s="418">
        <f>(Tabla13[[#This Row],[Salidas 31 Marzo-30 Junio 2023]]*Tabla13[[#This Row],[Costo Unitario]])</f>
        <v>0</v>
      </c>
      <c r="R91" s="420" t="s">
        <v>851</v>
      </c>
      <c r="S91" s="441"/>
      <c r="T91" s="442"/>
      <c r="U91" s="442"/>
    </row>
    <row r="92" spans="1:21" ht="18" x14ac:dyDescent="0.25">
      <c r="A92" s="248"/>
      <c r="B92" s="414">
        <v>44145</v>
      </c>
      <c r="C92" s="415" t="s">
        <v>859</v>
      </c>
      <c r="D92" s="416" t="s">
        <v>232</v>
      </c>
      <c r="E92" s="160" t="s">
        <v>233</v>
      </c>
      <c r="F92" s="417">
        <v>3</v>
      </c>
      <c r="G92" s="417">
        <v>0</v>
      </c>
      <c r="H92" s="417"/>
      <c r="I92" s="417"/>
      <c r="J92" s="417">
        <v>0</v>
      </c>
      <c r="K92" s="417">
        <f t="shared" si="2"/>
        <v>3</v>
      </c>
      <c r="L92" s="417">
        <v>3</v>
      </c>
      <c r="M92" s="417">
        <f>Tabla13[[#This Row],[Balance s/Mov. 30/06/2023]]-Tabla13[[#This Row],[Inventario al 30/06/2023]]</f>
        <v>0</v>
      </c>
      <c r="N92" s="418">
        <v>273.76</v>
      </c>
      <c r="O92" s="419">
        <f t="shared" si="3"/>
        <v>821.28</v>
      </c>
      <c r="P92" s="418">
        <f>(Tabla13[[#This Row],[Entradas  31 Marzo-30 Junio 2023]]*Tabla13[[#This Row],[Costo Unitario]])</f>
        <v>0</v>
      </c>
      <c r="Q92" s="418">
        <f>(Tabla13[[#This Row],[Salidas 31 Marzo-30 Junio 2023]]*Tabla13[[#This Row],[Costo Unitario]])</f>
        <v>0</v>
      </c>
      <c r="R92" s="420" t="s">
        <v>851</v>
      </c>
      <c r="S92" s="441"/>
      <c r="T92" s="442"/>
      <c r="U92" s="442"/>
    </row>
    <row r="93" spans="1:21" ht="18" x14ac:dyDescent="0.25">
      <c r="A93" s="248"/>
      <c r="B93" s="414"/>
      <c r="C93" s="415" t="s">
        <v>874</v>
      </c>
      <c r="D93" s="416" t="s">
        <v>1085</v>
      </c>
      <c r="E93" s="423" t="s">
        <v>980</v>
      </c>
      <c r="F93" s="417">
        <v>24</v>
      </c>
      <c r="G93" s="417">
        <v>0</v>
      </c>
      <c r="H93" s="417"/>
      <c r="I93" s="417"/>
      <c r="J93" s="417">
        <v>0</v>
      </c>
      <c r="K93" s="417">
        <f t="shared" si="2"/>
        <v>24</v>
      </c>
      <c r="L93" s="417">
        <v>9</v>
      </c>
      <c r="M93" s="417">
        <f>Tabla13[[#This Row],[Balance s/Mov. 30/06/2023]]-Tabla13[[#This Row],[Inventario al 30/06/2023]]</f>
        <v>15</v>
      </c>
      <c r="N93" s="418">
        <v>0</v>
      </c>
      <c r="O93" s="419">
        <f t="shared" si="3"/>
        <v>0</v>
      </c>
      <c r="P93" s="418">
        <f>(Tabla13[[#This Row],[Entradas  31 Marzo-30 Junio 2023]]*Tabla13[[#This Row],[Costo Unitario]])</f>
        <v>0</v>
      </c>
      <c r="Q93" s="418">
        <f>(Tabla13[[#This Row],[Salidas 31 Marzo-30 Junio 2023]]*Tabla13[[#This Row],[Costo Unitario]])</f>
        <v>0</v>
      </c>
      <c r="R93" s="420" t="s">
        <v>851</v>
      </c>
      <c r="S93" s="441"/>
      <c r="T93" s="442"/>
      <c r="U93" s="442"/>
    </row>
    <row r="94" spans="1:21" s="234" customFormat="1" ht="18" x14ac:dyDescent="0.25">
      <c r="A94" s="248"/>
      <c r="B94" s="414">
        <v>44879</v>
      </c>
      <c r="C94" s="415" t="s">
        <v>861</v>
      </c>
      <c r="D94" s="416" t="s">
        <v>1085</v>
      </c>
      <c r="E94" s="423" t="s">
        <v>1101</v>
      </c>
      <c r="F94" s="417">
        <v>11</v>
      </c>
      <c r="G94" s="417">
        <v>0</v>
      </c>
      <c r="H94" s="417"/>
      <c r="I94" s="417"/>
      <c r="J94" s="417">
        <v>0</v>
      </c>
      <c r="K94" s="417">
        <f t="shared" si="2"/>
        <v>11</v>
      </c>
      <c r="L94" s="417">
        <v>11</v>
      </c>
      <c r="M94" s="417">
        <f>Tabla13[[#This Row],[Balance s/Mov. 30/06/2023]]-Tabla13[[#This Row],[Inventario al 30/06/2023]]</f>
        <v>0</v>
      </c>
      <c r="N94" s="418"/>
      <c r="O94" s="419">
        <f t="shared" si="3"/>
        <v>0</v>
      </c>
      <c r="P94" s="418">
        <f>(Tabla13[[#This Row],[Entradas  31 Marzo-30 Junio 2023]]*Tabla13[[#This Row],[Costo Unitario]])</f>
        <v>0</v>
      </c>
      <c r="Q94" s="418">
        <f>(Tabla13[[#This Row],[Salidas 31 Marzo-30 Junio 2023]]*Tabla13[[#This Row],[Costo Unitario]])</f>
        <v>0</v>
      </c>
      <c r="R94" s="420" t="s">
        <v>851</v>
      </c>
      <c r="S94" s="441"/>
      <c r="T94" s="442"/>
      <c r="U94" s="442"/>
    </row>
    <row r="95" spans="1:21" s="315" customFormat="1" ht="18" x14ac:dyDescent="0.25">
      <c r="A95" s="248"/>
      <c r="B95" s="414"/>
      <c r="C95" s="415" t="s">
        <v>858</v>
      </c>
      <c r="D95" s="416" t="s">
        <v>1058</v>
      </c>
      <c r="E95" s="423" t="s">
        <v>935</v>
      </c>
      <c r="F95" s="417">
        <v>1</v>
      </c>
      <c r="G95" s="417">
        <v>0</v>
      </c>
      <c r="H95" s="417"/>
      <c r="I95" s="417"/>
      <c r="J95" s="417">
        <v>0</v>
      </c>
      <c r="K95" s="417">
        <f t="shared" si="2"/>
        <v>1</v>
      </c>
      <c r="L95" s="417">
        <v>1</v>
      </c>
      <c r="M95" s="417">
        <f>Tabla13[[#This Row],[Balance s/Mov. 30/06/2023]]-Tabla13[[#This Row],[Inventario al 30/06/2023]]</f>
        <v>0</v>
      </c>
      <c r="N95" s="418">
        <v>331.58</v>
      </c>
      <c r="O95" s="419">
        <f t="shared" si="3"/>
        <v>331.58</v>
      </c>
      <c r="P95" s="418">
        <f>(Tabla13[[#This Row],[Entradas  31 Marzo-30 Junio 2023]]*Tabla13[[#This Row],[Costo Unitario]])</f>
        <v>0</v>
      </c>
      <c r="Q95" s="418">
        <f>(Tabla13[[#This Row],[Salidas 31 Marzo-30 Junio 2023]]*Tabla13[[#This Row],[Costo Unitario]])</f>
        <v>0</v>
      </c>
      <c r="R95" s="420" t="s">
        <v>851</v>
      </c>
      <c r="S95" s="441"/>
      <c r="T95" s="442"/>
      <c r="U95" s="442"/>
    </row>
    <row r="96" spans="1:21" ht="18" x14ac:dyDescent="0.25">
      <c r="A96" s="248"/>
      <c r="B96" s="424">
        <v>42520</v>
      </c>
      <c r="C96" s="425" t="s">
        <v>864</v>
      </c>
      <c r="D96" s="426" t="s">
        <v>44</v>
      </c>
      <c r="E96" s="423" t="s">
        <v>45</v>
      </c>
      <c r="F96" s="417">
        <v>26</v>
      </c>
      <c r="G96" s="417">
        <v>0</v>
      </c>
      <c r="H96" s="417"/>
      <c r="I96" s="417"/>
      <c r="J96" s="417">
        <v>0</v>
      </c>
      <c r="K96" s="417">
        <f t="shared" si="2"/>
        <v>26</v>
      </c>
      <c r="L96" s="417">
        <v>26</v>
      </c>
      <c r="M96" s="417">
        <f>Tabla13[[#This Row],[Balance s/Mov. 30/06/2023]]-Tabla13[[#This Row],[Inventario al 30/06/2023]]</f>
        <v>0</v>
      </c>
      <c r="N96" s="418">
        <v>943.55</v>
      </c>
      <c r="O96" s="419">
        <f t="shared" si="3"/>
        <v>24532.3</v>
      </c>
      <c r="P96" s="418">
        <f>(Tabla13[[#This Row],[Entradas  31 Marzo-30 Junio 2023]]*Tabla13[[#This Row],[Costo Unitario]])</f>
        <v>0</v>
      </c>
      <c r="Q96" s="418">
        <f>(Tabla13[[#This Row],[Salidas 31 Marzo-30 Junio 2023]]*Tabla13[[#This Row],[Costo Unitario]])</f>
        <v>0</v>
      </c>
      <c r="R96" s="420" t="s">
        <v>851</v>
      </c>
      <c r="S96" s="441"/>
      <c r="T96" s="442"/>
      <c r="U96" s="442"/>
    </row>
    <row r="97" spans="1:21" ht="18" x14ac:dyDescent="0.25">
      <c r="A97" s="248"/>
      <c r="B97" s="414"/>
      <c r="C97" s="415" t="s">
        <v>858</v>
      </c>
      <c r="D97" s="416" t="s">
        <v>1057</v>
      </c>
      <c r="E97" s="423" t="s">
        <v>1123</v>
      </c>
      <c r="F97" s="417">
        <v>8</v>
      </c>
      <c r="G97" s="417">
        <v>0</v>
      </c>
      <c r="H97" s="417"/>
      <c r="I97" s="417"/>
      <c r="J97" s="417">
        <v>0</v>
      </c>
      <c r="K97" s="417">
        <f t="shared" si="2"/>
        <v>8</v>
      </c>
      <c r="L97" s="417">
        <v>8</v>
      </c>
      <c r="M97" s="417">
        <f>Tabla13[[#This Row],[Balance s/Mov. 30/06/2023]]-Tabla13[[#This Row],[Inventario al 30/06/2023]]</f>
        <v>0</v>
      </c>
      <c r="N97" s="418">
        <v>331.58</v>
      </c>
      <c r="O97" s="419">
        <f t="shared" si="3"/>
        <v>2652.64</v>
      </c>
      <c r="P97" s="418">
        <f>(Tabla13[[#This Row],[Entradas  31 Marzo-30 Junio 2023]]*Tabla13[[#This Row],[Costo Unitario]])</f>
        <v>0</v>
      </c>
      <c r="Q97" s="418">
        <f>(Tabla13[[#This Row],[Salidas 31 Marzo-30 Junio 2023]]*Tabla13[[#This Row],[Costo Unitario]])</f>
        <v>0</v>
      </c>
      <c r="R97" s="420" t="s">
        <v>851</v>
      </c>
      <c r="S97" s="441"/>
      <c r="T97" s="442"/>
      <c r="U97" s="442"/>
    </row>
    <row r="98" spans="1:21" ht="18" x14ac:dyDescent="0.25">
      <c r="A98" s="248"/>
      <c r="B98" s="424">
        <v>43034</v>
      </c>
      <c r="C98" s="425" t="s">
        <v>864</v>
      </c>
      <c r="D98" s="426" t="s">
        <v>118</v>
      </c>
      <c r="E98" s="423" t="s">
        <v>149</v>
      </c>
      <c r="F98" s="417">
        <v>29</v>
      </c>
      <c r="G98" s="417">
        <v>0</v>
      </c>
      <c r="H98" s="417"/>
      <c r="I98" s="417"/>
      <c r="J98" s="417">
        <v>0</v>
      </c>
      <c r="K98" s="417">
        <f t="shared" si="2"/>
        <v>29</v>
      </c>
      <c r="L98" s="417">
        <v>28</v>
      </c>
      <c r="M98" s="417">
        <f>Tabla13[[#This Row],[Balance s/Mov. 30/06/2023]]-Tabla13[[#This Row],[Inventario al 30/06/2023]]</f>
        <v>1</v>
      </c>
      <c r="N98" s="418">
        <v>390.58</v>
      </c>
      <c r="O98" s="419">
        <f t="shared" si="3"/>
        <v>10936.24</v>
      </c>
      <c r="P98" s="418">
        <f>(Tabla13[[#This Row],[Entradas  31 Marzo-30 Junio 2023]]*Tabla13[[#This Row],[Costo Unitario]])</f>
        <v>0</v>
      </c>
      <c r="Q98" s="418">
        <f>(Tabla13[[#This Row],[Salidas 31 Marzo-30 Junio 2023]]*Tabla13[[#This Row],[Costo Unitario]])</f>
        <v>0</v>
      </c>
      <c r="R98" s="420" t="s">
        <v>851</v>
      </c>
      <c r="S98" s="441"/>
      <c r="T98" s="442"/>
      <c r="U98" s="442"/>
    </row>
    <row r="99" spans="1:21" ht="18" x14ac:dyDescent="0.25">
      <c r="A99" s="248"/>
      <c r="B99" s="424" t="s">
        <v>865</v>
      </c>
      <c r="C99" s="425" t="s">
        <v>866</v>
      </c>
      <c r="D99" s="426" t="s">
        <v>42</v>
      </c>
      <c r="E99" s="423" t="s">
        <v>43</v>
      </c>
      <c r="F99" s="417">
        <v>7</v>
      </c>
      <c r="G99" s="417">
        <v>0</v>
      </c>
      <c r="H99" s="417"/>
      <c r="I99" s="417"/>
      <c r="J99" s="417">
        <v>0</v>
      </c>
      <c r="K99" s="417">
        <f t="shared" si="2"/>
        <v>7</v>
      </c>
      <c r="L99" s="417">
        <v>7</v>
      </c>
      <c r="M99" s="417">
        <f>Tabla13[[#This Row],[Balance s/Mov. 30/06/2023]]-Tabla13[[#This Row],[Inventario al 30/06/2023]]</f>
        <v>0</v>
      </c>
      <c r="N99" s="418">
        <v>522</v>
      </c>
      <c r="O99" s="419">
        <f t="shared" si="3"/>
        <v>3654</v>
      </c>
      <c r="P99" s="418">
        <f>(Tabla13[[#This Row],[Entradas  31 Marzo-30 Junio 2023]]*Tabla13[[#This Row],[Costo Unitario]])</f>
        <v>0</v>
      </c>
      <c r="Q99" s="418">
        <f>(Tabla13[[#This Row],[Salidas 31 Marzo-30 Junio 2023]]*Tabla13[[#This Row],[Costo Unitario]])</f>
        <v>0</v>
      </c>
      <c r="R99" s="420" t="s">
        <v>851</v>
      </c>
      <c r="S99" s="441"/>
      <c r="T99" s="442"/>
      <c r="U99" s="442"/>
    </row>
    <row r="100" spans="1:21" ht="18" x14ac:dyDescent="0.25">
      <c r="A100" s="248"/>
      <c r="B100" s="414">
        <v>41432</v>
      </c>
      <c r="C100" s="415" t="s">
        <v>862</v>
      </c>
      <c r="D100" s="416" t="s">
        <v>363</v>
      </c>
      <c r="E100" s="198" t="s">
        <v>416</v>
      </c>
      <c r="F100" s="417">
        <v>1</v>
      </c>
      <c r="G100" s="417">
        <v>0</v>
      </c>
      <c r="H100" s="417"/>
      <c r="I100" s="417"/>
      <c r="J100" s="417">
        <v>0</v>
      </c>
      <c r="K100" s="417">
        <f t="shared" si="2"/>
        <v>1</v>
      </c>
      <c r="L100" s="417">
        <v>1</v>
      </c>
      <c r="M100" s="417">
        <f>Tabla13[[#This Row],[Balance s/Mov. 30/06/2023]]-Tabla13[[#This Row],[Inventario al 30/06/2023]]</f>
        <v>0</v>
      </c>
      <c r="N100" s="418">
        <v>187.49</v>
      </c>
      <c r="O100" s="419">
        <f t="shared" si="3"/>
        <v>187.49</v>
      </c>
      <c r="P100" s="418">
        <f>(Tabla13[[#This Row],[Entradas  31 Marzo-30 Junio 2023]]*Tabla13[[#This Row],[Costo Unitario]])</f>
        <v>0</v>
      </c>
      <c r="Q100" s="418">
        <f>(Tabla13[[#This Row],[Salidas 31 Marzo-30 Junio 2023]]*Tabla13[[#This Row],[Costo Unitario]])</f>
        <v>0</v>
      </c>
      <c r="R100" s="420" t="s">
        <v>851</v>
      </c>
      <c r="S100" s="441"/>
      <c r="T100" s="442"/>
      <c r="U100" s="442"/>
    </row>
    <row r="101" spans="1:21" ht="18" x14ac:dyDescent="0.25">
      <c r="A101" s="248"/>
      <c r="B101" s="414">
        <v>39877</v>
      </c>
      <c r="C101" s="415" t="s">
        <v>862</v>
      </c>
      <c r="D101" s="416" t="s">
        <v>362</v>
      </c>
      <c r="E101" s="427" t="s">
        <v>391</v>
      </c>
      <c r="F101" s="417">
        <v>67</v>
      </c>
      <c r="G101" s="417">
        <v>0</v>
      </c>
      <c r="H101" s="417"/>
      <c r="I101" s="417"/>
      <c r="J101" s="417">
        <v>0</v>
      </c>
      <c r="K101" s="417">
        <f t="shared" si="2"/>
        <v>67</v>
      </c>
      <c r="L101" s="417">
        <v>67</v>
      </c>
      <c r="M101" s="417">
        <f>Tabla13[[#This Row],[Balance s/Mov. 30/06/2023]]-Tabla13[[#This Row],[Inventario al 30/06/2023]]</f>
        <v>0</v>
      </c>
      <c r="N101" s="418">
        <v>283.81</v>
      </c>
      <c r="O101" s="419">
        <f t="shared" si="3"/>
        <v>19015.27</v>
      </c>
      <c r="P101" s="418">
        <f>(Tabla13[[#This Row],[Entradas  31 Marzo-30 Junio 2023]]*Tabla13[[#This Row],[Costo Unitario]])</f>
        <v>0</v>
      </c>
      <c r="Q101" s="418">
        <f>(Tabla13[[#This Row],[Salidas 31 Marzo-30 Junio 2023]]*Tabla13[[#This Row],[Costo Unitario]])</f>
        <v>0</v>
      </c>
      <c r="R101" s="420" t="s">
        <v>851</v>
      </c>
      <c r="S101" s="441"/>
      <c r="T101" s="442"/>
      <c r="U101" s="442"/>
    </row>
    <row r="102" spans="1:21" ht="18" x14ac:dyDescent="0.25">
      <c r="A102" s="248"/>
      <c r="B102" s="414">
        <v>40816</v>
      </c>
      <c r="C102" s="415" t="s">
        <v>862</v>
      </c>
      <c r="D102" s="416" t="s">
        <v>556</v>
      </c>
      <c r="E102" s="198" t="s">
        <v>570</v>
      </c>
      <c r="F102" s="417">
        <v>27</v>
      </c>
      <c r="G102" s="417">
        <v>0</v>
      </c>
      <c r="H102" s="417"/>
      <c r="I102" s="417"/>
      <c r="J102" s="417">
        <v>0</v>
      </c>
      <c r="K102" s="417">
        <f t="shared" si="2"/>
        <v>27</v>
      </c>
      <c r="L102" s="417">
        <v>26</v>
      </c>
      <c r="M102" s="417">
        <f>Tabla13[[#This Row],[Balance s/Mov. 30/06/2023]]-Tabla13[[#This Row],[Inventario al 30/06/2023]]</f>
        <v>1</v>
      </c>
      <c r="N102" s="418">
        <v>187.49</v>
      </c>
      <c r="O102" s="419">
        <f t="shared" si="3"/>
        <v>4874.74</v>
      </c>
      <c r="P102" s="418">
        <f>(Tabla13[[#This Row],[Entradas  31 Marzo-30 Junio 2023]]*Tabla13[[#This Row],[Costo Unitario]])</f>
        <v>0</v>
      </c>
      <c r="Q102" s="418">
        <f>(Tabla13[[#This Row],[Salidas 31 Marzo-30 Junio 2023]]*Tabla13[[#This Row],[Costo Unitario]])</f>
        <v>0</v>
      </c>
      <c r="R102" s="420" t="s">
        <v>851</v>
      </c>
      <c r="S102" s="441"/>
      <c r="T102" s="442"/>
      <c r="U102" s="442"/>
    </row>
    <row r="103" spans="1:21" ht="18" x14ac:dyDescent="0.25">
      <c r="A103" s="248"/>
      <c r="B103" s="414">
        <v>43412</v>
      </c>
      <c r="C103" s="415" t="s">
        <v>857</v>
      </c>
      <c r="D103" s="416" t="s">
        <v>119</v>
      </c>
      <c r="E103" s="427" t="s">
        <v>154</v>
      </c>
      <c r="F103" s="417">
        <v>43</v>
      </c>
      <c r="G103" s="417">
        <v>0</v>
      </c>
      <c r="H103" s="417"/>
      <c r="I103" s="417"/>
      <c r="J103" s="417">
        <v>0</v>
      </c>
      <c r="K103" s="417">
        <f t="shared" si="2"/>
        <v>43</v>
      </c>
      <c r="L103" s="417">
        <v>41</v>
      </c>
      <c r="M103" s="417">
        <f>Tabla13[[#This Row],[Balance s/Mov. 30/06/2023]]-Tabla13[[#This Row],[Inventario al 30/06/2023]]</f>
        <v>2</v>
      </c>
      <c r="N103" s="418">
        <v>294.44</v>
      </c>
      <c r="O103" s="419">
        <f t="shared" si="3"/>
        <v>12072.039999999999</v>
      </c>
      <c r="P103" s="418">
        <f>(Tabla13[[#This Row],[Entradas  31 Marzo-30 Junio 2023]]*Tabla13[[#This Row],[Costo Unitario]])</f>
        <v>0</v>
      </c>
      <c r="Q103" s="418">
        <f>(Tabla13[[#This Row],[Salidas 31 Marzo-30 Junio 2023]]*Tabla13[[#This Row],[Costo Unitario]])</f>
        <v>0</v>
      </c>
      <c r="R103" s="420" t="s">
        <v>851</v>
      </c>
      <c r="S103" s="441"/>
      <c r="T103" s="442"/>
      <c r="U103" s="442"/>
    </row>
    <row r="104" spans="1:21" ht="18" x14ac:dyDescent="0.25">
      <c r="A104" s="248"/>
      <c r="B104" s="414">
        <v>41603</v>
      </c>
      <c r="C104" s="415" t="s">
        <v>857</v>
      </c>
      <c r="D104" s="416" t="s">
        <v>69</v>
      </c>
      <c r="E104" s="427" t="s">
        <v>70</v>
      </c>
      <c r="F104" s="417">
        <v>6</v>
      </c>
      <c r="G104" s="417">
        <v>0</v>
      </c>
      <c r="H104" s="417"/>
      <c r="I104" s="417"/>
      <c r="J104" s="417">
        <v>0</v>
      </c>
      <c r="K104" s="417">
        <f t="shared" si="2"/>
        <v>6</v>
      </c>
      <c r="L104" s="417">
        <v>6</v>
      </c>
      <c r="M104" s="417">
        <f>Tabla13[[#This Row],[Balance s/Mov. 30/06/2023]]-Tabla13[[#This Row],[Inventario al 30/06/2023]]</f>
        <v>0</v>
      </c>
      <c r="N104" s="418">
        <v>494.16</v>
      </c>
      <c r="O104" s="419">
        <f t="shared" si="3"/>
        <v>2964.96</v>
      </c>
      <c r="P104" s="418">
        <f>(Tabla13[[#This Row],[Entradas  31 Marzo-30 Junio 2023]]*Tabla13[[#This Row],[Costo Unitario]])</f>
        <v>0</v>
      </c>
      <c r="Q104" s="418">
        <f>(Tabla13[[#This Row],[Salidas 31 Marzo-30 Junio 2023]]*Tabla13[[#This Row],[Costo Unitario]])</f>
        <v>0</v>
      </c>
      <c r="R104" s="420" t="s">
        <v>851</v>
      </c>
      <c r="S104" s="441"/>
      <c r="T104" s="442"/>
      <c r="U104" s="442"/>
    </row>
    <row r="105" spans="1:21" ht="18" x14ac:dyDescent="0.25">
      <c r="A105" s="248"/>
      <c r="B105" s="414">
        <v>44145</v>
      </c>
      <c r="C105" s="415" t="s">
        <v>856</v>
      </c>
      <c r="D105" s="416" t="s">
        <v>1094</v>
      </c>
      <c r="E105" s="393" t="s">
        <v>786</v>
      </c>
      <c r="F105" s="417">
        <v>1</v>
      </c>
      <c r="G105" s="417">
        <v>0</v>
      </c>
      <c r="H105" s="333"/>
      <c r="I105" s="333"/>
      <c r="J105" s="417">
        <v>0</v>
      </c>
      <c r="K105" s="417">
        <f t="shared" si="2"/>
        <v>1</v>
      </c>
      <c r="L105" s="417">
        <v>1</v>
      </c>
      <c r="M105" s="417">
        <f>Tabla13[[#This Row],[Balance s/Mov. 30/06/2023]]-Tabla13[[#This Row],[Inventario al 30/06/2023]]</f>
        <v>0</v>
      </c>
      <c r="N105" s="418">
        <v>2124</v>
      </c>
      <c r="O105" s="419">
        <f t="shared" si="3"/>
        <v>2124</v>
      </c>
      <c r="P105" s="418">
        <f>(Tabla13[[#This Row],[Entradas  31 Marzo-30 Junio 2023]]*Tabla13[[#This Row],[Costo Unitario]])</f>
        <v>0</v>
      </c>
      <c r="Q105" s="418">
        <f>(Tabla13[[#This Row],[Salidas 31 Marzo-30 Junio 2023]]*Tabla13[[#This Row],[Costo Unitario]])</f>
        <v>0</v>
      </c>
      <c r="R105" s="420" t="s">
        <v>851</v>
      </c>
      <c r="S105" s="441"/>
      <c r="T105" s="442"/>
      <c r="U105" s="442"/>
    </row>
    <row r="106" spans="1:21" s="315" customFormat="1" ht="18" x14ac:dyDescent="0.25">
      <c r="A106" s="248"/>
      <c r="B106" s="414">
        <v>43752</v>
      </c>
      <c r="C106" s="415" t="s">
        <v>867</v>
      </c>
      <c r="D106" s="416" t="s">
        <v>782</v>
      </c>
      <c r="E106" s="423" t="s">
        <v>819</v>
      </c>
      <c r="F106" s="417">
        <v>53</v>
      </c>
      <c r="G106" s="417">
        <v>0</v>
      </c>
      <c r="H106" s="417"/>
      <c r="I106" s="417"/>
      <c r="J106" s="417">
        <v>0</v>
      </c>
      <c r="K106" s="417">
        <f t="shared" si="2"/>
        <v>53</v>
      </c>
      <c r="L106" s="417">
        <v>53</v>
      </c>
      <c r="M106" s="417">
        <f>Tabla13[[#This Row],[Balance s/Mov. 30/06/2023]]-Tabla13[[#This Row],[Inventario al 30/06/2023]]</f>
        <v>0</v>
      </c>
      <c r="N106" s="418">
        <v>826</v>
      </c>
      <c r="O106" s="419">
        <f t="shared" si="3"/>
        <v>43778</v>
      </c>
      <c r="P106" s="418">
        <f>(Tabla13[[#This Row],[Entradas  31 Marzo-30 Junio 2023]]*Tabla13[[#This Row],[Costo Unitario]])</f>
        <v>0</v>
      </c>
      <c r="Q106" s="418">
        <f>(Tabla13[[#This Row],[Salidas 31 Marzo-30 Junio 2023]]*Tabla13[[#This Row],[Costo Unitario]])</f>
        <v>0</v>
      </c>
      <c r="R106" s="420" t="s">
        <v>851</v>
      </c>
      <c r="S106" s="441"/>
      <c r="T106" s="442"/>
      <c r="U106" s="442"/>
    </row>
    <row r="107" spans="1:21" ht="18" x14ac:dyDescent="0.25">
      <c r="A107" s="248"/>
      <c r="B107" s="414">
        <v>45069</v>
      </c>
      <c r="C107" s="415" t="s">
        <v>858</v>
      </c>
      <c r="D107" s="416" t="s">
        <v>813</v>
      </c>
      <c r="E107" s="423" t="s">
        <v>1128</v>
      </c>
      <c r="F107" s="417">
        <v>8199</v>
      </c>
      <c r="G107" s="417">
        <v>0</v>
      </c>
      <c r="H107" s="417"/>
      <c r="I107" s="417"/>
      <c r="J107" s="417">
        <v>0</v>
      </c>
      <c r="K107" s="417">
        <f t="shared" si="2"/>
        <v>8199</v>
      </c>
      <c r="L107" s="417">
        <v>14549</v>
      </c>
      <c r="M107" s="417">
        <f>Tabla13[[#This Row],[Balance s/Mov. 30/06/2023]]-Tabla13[[#This Row],[Inventario al 30/06/2023]]</f>
        <v>-6350</v>
      </c>
      <c r="N107" s="418">
        <v>71.92</v>
      </c>
      <c r="O107" s="419">
        <f t="shared" si="3"/>
        <v>1046364.0800000001</v>
      </c>
      <c r="P107" s="418">
        <f>(Tabla13[[#This Row],[Entradas  31 Marzo-30 Junio 2023]]*Tabla13[[#This Row],[Costo Unitario]])</f>
        <v>0</v>
      </c>
      <c r="Q107" s="418">
        <f>(Tabla13[[#This Row],[Salidas 31 Marzo-30 Junio 2023]]*Tabla13[[#This Row],[Costo Unitario]])</f>
        <v>0</v>
      </c>
      <c r="R107" s="420" t="s">
        <v>851</v>
      </c>
      <c r="S107" s="441"/>
      <c r="T107" s="442"/>
      <c r="U107" s="442"/>
    </row>
    <row r="108" spans="1:21" ht="18" x14ac:dyDescent="0.25">
      <c r="A108" s="248"/>
      <c r="B108" s="414">
        <v>43402</v>
      </c>
      <c r="C108" s="415" t="s">
        <v>858</v>
      </c>
      <c r="D108" s="416" t="s">
        <v>292</v>
      </c>
      <c r="E108" s="433" t="s">
        <v>293</v>
      </c>
      <c r="F108" s="417">
        <v>1430</v>
      </c>
      <c r="G108" s="417">
        <v>0</v>
      </c>
      <c r="H108" s="417"/>
      <c r="I108" s="417"/>
      <c r="J108" s="417">
        <v>0</v>
      </c>
      <c r="K108" s="417">
        <f t="shared" si="2"/>
        <v>1430</v>
      </c>
      <c r="L108" s="417">
        <v>1345</v>
      </c>
      <c r="M108" s="417">
        <f>Tabla13[[#This Row],[Balance s/Mov. 30/06/2023]]-Tabla13[[#This Row],[Inventario al 30/06/2023]]</f>
        <v>85</v>
      </c>
      <c r="N108" s="418">
        <v>236.61</v>
      </c>
      <c r="O108" s="419">
        <f t="shared" si="3"/>
        <v>318240.45</v>
      </c>
      <c r="P108" s="418">
        <f>(Tabla13[[#This Row],[Entradas  31 Marzo-30 Junio 2023]]*Tabla13[[#This Row],[Costo Unitario]])</f>
        <v>0</v>
      </c>
      <c r="Q108" s="418">
        <f>(Tabla13[[#This Row],[Salidas 31 Marzo-30 Junio 2023]]*Tabla13[[#This Row],[Costo Unitario]])</f>
        <v>0</v>
      </c>
      <c r="R108" s="420" t="s">
        <v>851</v>
      </c>
      <c r="S108" s="441"/>
      <c r="T108" s="442"/>
      <c r="U108" s="442"/>
    </row>
    <row r="109" spans="1:21" ht="18" x14ac:dyDescent="0.25">
      <c r="A109" s="248"/>
      <c r="B109" s="414">
        <v>41848</v>
      </c>
      <c r="C109" s="415" t="s">
        <v>858</v>
      </c>
      <c r="D109" s="416" t="s">
        <v>290</v>
      </c>
      <c r="E109" s="433" t="s">
        <v>291</v>
      </c>
      <c r="F109" s="417">
        <v>555</v>
      </c>
      <c r="G109" s="417">
        <v>0</v>
      </c>
      <c r="H109" s="417"/>
      <c r="I109" s="417"/>
      <c r="J109" s="417">
        <v>0</v>
      </c>
      <c r="K109" s="417">
        <f t="shared" si="2"/>
        <v>555</v>
      </c>
      <c r="L109" s="417">
        <v>526</v>
      </c>
      <c r="M109" s="417">
        <f>Tabla13[[#This Row],[Balance s/Mov. 30/06/2023]]-Tabla13[[#This Row],[Inventario al 30/06/2023]]</f>
        <v>29</v>
      </c>
      <c r="N109" s="418">
        <v>447.59</v>
      </c>
      <c r="O109" s="419">
        <f t="shared" si="3"/>
        <v>235432.34</v>
      </c>
      <c r="P109" s="418">
        <f>(Tabla13[[#This Row],[Entradas  31 Marzo-30 Junio 2023]]*Tabla13[[#This Row],[Costo Unitario]])</f>
        <v>0</v>
      </c>
      <c r="Q109" s="418">
        <f>(Tabla13[[#This Row],[Salidas 31 Marzo-30 Junio 2023]]*Tabla13[[#This Row],[Costo Unitario]])</f>
        <v>0</v>
      </c>
      <c r="R109" s="420" t="s">
        <v>851</v>
      </c>
      <c r="S109" s="441"/>
      <c r="T109" s="442"/>
      <c r="U109" s="442"/>
    </row>
    <row r="110" spans="1:21" ht="18" x14ac:dyDescent="0.25">
      <c r="A110" s="248"/>
      <c r="B110" s="414">
        <v>43752</v>
      </c>
      <c r="C110" s="415" t="s">
        <v>858</v>
      </c>
      <c r="D110" s="416" t="s">
        <v>354</v>
      </c>
      <c r="E110" s="198" t="s">
        <v>398</v>
      </c>
      <c r="F110" s="417">
        <v>53</v>
      </c>
      <c r="G110" s="417">
        <v>0</v>
      </c>
      <c r="H110" s="417"/>
      <c r="I110" s="417"/>
      <c r="J110" s="417">
        <v>0</v>
      </c>
      <c r="K110" s="417">
        <f t="shared" si="2"/>
        <v>53</v>
      </c>
      <c r="L110" s="417">
        <v>53</v>
      </c>
      <c r="M110" s="417">
        <f>Tabla13[[#This Row],[Balance s/Mov. 30/06/2023]]-Tabla13[[#This Row],[Inventario al 30/06/2023]]</f>
        <v>0</v>
      </c>
      <c r="N110" s="418">
        <v>330.4</v>
      </c>
      <c r="O110" s="419">
        <f t="shared" si="3"/>
        <v>17511.199999999997</v>
      </c>
      <c r="P110" s="418">
        <f>(Tabla13[[#This Row],[Entradas  31 Marzo-30 Junio 2023]]*Tabla13[[#This Row],[Costo Unitario]])</f>
        <v>0</v>
      </c>
      <c r="Q110" s="418">
        <f>(Tabla13[[#This Row],[Salidas 31 Marzo-30 Junio 2023]]*Tabla13[[#This Row],[Costo Unitario]])</f>
        <v>0</v>
      </c>
      <c r="R110" s="420" t="s">
        <v>851</v>
      </c>
      <c r="S110" s="441"/>
      <c r="T110" s="442"/>
      <c r="U110" s="442"/>
    </row>
    <row r="111" spans="1:21" ht="18" x14ac:dyDescent="0.25">
      <c r="A111" s="248"/>
      <c r="B111" s="424">
        <v>41443</v>
      </c>
      <c r="C111" s="425" t="s">
        <v>861</v>
      </c>
      <c r="D111" s="426" t="s">
        <v>629</v>
      </c>
      <c r="E111" s="423" t="s">
        <v>741</v>
      </c>
      <c r="F111" s="417">
        <v>50</v>
      </c>
      <c r="G111" s="417">
        <v>0</v>
      </c>
      <c r="H111" s="417"/>
      <c r="I111" s="417"/>
      <c r="J111" s="417">
        <v>0</v>
      </c>
      <c r="K111" s="417">
        <f t="shared" si="2"/>
        <v>50</v>
      </c>
      <c r="L111" s="417">
        <v>50</v>
      </c>
      <c r="M111" s="417">
        <f>Tabla13[[#This Row],[Balance s/Mov. 30/06/2023]]-Tabla13[[#This Row],[Inventario al 30/06/2023]]</f>
        <v>0</v>
      </c>
      <c r="N111" s="418">
        <v>61.36</v>
      </c>
      <c r="O111" s="419">
        <f t="shared" si="3"/>
        <v>3068</v>
      </c>
      <c r="P111" s="418">
        <f>(Tabla13[[#This Row],[Entradas  31 Marzo-30 Junio 2023]]*Tabla13[[#This Row],[Costo Unitario]])</f>
        <v>0</v>
      </c>
      <c r="Q111" s="418">
        <f>(Tabla13[[#This Row],[Salidas 31 Marzo-30 Junio 2023]]*Tabla13[[#This Row],[Costo Unitario]])</f>
        <v>0</v>
      </c>
      <c r="R111" s="420" t="s">
        <v>851</v>
      </c>
      <c r="S111" s="441"/>
      <c r="T111" s="442"/>
      <c r="U111" s="442"/>
    </row>
    <row r="112" spans="1:21" s="234" customFormat="1" ht="18" x14ac:dyDescent="0.25">
      <c r="A112" s="248"/>
      <c r="B112" s="414">
        <v>42641</v>
      </c>
      <c r="C112" s="415" t="s">
        <v>861</v>
      </c>
      <c r="D112" s="416" t="s">
        <v>630</v>
      </c>
      <c r="E112" s="160" t="s">
        <v>742</v>
      </c>
      <c r="F112" s="417">
        <v>50</v>
      </c>
      <c r="G112" s="417">
        <v>0</v>
      </c>
      <c r="H112" s="417"/>
      <c r="I112" s="417"/>
      <c r="J112" s="417">
        <v>0</v>
      </c>
      <c r="K112" s="417">
        <f t="shared" si="2"/>
        <v>50</v>
      </c>
      <c r="L112" s="417">
        <v>50</v>
      </c>
      <c r="M112" s="417">
        <f>Tabla13[[#This Row],[Balance s/Mov. 30/06/2023]]-Tabla13[[#This Row],[Inventario al 30/06/2023]]</f>
        <v>0</v>
      </c>
      <c r="N112" s="418">
        <v>59</v>
      </c>
      <c r="O112" s="419">
        <f t="shared" si="3"/>
        <v>2950</v>
      </c>
      <c r="P112" s="418">
        <f>(Tabla13[[#This Row],[Entradas  31 Marzo-30 Junio 2023]]*Tabla13[[#This Row],[Costo Unitario]])</f>
        <v>0</v>
      </c>
      <c r="Q112" s="418">
        <f>(Tabla13[[#This Row],[Salidas 31 Marzo-30 Junio 2023]]*Tabla13[[#This Row],[Costo Unitario]])</f>
        <v>0</v>
      </c>
      <c r="R112" s="420" t="s">
        <v>851</v>
      </c>
      <c r="S112" s="441"/>
      <c r="T112" s="442"/>
      <c r="U112" s="442"/>
    </row>
    <row r="113" spans="1:21" s="315" customFormat="1" ht="18" x14ac:dyDescent="0.25">
      <c r="A113" s="248"/>
      <c r="B113" s="414"/>
      <c r="C113" s="415" t="s">
        <v>861</v>
      </c>
      <c r="D113" s="416" t="s">
        <v>1078</v>
      </c>
      <c r="E113" s="423" t="s">
        <v>970</v>
      </c>
      <c r="F113" s="417">
        <v>3</v>
      </c>
      <c r="G113" s="417">
        <v>0</v>
      </c>
      <c r="H113" s="417"/>
      <c r="I113" s="417"/>
      <c r="J113" s="417">
        <v>0</v>
      </c>
      <c r="K113" s="417">
        <f t="shared" si="2"/>
        <v>3</v>
      </c>
      <c r="L113" s="417">
        <v>3</v>
      </c>
      <c r="M113" s="417">
        <f>Tabla13[[#This Row],[Balance s/Mov. 30/06/2023]]-Tabla13[[#This Row],[Inventario al 30/06/2023]]</f>
        <v>0</v>
      </c>
      <c r="N113" s="418">
        <v>0</v>
      </c>
      <c r="O113" s="419">
        <f t="shared" si="3"/>
        <v>0</v>
      </c>
      <c r="P113" s="418">
        <f>(Tabla13[[#This Row],[Entradas  31 Marzo-30 Junio 2023]]*Tabla13[[#This Row],[Costo Unitario]])</f>
        <v>0</v>
      </c>
      <c r="Q113" s="418">
        <f>(Tabla13[[#This Row],[Salidas 31 Marzo-30 Junio 2023]]*Tabla13[[#This Row],[Costo Unitario]])</f>
        <v>0</v>
      </c>
      <c r="R113" s="420" t="s">
        <v>851</v>
      </c>
      <c r="S113" s="441"/>
      <c r="T113" s="442"/>
      <c r="U113" s="442"/>
    </row>
    <row r="114" spans="1:21" s="315" customFormat="1" ht="18" x14ac:dyDescent="0.25">
      <c r="A114" s="248"/>
      <c r="B114" s="414">
        <v>40878</v>
      </c>
      <c r="C114" s="415" t="s">
        <v>860</v>
      </c>
      <c r="D114" s="416" t="s">
        <v>71</v>
      </c>
      <c r="E114" s="427" t="s">
        <v>72</v>
      </c>
      <c r="F114" s="417">
        <v>11</v>
      </c>
      <c r="G114" s="417">
        <v>0</v>
      </c>
      <c r="H114" s="417"/>
      <c r="I114" s="417"/>
      <c r="J114" s="417">
        <v>0</v>
      </c>
      <c r="K114" s="417">
        <f t="shared" si="2"/>
        <v>11</v>
      </c>
      <c r="L114" s="417">
        <v>11</v>
      </c>
      <c r="M114" s="417">
        <f>Tabla13[[#This Row],[Balance s/Mov. 30/06/2023]]-Tabla13[[#This Row],[Inventario al 30/06/2023]]</f>
        <v>0</v>
      </c>
      <c r="N114" s="418">
        <v>67.28</v>
      </c>
      <c r="O114" s="419">
        <f t="shared" si="3"/>
        <v>740.08</v>
      </c>
      <c r="P114" s="418">
        <f>(Tabla13[[#This Row],[Entradas  31 Marzo-30 Junio 2023]]*Tabla13[[#This Row],[Costo Unitario]])</f>
        <v>0</v>
      </c>
      <c r="Q114" s="418">
        <f>(Tabla13[[#This Row],[Salidas 31 Marzo-30 Junio 2023]]*Tabla13[[#This Row],[Costo Unitario]])</f>
        <v>0</v>
      </c>
      <c r="R114" s="420" t="s">
        <v>851</v>
      </c>
      <c r="S114" s="441"/>
      <c r="T114" s="442"/>
      <c r="U114" s="442"/>
    </row>
    <row r="115" spans="1:21" ht="18" x14ac:dyDescent="0.25">
      <c r="A115" s="248"/>
      <c r="B115" s="424"/>
      <c r="C115" s="425" t="s">
        <v>900</v>
      </c>
      <c r="D115" s="426" t="s">
        <v>358</v>
      </c>
      <c r="E115" s="427" t="s">
        <v>390</v>
      </c>
      <c r="F115" s="417">
        <v>76</v>
      </c>
      <c r="G115" s="417">
        <v>0</v>
      </c>
      <c r="H115" s="417"/>
      <c r="I115" s="417"/>
      <c r="J115" s="417">
        <v>0</v>
      </c>
      <c r="K115" s="417">
        <f t="shared" si="2"/>
        <v>76</v>
      </c>
      <c r="L115" s="417">
        <v>74</v>
      </c>
      <c r="M115" s="417">
        <f>Tabla13[[#This Row],[Balance s/Mov. 30/06/2023]]-Tabla13[[#This Row],[Inventario al 30/06/2023]]</f>
        <v>2</v>
      </c>
      <c r="N115" s="418">
        <v>6.96</v>
      </c>
      <c r="O115" s="419">
        <f t="shared" si="3"/>
        <v>515.04</v>
      </c>
      <c r="P115" s="418">
        <f>(Tabla13[[#This Row],[Entradas  31 Marzo-30 Junio 2023]]*Tabla13[[#This Row],[Costo Unitario]])</f>
        <v>0</v>
      </c>
      <c r="Q115" s="418">
        <f>(Tabla13[[#This Row],[Salidas 31 Marzo-30 Junio 2023]]*Tabla13[[#This Row],[Costo Unitario]])</f>
        <v>0</v>
      </c>
      <c r="R115" s="420" t="s">
        <v>851</v>
      </c>
      <c r="S115" s="441"/>
      <c r="T115" s="442"/>
      <c r="U115" s="442"/>
    </row>
    <row r="116" spans="1:21" s="315" customFormat="1" ht="18" x14ac:dyDescent="0.25">
      <c r="A116" s="248"/>
      <c r="B116" s="424">
        <v>41907</v>
      </c>
      <c r="C116" s="425" t="s">
        <v>860</v>
      </c>
      <c r="D116" s="426" t="s">
        <v>120</v>
      </c>
      <c r="E116" s="427" t="s">
        <v>151</v>
      </c>
      <c r="F116" s="417">
        <v>3</v>
      </c>
      <c r="G116" s="417">
        <v>0</v>
      </c>
      <c r="H116" s="417"/>
      <c r="I116" s="417"/>
      <c r="J116" s="417">
        <v>0</v>
      </c>
      <c r="K116" s="417">
        <f t="shared" si="2"/>
        <v>3</v>
      </c>
      <c r="L116" s="417">
        <v>3</v>
      </c>
      <c r="M116" s="417">
        <f>Tabla13[[#This Row],[Balance s/Mov. 30/06/2023]]-Tabla13[[#This Row],[Inventario al 30/06/2023]]</f>
        <v>0</v>
      </c>
      <c r="N116" s="418">
        <v>7080</v>
      </c>
      <c r="O116" s="419">
        <f t="shared" si="3"/>
        <v>21240</v>
      </c>
      <c r="P116" s="418">
        <f>(Tabla13[[#This Row],[Entradas  31 Marzo-30 Junio 2023]]*Tabla13[[#This Row],[Costo Unitario]])</f>
        <v>0</v>
      </c>
      <c r="Q116" s="418">
        <f>(Tabla13[[#This Row],[Salidas 31 Marzo-30 Junio 2023]]*Tabla13[[#This Row],[Costo Unitario]])</f>
        <v>0</v>
      </c>
      <c r="R116" s="420" t="s">
        <v>851</v>
      </c>
      <c r="S116" s="441"/>
      <c r="T116" s="442"/>
      <c r="U116" s="442"/>
    </row>
    <row r="117" spans="1:21" ht="18" x14ac:dyDescent="0.25">
      <c r="A117" s="248"/>
      <c r="B117" s="424"/>
      <c r="C117" s="425" t="s">
        <v>901</v>
      </c>
      <c r="D117" s="426" t="s">
        <v>1042</v>
      </c>
      <c r="E117" s="427" t="s">
        <v>885</v>
      </c>
      <c r="F117" s="417">
        <v>4</v>
      </c>
      <c r="G117" s="417">
        <v>0</v>
      </c>
      <c r="H117" s="417"/>
      <c r="I117" s="417"/>
      <c r="J117" s="417">
        <v>0</v>
      </c>
      <c r="K117" s="417">
        <f t="shared" si="2"/>
        <v>4</v>
      </c>
      <c r="L117" s="417">
        <v>4</v>
      </c>
      <c r="M117" s="417">
        <f>Tabla13[[#This Row],[Balance s/Mov. 30/06/2023]]-Tabla13[[#This Row],[Inventario al 30/06/2023]]</f>
        <v>0</v>
      </c>
      <c r="N117" s="418">
        <v>122</v>
      </c>
      <c r="O117" s="419">
        <f t="shared" si="3"/>
        <v>488</v>
      </c>
      <c r="P117" s="418">
        <f>(Tabla13[[#This Row],[Entradas  31 Marzo-30 Junio 2023]]*Tabla13[[#This Row],[Costo Unitario]])</f>
        <v>0</v>
      </c>
      <c r="Q117" s="418">
        <f>(Tabla13[[#This Row],[Salidas 31 Marzo-30 Junio 2023]]*Tabla13[[#This Row],[Costo Unitario]])</f>
        <v>0</v>
      </c>
      <c r="R117" s="420" t="s">
        <v>851</v>
      </c>
      <c r="S117" s="441"/>
      <c r="T117" s="442"/>
      <c r="U117" s="442"/>
    </row>
    <row r="118" spans="1:21" ht="18" x14ac:dyDescent="0.25">
      <c r="A118" s="248"/>
      <c r="B118" s="424">
        <v>42520</v>
      </c>
      <c r="C118" s="425" t="s">
        <v>864</v>
      </c>
      <c r="D118" s="426" t="s">
        <v>601</v>
      </c>
      <c r="E118" s="427" t="s">
        <v>606</v>
      </c>
      <c r="F118" s="417">
        <v>13</v>
      </c>
      <c r="G118" s="417">
        <v>0</v>
      </c>
      <c r="H118" s="417"/>
      <c r="I118" s="417"/>
      <c r="J118" s="417">
        <v>0</v>
      </c>
      <c r="K118" s="417">
        <f t="shared" si="2"/>
        <v>13</v>
      </c>
      <c r="L118" s="417">
        <v>11</v>
      </c>
      <c r="M118" s="417">
        <f>Tabla13[[#This Row],[Balance s/Mov. 30/06/2023]]-Tabla13[[#This Row],[Inventario al 30/06/2023]]</f>
        <v>2</v>
      </c>
      <c r="N118" s="418">
        <v>611.24</v>
      </c>
      <c r="O118" s="419">
        <f t="shared" si="3"/>
        <v>6723.64</v>
      </c>
      <c r="P118" s="418">
        <f>(Tabla13[[#This Row],[Entradas  31 Marzo-30 Junio 2023]]*Tabla13[[#This Row],[Costo Unitario]])</f>
        <v>0</v>
      </c>
      <c r="Q118" s="418">
        <f>(Tabla13[[#This Row],[Salidas 31 Marzo-30 Junio 2023]]*Tabla13[[#This Row],[Costo Unitario]])</f>
        <v>0</v>
      </c>
      <c r="R118" s="420" t="s">
        <v>851</v>
      </c>
      <c r="S118" s="441"/>
      <c r="T118" s="442"/>
      <c r="U118" s="442"/>
    </row>
    <row r="119" spans="1:21" ht="18" x14ac:dyDescent="0.25">
      <c r="A119" s="248"/>
      <c r="B119" s="424"/>
      <c r="C119" s="425" t="s">
        <v>859</v>
      </c>
      <c r="D119" s="426" t="s">
        <v>1043</v>
      </c>
      <c r="E119" s="427" t="s">
        <v>884</v>
      </c>
      <c r="F119" s="417">
        <v>2</v>
      </c>
      <c r="G119" s="417">
        <v>0</v>
      </c>
      <c r="H119" s="417"/>
      <c r="I119" s="417"/>
      <c r="J119" s="417">
        <v>0</v>
      </c>
      <c r="K119" s="417">
        <f t="shared" si="2"/>
        <v>2</v>
      </c>
      <c r="L119" s="417">
        <v>2</v>
      </c>
      <c r="M119" s="417">
        <f>Tabla13[[#This Row],[Balance s/Mov. 30/06/2023]]-Tabla13[[#This Row],[Inventario al 30/06/2023]]</f>
        <v>0</v>
      </c>
      <c r="N119" s="418">
        <v>16500</v>
      </c>
      <c r="O119" s="419">
        <f t="shared" si="3"/>
        <v>33000</v>
      </c>
      <c r="P119" s="418">
        <f>(Tabla13[[#This Row],[Entradas  31 Marzo-30 Junio 2023]]*Tabla13[[#This Row],[Costo Unitario]])</f>
        <v>0</v>
      </c>
      <c r="Q119" s="418">
        <f>(Tabla13[[#This Row],[Salidas 31 Marzo-30 Junio 2023]]*Tabla13[[#This Row],[Costo Unitario]])</f>
        <v>0</v>
      </c>
      <c r="R119" s="420" t="s">
        <v>851</v>
      </c>
      <c r="S119" s="441"/>
      <c r="T119" s="442"/>
      <c r="U119" s="442"/>
    </row>
    <row r="120" spans="1:21" ht="18" x14ac:dyDescent="0.25">
      <c r="A120" s="248"/>
      <c r="B120" s="414">
        <v>41990</v>
      </c>
      <c r="C120" s="425" t="s">
        <v>859</v>
      </c>
      <c r="D120" s="416" t="s">
        <v>320</v>
      </c>
      <c r="E120" s="427" t="s">
        <v>324</v>
      </c>
      <c r="F120" s="417">
        <v>2</v>
      </c>
      <c r="G120" s="417">
        <v>0</v>
      </c>
      <c r="H120" s="417"/>
      <c r="I120" s="417"/>
      <c r="J120" s="417">
        <v>0</v>
      </c>
      <c r="K120" s="417">
        <f t="shared" si="2"/>
        <v>2</v>
      </c>
      <c r="L120" s="417">
        <v>2</v>
      </c>
      <c r="M120" s="417">
        <f>Tabla13[[#This Row],[Balance s/Mov. 30/06/2023]]-Tabla13[[#This Row],[Inventario al 30/06/2023]]</f>
        <v>0</v>
      </c>
      <c r="N120" s="418">
        <v>2360</v>
      </c>
      <c r="O120" s="419">
        <f t="shared" si="3"/>
        <v>4720</v>
      </c>
      <c r="P120" s="418">
        <f>(Tabla13[[#This Row],[Entradas  31 Marzo-30 Junio 2023]]*Tabla13[[#This Row],[Costo Unitario]])</f>
        <v>0</v>
      </c>
      <c r="Q120" s="418">
        <f>(Tabla13[[#This Row],[Salidas 31 Marzo-30 Junio 2023]]*Tabla13[[#This Row],[Costo Unitario]])</f>
        <v>0</v>
      </c>
      <c r="R120" s="420" t="s">
        <v>851</v>
      </c>
      <c r="S120" s="441"/>
      <c r="T120" s="442"/>
      <c r="U120" s="442"/>
    </row>
    <row r="121" spans="1:21" s="315" customFormat="1" ht="18" x14ac:dyDescent="0.25">
      <c r="A121" s="248"/>
      <c r="B121" s="414">
        <v>43412</v>
      </c>
      <c r="C121" s="425" t="s">
        <v>902</v>
      </c>
      <c r="D121" s="416" t="s">
        <v>424</v>
      </c>
      <c r="E121" s="427" t="s">
        <v>743</v>
      </c>
      <c r="F121" s="417">
        <v>37</v>
      </c>
      <c r="G121" s="417">
        <v>0</v>
      </c>
      <c r="H121" s="417"/>
      <c r="I121" s="417"/>
      <c r="J121" s="417">
        <v>0</v>
      </c>
      <c r="K121" s="417">
        <f t="shared" si="2"/>
        <v>37</v>
      </c>
      <c r="L121" s="417">
        <v>41</v>
      </c>
      <c r="M121" s="417">
        <f>Tabla13[[#This Row],[Balance s/Mov. 30/06/2023]]-Tabla13[[#This Row],[Inventario al 30/06/2023]]</f>
        <v>-4</v>
      </c>
      <c r="N121" s="418">
        <v>79.53</v>
      </c>
      <c r="O121" s="419">
        <f t="shared" si="3"/>
        <v>3260.73</v>
      </c>
      <c r="P121" s="418">
        <f>(Tabla13[[#This Row],[Entradas  31 Marzo-30 Junio 2023]]*Tabla13[[#This Row],[Costo Unitario]])</f>
        <v>0</v>
      </c>
      <c r="Q121" s="418">
        <f>(Tabla13[[#This Row],[Salidas 31 Marzo-30 Junio 2023]]*Tabla13[[#This Row],[Costo Unitario]])</f>
        <v>0</v>
      </c>
      <c r="R121" s="420" t="s">
        <v>851</v>
      </c>
      <c r="S121" s="441"/>
      <c r="T121" s="442"/>
      <c r="U121" s="442"/>
    </row>
    <row r="122" spans="1:21" ht="18" x14ac:dyDescent="0.25">
      <c r="A122" s="248"/>
      <c r="B122" s="414">
        <v>42234</v>
      </c>
      <c r="C122" s="425" t="s">
        <v>903</v>
      </c>
      <c r="D122" s="416" t="s">
        <v>164</v>
      </c>
      <c r="E122" s="198" t="s">
        <v>165</v>
      </c>
      <c r="F122" s="417">
        <v>269</v>
      </c>
      <c r="G122" s="417">
        <v>0</v>
      </c>
      <c r="H122" s="417"/>
      <c r="I122" s="417"/>
      <c r="J122" s="417">
        <v>0</v>
      </c>
      <c r="K122" s="417">
        <f t="shared" si="2"/>
        <v>269</v>
      </c>
      <c r="L122" s="417">
        <v>169</v>
      </c>
      <c r="M122" s="417">
        <f>Tabla13[[#This Row],[Balance s/Mov. 30/06/2023]]-Tabla13[[#This Row],[Inventario al 30/06/2023]]</f>
        <v>100</v>
      </c>
      <c r="N122" s="418">
        <v>37.72</v>
      </c>
      <c r="O122" s="419">
        <f t="shared" si="3"/>
        <v>6374.6799999999994</v>
      </c>
      <c r="P122" s="418">
        <f>(Tabla13[[#This Row],[Entradas  31 Marzo-30 Junio 2023]]*Tabla13[[#This Row],[Costo Unitario]])</f>
        <v>0</v>
      </c>
      <c r="Q122" s="418">
        <f>(Tabla13[[#This Row],[Salidas 31 Marzo-30 Junio 2023]]*Tabla13[[#This Row],[Costo Unitario]])</f>
        <v>0</v>
      </c>
      <c r="R122" s="420" t="s">
        <v>851</v>
      </c>
      <c r="S122" s="441"/>
      <c r="T122" s="442"/>
      <c r="U122" s="442"/>
    </row>
    <row r="123" spans="1:21" ht="18" x14ac:dyDescent="0.25">
      <c r="A123" s="248"/>
      <c r="B123" s="424">
        <v>42496</v>
      </c>
      <c r="C123" s="425" t="s">
        <v>868</v>
      </c>
      <c r="D123" s="426" t="s">
        <v>277</v>
      </c>
      <c r="E123" s="198" t="s">
        <v>278</v>
      </c>
      <c r="F123" s="417">
        <v>61</v>
      </c>
      <c r="G123" s="417">
        <v>0</v>
      </c>
      <c r="H123" s="417"/>
      <c r="I123" s="417"/>
      <c r="J123" s="417">
        <v>0</v>
      </c>
      <c r="K123" s="417">
        <f t="shared" si="2"/>
        <v>61</v>
      </c>
      <c r="L123" s="417">
        <v>57</v>
      </c>
      <c r="M123" s="417">
        <f>Tabla13[[#This Row],[Balance s/Mov. 30/06/2023]]-Tabla13[[#This Row],[Inventario al 30/06/2023]]</f>
        <v>4</v>
      </c>
      <c r="N123" s="418">
        <v>355.1</v>
      </c>
      <c r="O123" s="419">
        <f t="shared" si="3"/>
        <v>20240.7</v>
      </c>
      <c r="P123" s="418">
        <f>(Tabla13[[#This Row],[Entradas  31 Marzo-30 Junio 2023]]*Tabla13[[#This Row],[Costo Unitario]])</f>
        <v>0</v>
      </c>
      <c r="Q123" s="418">
        <f>(Tabla13[[#This Row],[Salidas 31 Marzo-30 Junio 2023]]*Tabla13[[#This Row],[Costo Unitario]])</f>
        <v>0</v>
      </c>
      <c r="R123" s="420" t="s">
        <v>851</v>
      </c>
      <c r="S123" s="441"/>
      <c r="T123" s="442"/>
      <c r="U123" s="442"/>
    </row>
    <row r="124" spans="1:21" s="209" customFormat="1" ht="18" x14ac:dyDescent="0.25">
      <c r="A124" s="248"/>
      <c r="B124" s="414">
        <v>45048</v>
      </c>
      <c r="C124" s="415" t="s">
        <v>864</v>
      </c>
      <c r="D124" s="416" t="s">
        <v>1167</v>
      </c>
      <c r="E124" s="423" t="s">
        <v>1169</v>
      </c>
      <c r="F124" s="417">
        <v>0</v>
      </c>
      <c r="G124" s="417">
        <v>0</v>
      </c>
      <c r="H124" s="417"/>
      <c r="I124" s="417"/>
      <c r="J124" s="417">
        <v>0</v>
      </c>
      <c r="K124" s="417">
        <f t="shared" si="2"/>
        <v>0</v>
      </c>
      <c r="L124" s="417">
        <v>10</v>
      </c>
      <c r="M124" s="417">
        <f>Tabla13[[#This Row],[Balance s/Mov. 30/06/2023]]-Tabla13[[#This Row],[Inventario al 30/06/2023]]</f>
        <v>-10</v>
      </c>
      <c r="N124" s="418">
        <v>413</v>
      </c>
      <c r="O124" s="419">
        <f t="shared" si="3"/>
        <v>4130</v>
      </c>
      <c r="P124" s="418">
        <f>(Tabla13[[#This Row],[Entradas  31 Marzo-30 Junio 2023]]*Tabla13[[#This Row],[Costo Unitario]])</f>
        <v>0</v>
      </c>
      <c r="Q124" s="418">
        <f>(Tabla13[[#This Row],[Salidas 31 Marzo-30 Junio 2023]]*Tabla13[[#This Row],[Costo Unitario]])</f>
        <v>0</v>
      </c>
      <c r="R124" s="420" t="s">
        <v>851</v>
      </c>
      <c r="S124" s="441"/>
      <c r="T124" s="442"/>
      <c r="U124" s="442"/>
    </row>
    <row r="125" spans="1:21" ht="18" x14ac:dyDescent="0.25">
      <c r="A125" s="248"/>
      <c r="B125" s="414">
        <v>43412</v>
      </c>
      <c r="C125" s="415" t="s">
        <v>857</v>
      </c>
      <c r="D125" s="416" t="s">
        <v>366</v>
      </c>
      <c r="E125" s="427" t="s">
        <v>744</v>
      </c>
      <c r="F125" s="417">
        <v>2</v>
      </c>
      <c r="G125" s="417">
        <v>0</v>
      </c>
      <c r="H125" s="417"/>
      <c r="I125" s="417"/>
      <c r="J125" s="417">
        <v>0</v>
      </c>
      <c r="K125" s="417">
        <f t="shared" si="2"/>
        <v>2</v>
      </c>
      <c r="L125" s="417">
        <v>2</v>
      </c>
      <c r="M125" s="417">
        <f>Tabla13[[#This Row],[Balance s/Mov. 30/06/2023]]-Tabla13[[#This Row],[Inventario al 30/06/2023]]</f>
        <v>0</v>
      </c>
      <c r="N125" s="418">
        <v>22.59</v>
      </c>
      <c r="O125" s="419">
        <f t="shared" si="3"/>
        <v>45.18</v>
      </c>
      <c r="P125" s="418">
        <f>(Tabla13[[#This Row],[Entradas  31 Marzo-30 Junio 2023]]*Tabla13[[#This Row],[Costo Unitario]])</f>
        <v>0</v>
      </c>
      <c r="Q125" s="418">
        <f>(Tabla13[[#This Row],[Salidas 31 Marzo-30 Junio 2023]]*Tabla13[[#This Row],[Costo Unitario]])</f>
        <v>0</v>
      </c>
      <c r="R125" s="420" t="s">
        <v>851</v>
      </c>
      <c r="S125" s="441"/>
      <c r="T125" s="442"/>
      <c r="U125" s="442"/>
    </row>
    <row r="126" spans="1:21" ht="18" x14ac:dyDescent="0.25">
      <c r="A126" s="248"/>
      <c r="B126" s="414">
        <v>43412</v>
      </c>
      <c r="C126" s="415" t="s">
        <v>857</v>
      </c>
      <c r="D126" s="416" t="s">
        <v>575</v>
      </c>
      <c r="E126" s="427" t="s">
        <v>745</v>
      </c>
      <c r="F126" s="417">
        <v>65</v>
      </c>
      <c r="G126" s="417">
        <v>0</v>
      </c>
      <c r="H126" s="417"/>
      <c r="I126" s="417"/>
      <c r="J126" s="417">
        <v>0</v>
      </c>
      <c r="K126" s="417">
        <f t="shared" si="2"/>
        <v>65</v>
      </c>
      <c r="L126" s="417">
        <v>65</v>
      </c>
      <c r="M126" s="417">
        <f>Tabla13[[#This Row],[Balance s/Mov. 30/06/2023]]-Tabla13[[#This Row],[Inventario al 30/06/2023]]</f>
        <v>0</v>
      </c>
      <c r="N126" s="418">
        <v>9.51</v>
      </c>
      <c r="O126" s="419">
        <f t="shared" si="3"/>
        <v>618.15</v>
      </c>
      <c r="P126" s="418">
        <f>(Tabla13[[#This Row],[Entradas  31 Marzo-30 Junio 2023]]*Tabla13[[#This Row],[Costo Unitario]])</f>
        <v>0</v>
      </c>
      <c r="Q126" s="418">
        <f>(Tabla13[[#This Row],[Salidas 31 Marzo-30 Junio 2023]]*Tabla13[[#This Row],[Costo Unitario]])</f>
        <v>0</v>
      </c>
      <c r="R126" s="420" t="s">
        <v>851</v>
      </c>
      <c r="S126" s="441"/>
      <c r="T126" s="442"/>
      <c r="U126" s="442"/>
    </row>
    <row r="127" spans="1:21" ht="18" x14ac:dyDescent="0.25">
      <c r="A127" s="248"/>
      <c r="B127" s="414">
        <v>42520</v>
      </c>
      <c r="C127" s="415" t="s">
        <v>857</v>
      </c>
      <c r="D127" s="416" t="s">
        <v>423</v>
      </c>
      <c r="E127" s="427" t="s">
        <v>746</v>
      </c>
      <c r="F127" s="417">
        <v>26</v>
      </c>
      <c r="G127" s="417">
        <v>0</v>
      </c>
      <c r="H127" s="417"/>
      <c r="I127" s="417"/>
      <c r="J127" s="417">
        <v>0</v>
      </c>
      <c r="K127" s="417">
        <f t="shared" si="2"/>
        <v>26</v>
      </c>
      <c r="L127" s="417">
        <v>26</v>
      </c>
      <c r="M127" s="417">
        <f>Tabla13[[#This Row],[Balance s/Mov. 30/06/2023]]-Tabla13[[#This Row],[Inventario al 30/06/2023]]</f>
        <v>0</v>
      </c>
      <c r="N127" s="418">
        <v>90.86</v>
      </c>
      <c r="O127" s="419">
        <f t="shared" si="3"/>
        <v>2362.36</v>
      </c>
      <c r="P127" s="418">
        <f>(Tabla13[[#This Row],[Entradas  31 Marzo-30 Junio 2023]]*Tabla13[[#This Row],[Costo Unitario]])</f>
        <v>0</v>
      </c>
      <c r="Q127" s="418">
        <f>(Tabla13[[#This Row],[Salidas 31 Marzo-30 Junio 2023]]*Tabla13[[#This Row],[Costo Unitario]])</f>
        <v>0</v>
      </c>
      <c r="R127" s="420" t="s">
        <v>851</v>
      </c>
      <c r="S127" s="441"/>
      <c r="T127" s="442"/>
      <c r="U127" s="442"/>
    </row>
    <row r="128" spans="1:21" s="209" customFormat="1" ht="18" x14ac:dyDescent="0.25">
      <c r="A128" s="248"/>
      <c r="B128" s="414">
        <v>42551</v>
      </c>
      <c r="C128" s="415" t="s">
        <v>859</v>
      </c>
      <c r="D128" s="416" t="s">
        <v>420</v>
      </c>
      <c r="E128" s="427" t="s">
        <v>425</v>
      </c>
      <c r="F128" s="417">
        <v>47</v>
      </c>
      <c r="G128" s="417">
        <v>0</v>
      </c>
      <c r="H128" s="417"/>
      <c r="I128" s="417"/>
      <c r="J128" s="417">
        <v>0</v>
      </c>
      <c r="K128" s="417">
        <f t="shared" si="2"/>
        <v>47</v>
      </c>
      <c r="L128" s="417">
        <v>55</v>
      </c>
      <c r="M128" s="417">
        <f>Tabla13[[#This Row],[Balance s/Mov. 30/06/2023]]-Tabla13[[#This Row],[Inventario al 30/06/2023]]</f>
        <v>-8</v>
      </c>
      <c r="N128" s="418">
        <v>45.87</v>
      </c>
      <c r="O128" s="419">
        <f t="shared" si="3"/>
        <v>2522.85</v>
      </c>
      <c r="P128" s="418">
        <f>(Tabla13[[#This Row],[Entradas  31 Marzo-30 Junio 2023]]*Tabla13[[#This Row],[Costo Unitario]])</f>
        <v>0</v>
      </c>
      <c r="Q128" s="418">
        <f>(Tabla13[[#This Row],[Salidas 31 Marzo-30 Junio 2023]]*Tabla13[[#This Row],[Costo Unitario]])</f>
        <v>0</v>
      </c>
      <c r="R128" s="420" t="s">
        <v>851</v>
      </c>
      <c r="S128" s="441"/>
      <c r="T128" s="442"/>
      <c r="U128" s="442"/>
    </row>
    <row r="129" spans="1:21" ht="18" x14ac:dyDescent="0.25">
      <c r="A129" s="248"/>
      <c r="B129" s="414"/>
      <c r="C129" s="415" t="s">
        <v>856</v>
      </c>
      <c r="D129" s="416" t="s">
        <v>1090</v>
      </c>
      <c r="E129" s="423" t="s">
        <v>988</v>
      </c>
      <c r="F129" s="417">
        <v>0</v>
      </c>
      <c r="G129" s="417">
        <v>0</v>
      </c>
      <c r="H129" s="417"/>
      <c r="I129" s="417"/>
      <c r="J129" s="417">
        <v>0</v>
      </c>
      <c r="K129" s="417">
        <f t="shared" si="2"/>
        <v>0</v>
      </c>
      <c r="L129" s="417">
        <v>0</v>
      </c>
      <c r="M129" s="417">
        <f>Tabla13[[#This Row],[Balance s/Mov. 30/06/2023]]-Tabla13[[#This Row],[Inventario al 30/06/2023]]</f>
        <v>0</v>
      </c>
      <c r="N129" s="418">
        <v>0</v>
      </c>
      <c r="O129" s="419">
        <f t="shared" si="3"/>
        <v>0</v>
      </c>
      <c r="P129" s="418">
        <f>(Tabla13[[#This Row],[Entradas  31 Marzo-30 Junio 2023]]*Tabla13[[#This Row],[Costo Unitario]])</f>
        <v>0</v>
      </c>
      <c r="Q129" s="418">
        <f>(Tabla13[[#This Row],[Salidas 31 Marzo-30 Junio 2023]]*Tabla13[[#This Row],[Costo Unitario]])</f>
        <v>0</v>
      </c>
      <c r="R129" s="420" t="s">
        <v>851</v>
      </c>
      <c r="S129" s="441"/>
      <c r="T129" s="442"/>
      <c r="U129" s="442"/>
    </row>
    <row r="130" spans="1:21" ht="18" x14ac:dyDescent="0.25">
      <c r="A130" s="248"/>
      <c r="B130" s="424">
        <v>42520</v>
      </c>
      <c r="C130" s="425" t="s">
        <v>858</v>
      </c>
      <c r="D130" s="426" t="s">
        <v>4</v>
      </c>
      <c r="E130" s="423" t="s">
        <v>5</v>
      </c>
      <c r="F130" s="417">
        <v>540</v>
      </c>
      <c r="G130" s="417">
        <v>0</v>
      </c>
      <c r="H130" s="417"/>
      <c r="I130" s="417"/>
      <c r="J130" s="417">
        <v>0</v>
      </c>
      <c r="K130" s="417">
        <f t="shared" si="2"/>
        <v>540</v>
      </c>
      <c r="L130" s="417">
        <v>540</v>
      </c>
      <c r="M130" s="417">
        <f>Tabla13[[#This Row],[Balance s/Mov. 30/06/2023]]-Tabla13[[#This Row],[Inventario al 30/06/2023]]</f>
        <v>0</v>
      </c>
      <c r="N130" s="418">
        <v>94</v>
      </c>
      <c r="O130" s="419">
        <f t="shared" si="3"/>
        <v>50760</v>
      </c>
      <c r="P130" s="418">
        <f>(Tabla13[[#This Row],[Entradas  31 Marzo-30 Junio 2023]]*Tabla13[[#This Row],[Costo Unitario]])</f>
        <v>0</v>
      </c>
      <c r="Q130" s="418">
        <f>(Tabla13[[#This Row],[Salidas 31 Marzo-30 Junio 2023]]*Tabla13[[#This Row],[Costo Unitario]])</f>
        <v>0</v>
      </c>
      <c r="R130" s="420" t="s">
        <v>851</v>
      </c>
      <c r="S130" s="441"/>
      <c r="T130" s="442"/>
      <c r="U130" s="442"/>
    </row>
    <row r="131" spans="1:21" ht="18" x14ac:dyDescent="0.25">
      <c r="A131" s="248"/>
      <c r="B131" s="414">
        <v>42972</v>
      </c>
      <c r="C131" s="415" t="s">
        <v>857</v>
      </c>
      <c r="D131" s="416" t="s">
        <v>563</v>
      </c>
      <c r="E131" s="198" t="s">
        <v>571</v>
      </c>
      <c r="F131" s="417">
        <v>75</v>
      </c>
      <c r="G131" s="417">
        <v>0</v>
      </c>
      <c r="H131" s="417"/>
      <c r="I131" s="417"/>
      <c r="J131" s="417">
        <v>0</v>
      </c>
      <c r="K131" s="417">
        <f t="shared" si="2"/>
        <v>75</v>
      </c>
      <c r="L131" s="417">
        <v>75</v>
      </c>
      <c r="M131" s="417">
        <f>Tabla13[[#This Row],[Balance s/Mov. 30/06/2023]]-Tabla13[[#This Row],[Inventario al 30/06/2023]]</f>
        <v>0</v>
      </c>
      <c r="N131" s="418">
        <v>23.49</v>
      </c>
      <c r="O131" s="419">
        <f t="shared" si="3"/>
        <v>1761.7499999999998</v>
      </c>
      <c r="P131" s="418">
        <f>(Tabla13[[#This Row],[Entradas  31 Marzo-30 Junio 2023]]*Tabla13[[#This Row],[Costo Unitario]])</f>
        <v>0</v>
      </c>
      <c r="Q131" s="418">
        <f>(Tabla13[[#This Row],[Salidas 31 Marzo-30 Junio 2023]]*Tabla13[[#This Row],[Costo Unitario]])</f>
        <v>0</v>
      </c>
      <c r="R131" s="420" t="s">
        <v>851</v>
      </c>
      <c r="S131" s="441"/>
      <c r="T131" s="442"/>
      <c r="U131" s="442"/>
    </row>
    <row r="132" spans="1:21" ht="18" x14ac:dyDescent="0.25">
      <c r="A132" s="248"/>
      <c r="B132" s="414">
        <v>38968</v>
      </c>
      <c r="C132" s="415" t="s">
        <v>857</v>
      </c>
      <c r="D132" s="416" t="s">
        <v>421</v>
      </c>
      <c r="E132" s="198" t="s">
        <v>499</v>
      </c>
      <c r="F132" s="417">
        <v>55</v>
      </c>
      <c r="G132" s="417">
        <v>0</v>
      </c>
      <c r="H132" s="417"/>
      <c r="I132" s="417"/>
      <c r="J132" s="417">
        <v>0</v>
      </c>
      <c r="K132" s="417">
        <f t="shared" si="2"/>
        <v>55</v>
      </c>
      <c r="L132" s="417">
        <v>55</v>
      </c>
      <c r="M132" s="417">
        <f>Tabla13[[#This Row],[Balance s/Mov. 30/06/2023]]-Tabla13[[#This Row],[Inventario al 30/06/2023]]</f>
        <v>0</v>
      </c>
      <c r="N132" s="418">
        <v>67.930000000000007</v>
      </c>
      <c r="O132" s="419">
        <f t="shared" si="3"/>
        <v>3736.1500000000005</v>
      </c>
      <c r="P132" s="418">
        <f>(Tabla13[[#This Row],[Entradas  31 Marzo-30 Junio 2023]]*Tabla13[[#This Row],[Costo Unitario]])</f>
        <v>0</v>
      </c>
      <c r="Q132" s="418">
        <f>(Tabla13[[#This Row],[Salidas 31 Marzo-30 Junio 2023]]*Tabla13[[#This Row],[Costo Unitario]])</f>
        <v>0</v>
      </c>
      <c r="R132" s="420" t="s">
        <v>851</v>
      </c>
      <c r="S132" s="441"/>
      <c r="T132" s="442"/>
      <c r="U132" s="442"/>
    </row>
    <row r="133" spans="1:21" ht="18" x14ac:dyDescent="0.25">
      <c r="A133" s="248"/>
      <c r="B133" s="414">
        <v>42944</v>
      </c>
      <c r="C133" s="434" t="s">
        <v>857</v>
      </c>
      <c r="D133" s="416" t="s">
        <v>477</v>
      </c>
      <c r="E133" s="198" t="s">
        <v>498</v>
      </c>
      <c r="F133" s="417">
        <v>40</v>
      </c>
      <c r="G133" s="417">
        <v>0</v>
      </c>
      <c r="H133" s="417"/>
      <c r="I133" s="417"/>
      <c r="J133" s="417">
        <v>0</v>
      </c>
      <c r="K133" s="417">
        <f t="shared" si="2"/>
        <v>40</v>
      </c>
      <c r="L133" s="417">
        <v>40</v>
      </c>
      <c r="M133" s="417">
        <f>Tabla13[[#This Row],[Balance s/Mov. 30/06/2023]]-Tabla13[[#This Row],[Inventario al 30/06/2023]]</f>
        <v>0</v>
      </c>
      <c r="N133" s="418">
        <v>140.19</v>
      </c>
      <c r="O133" s="419">
        <f t="shared" si="3"/>
        <v>5607.6</v>
      </c>
      <c r="P133" s="418">
        <f>(Tabla13[[#This Row],[Entradas  31 Marzo-30 Junio 2023]]*Tabla13[[#This Row],[Costo Unitario]])</f>
        <v>0</v>
      </c>
      <c r="Q133" s="418">
        <f>(Tabla13[[#This Row],[Salidas 31 Marzo-30 Junio 2023]]*Tabla13[[#This Row],[Costo Unitario]])</f>
        <v>0</v>
      </c>
      <c r="R133" s="420" t="s">
        <v>851</v>
      </c>
      <c r="S133" s="441"/>
      <c r="T133" s="442"/>
      <c r="U133" s="442"/>
    </row>
    <row r="134" spans="1:21" ht="18" x14ac:dyDescent="0.25">
      <c r="A134" s="248"/>
      <c r="B134" s="414"/>
      <c r="C134" s="415" t="s">
        <v>874</v>
      </c>
      <c r="D134" s="416" t="s">
        <v>1120</v>
      </c>
      <c r="E134" s="423" t="s">
        <v>1105</v>
      </c>
      <c r="F134" s="417">
        <v>12</v>
      </c>
      <c r="G134" s="417">
        <v>0</v>
      </c>
      <c r="H134" s="417"/>
      <c r="I134" s="417"/>
      <c r="J134" s="417">
        <v>0</v>
      </c>
      <c r="K134" s="417">
        <f t="shared" si="2"/>
        <v>12</v>
      </c>
      <c r="L134" s="417">
        <v>12</v>
      </c>
      <c r="M134" s="417">
        <f>Tabla13[[#This Row],[Balance s/Mov. 30/06/2023]]-Tabla13[[#This Row],[Inventario al 30/06/2023]]</f>
        <v>0</v>
      </c>
      <c r="N134" s="418"/>
      <c r="O134" s="419">
        <f t="shared" si="3"/>
        <v>0</v>
      </c>
      <c r="P134" s="418">
        <f>(Tabla13[[#This Row],[Entradas  31 Marzo-30 Junio 2023]]*Tabla13[[#This Row],[Costo Unitario]])</f>
        <v>0</v>
      </c>
      <c r="Q134" s="418">
        <f>(Tabla13[[#This Row],[Salidas 31 Marzo-30 Junio 2023]]*Tabla13[[#This Row],[Costo Unitario]])</f>
        <v>0</v>
      </c>
      <c r="R134" s="420" t="s">
        <v>851</v>
      </c>
      <c r="S134" s="441"/>
      <c r="T134" s="442"/>
      <c r="U134" s="442"/>
    </row>
    <row r="135" spans="1:21" ht="18" x14ac:dyDescent="0.25">
      <c r="A135" s="248"/>
      <c r="B135" s="414"/>
      <c r="C135" s="415" t="s">
        <v>861</v>
      </c>
      <c r="D135" s="416" t="s">
        <v>1076</v>
      </c>
      <c r="E135" s="423" t="s">
        <v>968</v>
      </c>
      <c r="F135" s="417">
        <v>36</v>
      </c>
      <c r="G135" s="417">
        <v>0</v>
      </c>
      <c r="H135" s="417"/>
      <c r="I135" s="417"/>
      <c r="J135" s="417">
        <v>0</v>
      </c>
      <c r="K135" s="417">
        <f t="shared" ref="K135:K198" si="4">F135+G135+H135+I135-J135</f>
        <v>36</v>
      </c>
      <c r="L135" s="417">
        <v>36</v>
      </c>
      <c r="M135" s="417">
        <f>Tabla13[[#This Row],[Balance s/Mov. 30/06/2023]]-Tabla13[[#This Row],[Inventario al 30/06/2023]]</f>
        <v>0</v>
      </c>
      <c r="N135" s="418">
        <v>0</v>
      </c>
      <c r="O135" s="419">
        <f t="shared" ref="O135:O198" si="5">L135*N135</f>
        <v>0</v>
      </c>
      <c r="P135" s="418">
        <f>(Tabla13[[#This Row],[Entradas  31 Marzo-30 Junio 2023]]*Tabla13[[#This Row],[Costo Unitario]])</f>
        <v>0</v>
      </c>
      <c r="Q135" s="418">
        <f>(Tabla13[[#This Row],[Salidas 31 Marzo-30 Junio 2023]]*Tabla13[[#This Row],[Costo Unitario]])</f>
        <v>0</v>
      </c>
      <c r="R135" s="420" t="s">
        <v>851</v>
      </c>
      <c r="S135" s="441"/>
      <c r="T135" s="442"/>
      <c r="U135" s="442"/>
    </row>
    <row r="136" spans="1:21" ht="18" x14ac:dyDescent="0.25">
      <c r="A136" s="248"/>
      <c r="B136" s="414">
        <v>43388</v>
      </c>
      <c r="C136" s="415" t="s">
        <v>861</v>
      </c>
      <c r="D136" s="416" t="s">
        <v>360</v>
      </c>
      <c r="E136" s="160" t="s">
        <v>400</v>
      </c>
      <c r="F136" s="417">
        <v>3</v>
      </c>
      <c r="G136" s="417">
        <v>0</v>
      </c>
      <c r="H136" s="417"/>
      <c r="I136" s="417"/>
      <c r="J136" s="417">
        <v>0</v>
      </c>
      <c r="K136" s="417">
        <f t="shared" si="4"/>
        <v>3</v>
      </c>
      <c r="L136" s="417">
        <v>1</v>
      </c>
      <c r="M136" s="417">
        <f>Tabla13[[#This Row],[Balance s/Mov. 30/06/2023]]-Tabla13[[#This Row],[Inventario al 30/06/2023]]</f>
        <v>2</v>
      </c>
      <c r="N136" s="418">
        <v>262.85000000000002</v>
      </c>
      <c r="O136" s="419">
        <f t="shared" si="5"/>
        <v>262.85000000000002</v>
      </c>
      <c r="P136" s="418">
        <f>(Tabla13[[#This Row],[Entradas  31 Marzo-30 Junio 2023]]*Tabla13[[#This Row],[Costo Unitario]])</f>
        <v>0</v>
      </c>
      <c r="Q136" s="418">
        <f>(Tabla13[[#This Row],[Salidas 31 Marzo-30 Junio 2023]]*Tabla13[[#This Row],[Costo Unitario]])</f>
        <v>0</v>
      </c>
      <c r="R136" s="420" t="s">
        <v>851</v>
      </c>
      <c r="S136" s="441"/>
      <c r="T136" s="442"/>
      <c r="U136" s="442"/>
    </row>
    <row r="137" spans="1:21" ht="18" x14ac:dyDescent="0.25">
      <c r="A137" s="248"/>
      <c r="B137" s="414">
        <v>44364</v>
      </c>
      <c r="C137" s="415" t="s">
        <v>861</v>
      </c>
      <c r="D137" s="416" t="s">
        <v>1045</v>
      </c>
      <c r="E137" s="160" t="s">
        <v>891</v>
      </c>
      <c r="F137" s="417">
        <v>136</v>
      </c>
      <c r="G137" s="417">
        <v>0</v>
      </c>
      <c r="H137" s="417"/>
      <c r="I137" s="417"/>
      <c r="J137" s="417">
        <v>0</v>
      </c>
      <c r="K137" s="417">
        <f t="shared" si="4"/>
        <v>136</v>
      </c>
      <c r="L137" s="417">
        <v>126</v>
      </c>
      <c r="M137" s="417">
        <f>Tabla13[[#This Row],[Balance s/Mov. 30/06/2023]]-Tabla13[[#This Row],[Inventario al 30/06/2023]]</f>
        <v>10</v>
      </c>
      <c r="N137" s="418">
        <v>80.099999999999994</v>
      </c>
      <c r="O137" s="419">
        <f t="shared" si="5"/>
        <v>10092.599999999999</v>
      </c>
      <c r="P137" s="418">
        <f>(Tabla13[[#This Row],[Entradas  31 Marzo-30 Junio 2023]]*Tabla13[[#This Row],[Costo Unitario]])</f>
        <v>0</v>
      </c>
      <c r="Q137" s="418">
        <f>(Tabla13[[#This Row],[Salidas 31 Marzo-30 Junio 2023]]*Tabla13[[#This Row],[Costo Unitario]])</f>
        <v>0</v>
      </c>
      <c r="R137" s="420" t="s">
        <v>851</v>
      </c>
      <c r="S137" s="441"/>
      <c r="T137" s="442"/>
      <c r="U137" s="442"/>
    </row>
    <row r="138" spans="1:21" ht="18" x14ac:dyDescent="0.25">
      <c r="A138" s="248"/>
      <c r="B138" s="414">
        <v>42474</v>
      </c>
      <c r="C138" s="415" t="s">
        <v>861</v>
      </c>
      <c r="D138" s="416" t="s">
        <v>208</v>
      </c>
      <c r="E138" s="198" t="s">
        <v>209</v>
      </c>
      <c r="F138" s="417">
        <v>1</v>
      </c>
      <c r="G138" s="417">
        <v>0</v>
      </c>
      <c r="H138" s="417"/>
      <c r="I138" s="417"/>
      <c r="J138" s="417">
        <v>0</v>
      </c>
      <c r="K138" s="417">
        <f t="shared" si="4"/>
        <v>1</v>
      </c>
      <c r="L138" s="417">
        <v>1</v>
      </c>
      <c r="M138" s="417">
        <f>Tabla13[[#This Row],[Balance s/Mov. 30/06/2023]]-Tabla13[[#This Row],[Inventario al 30/06/2023]]</f>
        <v>0</v>
      </c>
      <c r="N138" s="418">
        <v>1596.64</v>
      </c>
      <c r="O138" s="419">
        <f t="shared" si="5"/>
        <v>1596.64</v>
      </c>
      <c r="P138" s="418">
        <f>(Tabla13[[#This Row],[Entradas  31 Marzo-30 Junio 2023]]*Tabla13[[#This Row],[Costo Unitario]])</f>
        <v>0</v>
      </c>
      <c r="Q138" s="418">
        <f>(Tabla13[[#This Row],[Salidas 31 Marzo-30 Junio 2023]]*Tabla13[[#This Row],[Costo Unitario]])</f>
        <v>0</v>
      </c>
      <c r="R138" s="420" t="s">
        <v>851</v>
      </c>
      <c r="S138" s="441"/>
      <c r="T138" s="442"/>
      <c r="U138" s="442"/>
    </row>
    <row r="139" spans="1:21" ht="18" x14ac:dyDescent="0.25">
      <c r="A139" s="248"/>
      <c r="B139" s="414">
        <v>45026</v>
      </c>
      <c r="C139" s="415" t="s">
        <v>864</v>
      </c>
      <c r="D139" s="416" t="s">
        <v>1152</v>
      </c>
      <c r="E139" s="198" t="s">
        <v>632</v>
      </c>
      <c r="F139" s="417">
        <v>7</v>
      </c>
      <c r="G139" s="417">
        <v>0</v>
      </c>
      <c r="H139" s="417"/>
      <c r="I139" s="417"/>
      <c r="J139" s="417">
        <v>0</v>
      </c>
      <c r="K139" s="417">
        <f t="shared" si="4"/>
        <v>7</v>
      </c>
      <c r="L139" s="417">
        <v>16</v>
      </c>
      <c r="M139" s="417">
        <f>Tabla13[[#This Row],[Balance s/Mov. 30/06/2023]]-Tabla13[[#This Row],[Inventario al 30/06/2023]]</f>
        <v>-9</v>
      </c>
      <c r="N139" s="418">
        <v>1193.74</v>
      </c>
      <c r="O139" s="419">
        <f t="shared" si="5"/>
        <v>19099.84</v>
      </c>
      <c r="P139" s="418">
        <f>(Tabla13[[#This Row],[Entradas  31 Marzo-30 Junio 2023]]*Tabla13[[#This Row],[Costo Unitario]])</f>
        <v>0</v>
      </c>
      <c r="Q139" s="418">
        <f>(Tabla13[[#This Row],[Salidas 31 Marzo-30 Junio 2023]]*Tabla13[[#This Row],[Costo Unitario]])</f>
        <v>0</v>
      </c>
      <c r="R139" s="420" t="s">
        <v>851</v>
      </c>
      <c r="S139" s="441"/>
      <c r="T139" s="442"/>
      <c r="U139" s="442"/>
    </row>
    <row r="140" spans="1:21" ht="18" x14ac:dyDescent="0.25">
      <c r="A140" s="248"/>
      <c r="B140" s="414"/>
      <c r="C140" s="415" t="s">
        <v>870</v>
      </c>
      <c r="D140" s="416" t="s">
        <v>1084</v>
      </c>
      <c r="E140" s="423" t="s">
        <v>978</v>
      </c>
      <c r="F140" s="417">
        <v>79</v>
      </c>
      <c r="G140" s="417">
        <v>0</v>
      </c>
      <c r="H140" s="417"/>
      <c r="I140" s="417"/>
      <c r="J140" s="417">
        <v>0</v>
      </c>
      <c r="K140" s="417">
        <f t="shared" si="4"/>
        <v>79</v>
      </c>
      <c r="L140" s="417">
        <v>74</v>
      </c>
      <c r="M140" s="417">
        <f>Tabla13[[#This Row],[Balance s/Mov. 30/06/2023]]-Tabla13[[#This Row],[Inventario al 30/06/2023]]</f>
        <v>5</v>
      </c>
      <c r="N140" s="418">
        <v>3950</v>
      </c>
      <c r="O140" s="419">
        <f t="shared" si="5"/>
        <v>292300</v>
      </c>
      <c r="P140" s="418">
        <f>(Tabla13[[#This Row],[Entradas  31 Marzo-30 Junio 2023]]*Tabla13[[#This Row],[Costo Unitario]])</f>
        <v>0</v>
      </c>
      <c r="Q140" s="418">
        <f>(Tabla13[[#This Row],[Salidas 31 Marzo-30 Junio 2023]]*Tabla13[[#This Row],[Costo Unitario]])</f>
        <v>0</v>
      </c>
      <c r="R140" s="420" t="s">
        <v>851</v>
      </c>
      <c r="S140" s="441"/>
      <c r="T140" s="442"/>
      <c r="U140" s="442"/>
    </row>
    <row r="141" spans="1:21" s="315" customFormat="1" ht="18" x14ac:dyDescent="0.25">
      <c r="A141" s="248"/>
      <c r="B141" s="414"/>
      <c r="C141" s="415" t="s">
        <v>861</v>
      </c>
      <c r="D141" s="416" t="s">
        <v>1087</v>
      </c>
      <c r="E141" s="423" t="s">
        <v>984</v>
      </c>
      <c r="F141" s="417">
        <v>63</v>
      </c>
      <c r="G141" s="417">
        <v>0</v>
      </c>
      <c r="H141" s="417"/>
      <c r="I141" s="417"/>
      <c r="J141" s="417">
        <v>0</v>
      </c>
      <c r="K141" s="417">
        <f t="shared" si="4"/>
        <v>63</v>
      </c>
      <c r="L141" s="417">
        <v>55</v>
      </c>
      <c r="M141" s="417">
        <f>Tabla13[[#This Row],[Balance s/Mov. 30/06/2023]]-Tabla13[[#This Row],[Inventario al 30/06/2023]]</f>
        <v>8</v>
      </c>
      <c r="N141" s="418">
        <v>4012</v>
      </c>
      <c r="O141" s="419">
        <f t="shared" si="5"/>
        <v>220660</v>
      </c>
      <c r="P141" s="418">
        <f>(Tabla13[[#This Row],[Entradas  31 Marzo-30 Junio 2023]]*Tabla13[[#This Row],[Costo Unitario]])</f>
        <v>0</v>
      </c>
      <c r="Q141" s="418">
        <f>(Tabla13[[#This Row],[Salidas 31 Marzo-30 Junio 2023]]*Tabla13[[#This Row],[Costo Unitario]])</f>
        <v>0</v>
      </c>
      <c r="R141" s="420" t="s">
        <v>851</v>
      </c>
      <c r="S141" s="441"/>
      <c r="T141" s="442"/>
      <c r="U141" s="442"/>
    </row>
    <row r="142" spans="1:21" ht="18" x14ac:dyDescent="0.25">
      <c r="A142" s="248"/>
      <c r="B142" s="414"/>
      <c r="C142" s="415" t="s">
        <v>861</v>
      </c>
      <c r="D142" s="416" t="s">
        <v>1086</v>
      </c>
      <c r="E142" s="423" t="s">
        <v>983</v>
      </c>
      <c r="F142" s="417">
        <v>73</v>
      </c>
      <c r="G142" s="417">
        <v>0</v>
      </c>
      <c r="H142" s="417"/>
      <c r="I142" s="417"/>
      <c r="J142" s="417">
        <v>0</v>
      </c>
      <c r="K142" s="417">
        <f t="shared" si="4"/>
        <v>73</v>
      </c>
      <c r="L142" s="417">
        <v>68</v>
      </c>
      <c r="M142" s="417">
        <f>Tabla13[[#This Row],[Balance s/Mov. 30/06/2023]]-Tabla13[[#This Row],[Inventario al 30/06/2023]]</f>
        <v>5</v>
      </c>
      <c r="N142" s="418">
        <v>0</v>
      </c>
      <c r="O142" s="419">
        <f t="shared" si="5"/>
        <v>0</v>
      </c>
      <c r="P142" s="418">
        <f>(Tabla13[[#This Row],[Entradas  31 Marzo-30 Junio 2023]]*Tabla13[[#This Row],[Costo Unitario]])</f>
        <v>0</v>
      </c>
      <c r="Q142" s="418">
        <f>(Tabla13[[#This Row],[Salidas 31 Marzo-30 Junio 2023]]*Tabla13[[#This Row],[Costo Unitario]])</f>
        <v>0</v>
      </c>
      <c r="R142" s="420" t="s">
        <v>851</v>
      </c>
      <c r="S142" s="441"/>
      <c r="T142" s="442"/>
      <c r="U142" s="442"/>
    </row>
    <row r="143" spans="1:21" ht="18" x14ac:dyDescent="0.25">
      <c r="A143" s="248"/>
      <c r="B143" s="414">
        <v>43059</v>
      </c>
      <c r="C143" s="415" t="s">
        <v>871</v>
      </c>
      <c r="D143" s="416" t="s">
        <v>574</v>
      </c>
      <c r="E143" s="198" t="s">
        <v>598</v>
      </c>
      <c r="F143" s="417">
        <v>2</v>
      </c>
      <c r="G143" s="417">
        <v>0</v>
      </c>
      <c r="H143" s="417"/>
      <c r="I143" s="417"/>
      <c r="J143" s="417">
        <v>0</v>
      </c>
      <c r="K143" s="417">
        <f t="shared" si="4"/>
        <v>2</v>
      </c>
      <c r="L143" s="417">
        <v>2</v>
      </c>
      <c r="M143" s="417">
        <f>Tabla13[[#This Row],[Balance s/Mov. 30/06/2023]]-Tabla13[[#This Row],[Inventario al 30/06/2023]]</f>
        <v>0</v>
      </c>
      <c r="N143" s="418">
        <v>1991.48</v>
      </c>
      <c r="O143" s="419">
        <f t="shared" si="5"/>
        <v>3982.96</v>
      </c>
      <c r="P143" s="418">
        <f>(Tabla13[[#This Row],[Entradas  31 Marzo-30 Junio 2023]]*Tabla13[[#This Row],[Costo Unitario]])</f>
        <v>0</v>
      </c>
      <c r="Q143" s="418">
        <f>(Tabla13[[#This Row],[Salidas 31 Marzo-30 Junio 2023]]*Tabla13[[#This Row],[Costo Unitario]])</f>
        <v>0</v>
      </c>
      <c r="R143" s="420" t="s">
        <v>851</v>
      </c>
      <c r="S143" s="441"/>
      <c r="T143" s="442"/>
      <c r="U143" s="442"/>
    </row>
    <row r="144" spans="1:21" ht="18" x14ac:dyDescent="0.25">
      <c r="A144" s="248"/>
      <c r="B144" s="424">
        <v>42520</v>
      </c>
      <c r="C144" s="425" t="s">
        <v>864</v>
      </c>
      <c r="D144" s="426" t="s">
        <v>6</v>
      </c>
      <c r="E144" s="423" t="s">
        <v>7</v>
      </c>
      <c r="F144" s="417">
        <v>31</v>
      </c>
      <c r="G144" s="417">
        <v>0</v>
      </c>
      <c r="H144" s="417"/>
      <c r="I144" s="417"/>
      <c r="J144" s="417">
        <v>0</v>
      </c>
      <c r="K144" s="417">
        <f t="shared" si="4"/>
        <v>31</v>
      </c>
      <c r="L144" s="417">
        <v>31</v>
      </c>
      <c r="M144" s="417">
        <f>Tabla13[[#This Row],[Balance s/Mov. 30/06/2023]]-Tabla13[[#This Row],[Inventario al 30/06/2023]]</f>
        <v>0</v>
      </c>
      <c r="N144" s="418">
        <v>60.34</v>
      </c>
      <c r="O144" s="419">
        <f t="shared" si="5"/>
        <v>1870.5400000000002</v>
      </c>
      <c r="P144" s="418">
        <f>(Tabla13[[#This Row],[Entradas  31 Marzo-30 Junio 2023]]*Tabla13[[#This Row],[Costo Unitario]])</f>
        <v>0</v>
      </c>
      <c r="Q144" s="418">
        <f>(Tabla13[[#This Row],[Salidas 31 Marzo-30 Junio 2023]]*Tabla13[[#This Row],[Costo Unitario]])</f>
        <v>0</v>
      </c>
      <c r="R144" s="420" t="s">
        <v>851</v>
      </c>
      <c r="S144" s="441"/>
      <c r="T144" s="442"/>
      <c r="U144" s="442"/>
    </row>
    <row r="145" spans="1:21" s="209" customFormat="1" ht="18" x14ac:dyDescent="0.25">
      <c r="A145" s="248"/>
      <c r="B145" s="414">
        <v>44336</v>
      </c>
      <c r="C145" s="415" t="s">
        <v>877</v>
      </c>
      <c r="D145" s="416" t="s">
        <v>1046</v>
      </c>
      <c r="E145" s="427" t="s">
        <v>915</v>
      </c>
      <c r="F145" s="417">
        <v>50</v>
      </c>
      <c r="G145" s="417">
        <v>0</v>
      </c>
      <c r="H145" s="417"/>
      <c r="I145" s="417"/>
      <c r="J145" s="417">
        <v>0</v>
      </c>
      <c r="K145" s="417">
        <f t="shared" si="4"/>
        <v>50</v>
      </c>
      <c r="L145" s="417">
        <v>50</v>
      </c>
      <c r="M145" s="417">
        <f>Tabla13[[#This Row],[Balance s/Mov. 30/06/2023]]-Tabla13[[#This Row],[Inventario al 30/06/2023]]</f>
        <v>0</v>
      </c>
      <c r="N145" s="418">
        <v>117.99</v>
      </c>
      <c r="O145" s="419">
        <f t="shared" si="5"/>
        <v>5899.5</v>
      </c>
      <c r="P145" s="418">
        <f>(Tabla13[[#This Row],[Entradas  31 Marzo-30 Junio 2023]]*Tabla13[[#This Row],[Costo Unitario]])</f>
        <v>0</v>
      </c>
      <c r="Q145" s="418">
        <f>(Tabla13[[#This Row],[Salidas 31 Marzo-30 Junio 2023]]*Tabla13[[#This Row],[Costo Unitario]])</f>
        <v>0</v>
      </c>
      <c r="R145" s="420" t="s">
        <v>851</v>
      </c>
      <c r="S145" s="441"/>
      <c r="T145" s="442"/>
      <c r="U145" s="442"/>
    </row>
    <row r="146" spans="1:21" ht="18" x14ac:dyDescent="0.25">
      <c r="A146" s="248"/>
      <c r="B146" s="414">
        <v>42450</v>
      </c>
      <c r="C146" s="415" t="s">
        <v>859</v>
      </c>
      <c r="D146" s="416" t="s">
        <v>272</v>
      </c>
      <c r="E146" s="427" t="s">
        <v>534</v>
      </c>
      <c r="F146" s="417">
        <v>20</v>
      </c>
      <c r="G146" s="417">
        <v>0</v>
      </c>
      <c r="H146" s="417"/>
      <c r="I146" s="417"/>
      <c r="J146" s="417">
        <v>0</v>
      </c>
      <c r="K146" s="417">
        <f t="shared" si="4"/>
        <v>20</v>
      </c>
      <c r="L146" s="417">
        <v>19</v>
      </c>
      <c r="M146" s="417">
        <f>Tabla13[[#This Row],[Balance s/Mov. 30/06/2023]]-Tabla13[[#This Row],[Inventario al 30/06/2023]]</f>
        <v>1</v>
      </c>
      <c r="N146" s="418">
        <v>50.6</v>
      </c>
      <c r="O146" s="419">
        <f t="shared" si="5"/>
        <v>961.4</v>
      </c>
      <c r="P146" s="418">
        <f>(Tabla13[[#This Row],[Entradas  31 Marzo-30 Junio 2023]]*Tabla13[[#This Row],[Costo Unitario]])</f>
        <v>0</v>
      </c>
      <c r="Q146" s="418">
        <f>(Tabla13[[#This Row],[Salidas 31 Marzo-30 Junio 2023]]*Tabla13[[#This Row],[Costo Unitario]])</f>
        <v>0</v>
      </c>
      <c r="R146" s="420" t="s">
        <v>851</v>
      </c>
      <c r="S146" s="441"/>
      <c r="T146" s="442"/>
      <c r="U146" s="442"/>
    </row>
    <row r="147" spans="1:21" ht="18" x14ac:dyDescent="0.25">
      <c r="A147" s="248"/>
      <c r="B147" s="414">
        <v>42496</v>
      </c>
      <c r="C147" s="415" t="s">
        <v>862</v>
      </c>
      <c r="D147" s="416" t="s">
        <v>717</v>
      </c>
      <c r="E147" s="427" t="s">
        <v>747</v>
      </c>
      <c r="F147" s="417">
        <v>5</v>
      </c>
      <c r="G147" s="417">
        <v>0</v>
      </c>
      <c r="H147" s="417"/>
      <c r="I147" s="417"/>
      <c r="J147" s="417">
        <v>0</v>
      </c>
      <c r="K147" s="417">
        <f t="shared" si="4"/>
        <v>5</v>
      </c>
      <c r="L147" s="417">
        <v>0</v>
      </c>
      <c r="M147" s="417">
        <f>Tabla13[[#This Row],[Balance s/Mov. 30/06/2023]]-Tabla13[[#This Row],[Inventario al 30/06/2023]]</f>
        <v>5</v>
      </c>
      <c r="N147" s="431">
        <v>4484</v>
      </c>
      <c r="O147" s="419">
        <f t="shared" si="5"/>
        <v>0</v>
      </c>
      <c r="P147" s="418">
        <f>(Tabla13[[#This Row],[Entradas  31 Marzo-30 Junio 2023]]*Tabla13[[#This Row],[Costo Unitario]])</f>
        <v>0</v>
      </c>
      <c r="Q147" s="418">
        <f>(Tabla13[[#This Row],[Salidas 31 Marzo-30 Junio 2023]]*Tabla13[[#This Row],[Costo Unitario]])</f>
        <v>0</v>
      </c>
      <c r="R147" s="420" t="s">
        <v>851</v>
      </c>
      <c r="S147" s="441"/>
      <c r="T147" s="442"/>
      <c r="U147" s="442"/>
    </row>
    <row r="148" spans="1:21" s="209" customFormat="1" ht="18" x14ac:dyDescent="0.25">
      <c r="A148" s="248"/>
      <c r="B148" s="414">
        <v>42496</v>
      </c>
      <c r="C148" s="415" t="s">
        <v>862</v>
      </c>
      <c r="D148" s="416" t="s">
        <v>716</v>
      </c>
      <c r="E148" s="427" t="s">
        <v>715</v>
      </c>
      <c r="F148" s="417">
        <v>10</v>
      </c>
      <c r="G148" s="417">
        <v>0</v>
      </c>
      <c r="H148" s="417"/>
      <c r="I148" s="417"/>
      <c r="J148" s="417">
        <v>0</v>
      </c>
      <c r="K148" s="417">
        <f t="shared" si="4"/>
        <v>10</v>
      </c>
      <c r="L148" s="417">
        <v>9</v>
      </c>
      <c r="M148" s="417">
        <f>Tabla13[[#This Row],[Balance s/Mov. 30/06/2023]]-Tabla13[[#This Row],[Inventario al 30/06/2023]]</f>
        <v>1</v>
      </c>
      <c r="N148" s="431">
        <v>4284</v>
      </c>
      <c r="O148" s="419">
        <f t="shared" si="5"/>
        <v>38556</v>
      </c>
      <c r="P148" s="418">
        <f>(Tabla13[[#This Row],[Entradas  31 Marzo-30 Junio 2023]]*Tabla13[[#This Row],[Costo Unitario]])</f>
        <v>0</v>
      </c>
      <c r="Q148" s="418">
        <f>(Tabla13[[#This Row],[Salidas 31 Marzo-30 Junio 2023]]*Tabla13[[#This Row],[Costo Unitario]])</f>
        <v>0</v>
      </c>
      <c r="R148" s="420" t="s">
        <v>851</v>
      </c>
      <c r="S148" s="441"/>
      <c r="T148" s="442"/>
      <c r="U148" s="442"/>
    </row>
    <row r="149" spans="1:21" ht="18" x14ac:dyDescent="0.25">
      <c r="A149" s="248"/>
      <c r="B149" s="414"/>
      <c r="C149" s="415" t="s">
        <v>856</v>
      </c>
      <c r="D149" s="416" t="s">
        <v>1089</v>
      </c>
      <c r="E149" s="423" t="s">
        <v>987</v>
      </c>
      <c r="F149" s="417">
        <v>1</v>
      </c>
      <c r="G149" s="417">
        <v>0</v>
      </c>
      <c r="H149" s="417"/>
      <c r="I149" s="417"/>
      <c r="J149" s="417">
        <v>0</v>
      </c>
      <c r="K149" s="417">
        <f t="shared" si="4"/>
        <v>1</v>
      </c>
      <c r="L149" s="417">
        <v>1</v>
      </c>
      <c r="M149" s="417">
        <f>Tabla13[[#This Row],[Balance s/Mov. 30/06/2023]]-Tabla13[[#This Row],[Inventario al 30/06/2023]]</f>
        <v>0</v>
      </c>
      <c r="N149" s="418">
        <v>0</v>
      </c>
      <c r="O149" s="419">
        <f t="shared" si="5"/>
        <v>0</v>
      </c>
      <c r="P149" s="418">
        <f>(Tabla13[[#This Row],[Entradas  31 Marzo-30 Junio 2023]]*Tabla13[[#This Row],[Costo Unitario]])</f>
        <v>0</v>
      </c>
      <c r="Q149" s="418">
        <f>(Tabla13[[#This Row],[Salidas 31 Marzo-30 Junio 2023]]*Tabla13[[#This Row],[Costo Unitario]])</f>
        <v>0</v>
      </c>
      <c r="R149" s="420" t="s">
        <v>851</v>
      </c>
      <c r="S149" s="441"/>
      <c r="T149" s="442"/>
      <c r="U149" s="442"/>
    </row>
    <row r="150" spans="1:21" ht="18" x14ac:dyDescent="0.25">
      <c r="A150" s="248"/>
      <c r="B150" s="414">
        <v>44861</v>
      </c>
      <c r="C150" s="415" t="s">
        <v>856</v>
      </c>
      <c r="D150" s="416" t="s">
        <v>1132</v>
      </c>
      <c r="E150" s="423" t="s">
        <v>991</v>
      </c>
      <c r="F150" s="417">
        <v>7</v>
      </c>
      <c r="G150" s="417">
        <v>0</v>
      </c>
      <c r="H150" s="417"/>
      <c r="I150" s="417"/>
      <c r="J150" s="417">
        <v>0</v>
      </c>
      <c r="K150" s="417">
        <f t="shared" si="4"/>
        <v>7</v>
      </c>
      <c r="L150" s="417">
        <v>6</v>
      </c>
      <c r="M150" s="417">
        <f>Tabla13[[#This Row],[Balance s/Mov. 30/06/2023]]-Tabla13[[#This Row],[Inventario al 30/06/2023]]</f>
        <v>1</v>
      </c>
      <c r="N150" s="418">
        <v>10037.08</v>
      </c>
      <c r="O150" s="419">
        <f t="shared" si="5"/>
        <v>60222.479999999996</v>
      </c>
      <c r="P150" s="418">
        <f>(Tabla13[[#This Row],[Entradas  31 Marzo-30 Junio 2023]]*Tabla13[[#This Row],[Costo Unitario]])</f>
        <v>0</v>
      </c>
      <c r="Q150" s="418">
        <f>(Tabla13[[#This Row],[Salidas 31 Marzo-30 Junio 2023]]*Tabla13[[#This Row],[Costo Unitario]])</f>
        <v>0</v>
      </c>
      <c r="R150" s="420" t="s">
        <v>851</v>
      </c>
      <c r="S150" s="441"/>
      <c r="T150" s="442"/>
      <c r="U150" s="442"/>
    </row>
    <row r="151" spans="1:21" ht="18" x14ac:dyDescent="0.25">
      <c r="A151" s="248"/>
      <c r="B151" s="414">
        <v>44145</v>
      </c>
      <c r="C151" s="415" t="s">
        <v>857</v>
      </c>
      <c r="D151" s="416" t="s">
        <v>311</v>
      </c>
      <c r="E151" s="198" t="s">
        <v>312</v>
      </c>
      <c r="F151" s="417">
        <v>54</v>
      </c>
      <c r="G151" s="417">
        <v>0</v>
      </c>
      <c r="H151" s="417"/>
      <c r="I151" s="417"/>
      <c r="J151" s="417">
        <v>0</v>
      </c>
      <c r="K151" s="417">
        <f t="shared" si="4"/>
        <v>54</v>
      </c>
      <c r="L151" s="417">
        <v>45</v>
      </c>
      <c r="M151" s="417">
        <f>Tabla13[[#This Row],[Balance s/Mov. 30/06/2023]]-Tabla13[[#This Row],[Inventario al 30/06/2023]]</f>
        <v>9</v>
      </c>
      <c r="N151" s="418">
        <v>7286.5</v>
      </c>
      <c r="O151" s="419">
        <f t="shared" si="5"/>
        <v>327892.5</v>
      </c>
      <c r="P151" s="418">
        <f>(Tabla13[[#This Row],[Entradas  31 Marzo-30 Junio 2023]]*Tabla13[[#This Row],[Costo Unitario]])</f>
        <v>0</v>
      </c>
      <c r="Q151" s="418">
        <f>(Tabla13[[#This Row],[Salidas 31 Marzo-30 Junio 2023]]*Tabla13[[#This Row],[Costo Unitario]])</f>
        <v>0</v>
      </c>
      <c r="R151" s="420" t="s">
        <v>851</v>
      </c>
      <c r="S151" s="441"/>
      <c r="T151" s="442"/>
      <c r="U151" s="442"/>
    </row>
    <row r="152" spans="1:21" s="209" customFormat="1" ht="18" x14ac:dyDescent="0.25">
      <c r="A152" s="248"/>
      <c r="B152" s="414">
        <v>41990</v>
      </c>
      <c r="C152" s="415" t="s">
        <v>872</v>
      </c>
      <c r="D152" s="416" t="s">
        <v>314</v>
      </c>
      <c r="E152" s="427" t="s">
        <v>315</v>
      </c>
      <c r="F152" s="417">
        <v>34</v>
      </c>
      <c r="G152" s="417">
        <v>0</v>
      </c>
      <c r="H152" s="417"/>
      <c r="I152" s="417"/>
      <c r="J152" s="417">
        <v>0</v>
      </c>
      <c r="K152" s="417">
        <f t="shared" si="4"/>
        <v>34</v>
      </c>
      <c r="L152" s="417">
        <v>34</v>
      </c>
      <c r="M152" s="417">
        <f>Tabla13[[#This Row],[Balance s/Mov. 30/06/2023]]-Tabla13[[#This Row],[Inventario al 30/06/2023]]</f>
        <v>0</v>
      </c>
      <c r="N152" s="418">
        <v>2402.48</v>
      </c>
      <c r="O152" s="419">
        <f t="shared" si="5"/>
        <v>81684.320000000007</v>
      </c>
      <c r="P152" s="418">
        <f>(Tabla13[[#This Row],[Entradas  31 Marzo-30 Junio 2023]]*Tabla13[[#This Row],[Costo Unitario]])</f>
        <v>0</v>
      </c>
      <c r="Q152" s="418">
        <f>(Tabla13[[#This Row],[Salidas 31 Marzo-30 Junio 2023]]*Tabla13[[#This Row],[Costo Unitario]])</f>
        <v>0</v>
      </c>
      <c r="R152" s="420" t="s">
        <v>851</v>
      </c>
      <c r="S152" s="441"/>
      <c r="T152" s="442"/>
      <c r="U152" s="442"/>
    </row>
    <row r="153" spans="1:21" ht="18" x14ac:dyDescent="0.25">
      <c r="A153" s="248"/>
      <c r="B153" s="414">
        <v>43255</v>
      </c>
      <c r="C153" s="415" t="s">
        <v>857</v>
      </c>
      <c r="D153" s="416" t="s">
        <v>218</v>
      </c>
      <c r="E153" s="427" t="s">
        <v>253</v>
      </c>
      <c r="F153" s="417">
        <v>3</v>
      </c>
      <c r="G153" s="417">
        <v>0</v>
      </c>
      <c r="H153" s="417"/>
      <c r="I153" s="417"/>
      <c r="J153" s="417">
        <v>0</v>
      </c>
      <c r="K153" s="417">
        <f t="shared" si="4"/>
        <v>3</v>
      </c>
      <c r="L153" s="417">
        <v>3</v>
      </c>
      <c r="M153" s="417">
        <f>Tabla13[[#This Row],[Balance s/Mov. 30/06/2023]]-Tabla13[[#This Row],[Inventario al 30/06/2023]]</f>
        <v>0</v>
      </c>
      <c r="N153" s="418">
        <v>1471.46</v>
      </c>
      <c r="O153" s="419">
        <f t="shared" si="5"/>
        <v>4414.38</v>
      </c>
      <c r="P153" s="418">
        <f>(Tabla13[[#This Row],[Entradas  31 Marzo-30 Junio 2023]]*Tabla13[[#This Row],[Costo Unitario]])</f>
        <v>0</v>
      </c>
      <c r="Q153" s="418">
        <f>(Tabla13[[#This Row],[Salidas 31 Marzo-30 Junio 2023]]*Tabla13[[#This Row],[Costo Unitario]])</f>
        <v>0</v>
      </c>
      <c r="R153" s="420" t="s">
        <v>851</v>
      </c>
      <c r="S153" s="441"/>
      <c r="T153" s="442"/>
      <c r="U153" s="442"/>
    </row>
    <row r="154" spans="1:21" s="315" customFormat="1" ht="18" x14ac:dyDescent="0.25">
      <c r="A154" s="248"/>
      <c r="B154" s="424">
        <v>45016</v>
      </c>
      <c r="C154" s="425" t="s">
        <v>870</v>
      </c>
      <c r="D154" s="426" t="s">
        <v>1153</v>
      </c>
      <c r="E154" s="423" t="s">
        <v>369</v>
      </c>
      <c r="F154" s="417">
        <v>20</v>
      </c>
      <c r="G154" s="417">
        <v>0</v>
      </c>
      <c r="H154" s="417"/>
      <c r="I154" s="417"/>
      <c r="J154" s="417">
        <v>0</v>
      </c>
      <c r="K154" s="417">
        <f t="shared" si="4"/>
        <v>20</v>
      </c>
      <c r="L154" s="417">
        <v>19</v>
      </c>
      <c r="M154" s="417">
        <f>Tabla13[[#This Row],[Balance s/Mov. 30/06/2023]]-Tabla13[[#This Row],[Inventario al 30/06/2023]]</f>
        <v>1</v>
      </c>
      <c r="N154" s="418">
        <v>70.8</v>
      </c>
      <c r="O154" s="419">
        <f t="shared" si="5"/>
        <v>1345.2</v>
      </c>
      <c r="P154" s="418">
        <f>(Tabla13[[#This Row],[Entradas  31 Marzo-30 Junio 2023]]*Tabla13[[#This Row],[Costo Unitario]])</f>
        <v>0</v>
      </c>
      <c r="Q154" s="418">
        <f>(Tabla13[[#This Row],[Salidas 31 Marzo-30 Junio 2023]]*Tabla13[[#This Row],[Costo Unitario]])</f>
        <v>0</v>
      </c>
      <c r="R154" s="420" t="s">
        <v>851</v>
      </c>
      <c r="S154" s="441"/>
      <c r="T154" s="442"/>
      <c r="U154" s="442"/>
    </row>
    <row r="155" spans="1:21" ht="18" x14ac:dyDescent="0.25">
      <c r="A155" s="248"/>
      <c r="B155" s="414">
        <v>43038</v>
      </c>
      <c r="C155" s="415" t="s">
        <v>859</v>
      </c>
      <c r="D155" s="416" t="s">
        <v>365</v>
      </c>
      <c r="E155" s="433" t="s">
        <v>500</v>
      </c>
      <c r="F155" s="417">
        <v>15</v>
      </c>
      <c r="G155" s="417">
        <v>0</v>
      </c>
      <c r="H155" s="417"/>
      <c r="I155" s="417"/>
      <c r="J155" s="417">
        <v>0</v>
      </c>
      <c r="K155" s="417">
        <f t="shared" si="4"/>
        <v>15</v>
      </c>
      <c r="L155" s="417">
        <v>15</v>
      </c>
      <c r="M155" s="417">
        <f>Tabla13[[#This Row],[Balance s/Mov. 30/06/2023]]-Tabla13[[#This Row],[Inventario al 30/06/2023]]</f>
        <v>0</v>
      </c>
      <c r="N155" s="418">
        <v>46.14</v>
      </c>
      <c r="O155" s="419">
        <f t="shared" si="5"/>
        <v>692.1</v>
      </c>
      <c r="P155" s="418">
        <f>(Tabla13[[#This Row],[Entradas  31 Marzo-30 Junio 2023]]*Tabla13[[#This Row],[Costo Unitario]])</f>
        <v>0</v>
      </c>
      <c r="Q155" s="418">
        <f>(Tabla13[[#This Row],[Salidas 31 Marzo-30 Junio 2023]]*Tabla13[[#This Row],[Costo Unitario]])</f>
        <v>0</v>
      </c>
      <c r="R155" s="420" t="s">
        <v>851</v>
      </c>
      <c r="S155" s="441"/>
      <c r="T155" s="442"/>
      <c r="U155" s="442"/>
    </row>
    <row r="156" spans="1:21" ht="18" x14ac:dyDescent="0.25">
      <c r="A156" s="248"/>
      <c r="B156" s="414">
        <v>43350</v>
      </c>
      <c r="C156" s="415" t="s">
        <v>858</v>
      </c>
      <c r="D156" s="416" t="s">
        <v>87</v>
      </c>
      <c r="E156" s="160" t="s">
        <v>202</v>
      </c>
      <c r="F156" s="417">
        <v>14</v>
      </c>
      <c r="G156" s="417">
        <v>0</v>
      </c>
      <c r="H156" s="417"/>
      <c r="I156" s="417"/>
      <c r="J156" s="417">
        <v>0</v>
      </c>
      <c r="K156" s="417">
        <f t="shared" si="4"/>
        <v>14</v>
      </c>
      <c r="L156" s="417">
        <v>5</v>
      </c>
      <c r="M156" s="417">
        <f>Tabla13[[#This Row],[Balance s/Mov. 30/06/2023]]-Tabla13[[#This Row],[Inventario al 30/06/2023]]</f>
        <v>9</v>
      </c>
      <c r="N156" s="418">
        <v>750</v>
      </c>
      <c r="O156" s="419">
        <f t="shared" si="5"/>
        <v>3750</v>
      </c>
      <c r="P156" s="418">
        <f>(Tabla13[[#This Row],[Entradas  31 Marzo-30 Junio 2023]]*Tabla13[[#This Row],[Costo Unitario]])</f>
        <v>0</v>
      </c>
      <c r="Q156" s="418">
        <f>(Tabla13[[#This Row],[Salidas 31 Marzo-30 Junio 2023]]*Tabla13[[#This Row],[Costo Unitario]])</f>
        <v>0</v>
      </c>
      <c r="R156" s="420" t="s">
        <v>851</v>
      </c>
      <c r="S156" s="441"/>
      <c r="T156" s="442"/>
      <c r="U156" s="442"/>
    </row>
    <row r="157" spans="1:21" ht="18" x14ac:dyDescent="0.25">
      <c r="A157" s="248"/>
      <c r="B157" s="414"/>
      <c r="C157" s="415" t="s">
        <v>862</v>
      </c>
      <c r="D157" s="416" t="s">
        <v>1064</v>
      </c>
      <c r="E157" s="423" t="s">
        <v>944</v>
      </c>
      <c r="F157" s="417">
        <v>58</v>
      </c>
      <c r="G157" s="417">
        <v>0</v>
      </c>
      <c r="H157" s="417"/>
      <c r="I157" s="417"/>
      <c r="J157" s="417">
        <v>0</v>
      </c>
      <c r="K157" s="417">
        <f t="shared" si="4"/>
        <v>58</v>
      </c>
      <c r="L157" s="417">
        <v>60</v>
      </c>
      <c r="M157" s="417">
        <f>Tabla13[[#This Row],[Balance s/Mov. 30/06/2023]]-Tabla13[[#This Row],[Inventario al 30/06/2023]]</f>
        <v>-2</v>
      </c>
      <c r="N157" s="418">
        <v>1080</v>
      </c>
      <c r="O157" s="419">
        <f t="shared" si="5"/>
        <v>64800</v>
      </c>
      <c r="P157" s="418">
        <f>(Tabla13[[#This Row],[Entradas  31 Marzo-30 Junio 2023]]*Tabla13[[#This Row],[Costo Unitario]])</f>
        <v>0</v>
      </c>
      <c r="Q157" s="418">
        <f>(Tabla13[[#This Row],[Salidas 31 Marzo-30 Junio 2023]]*Tabla13[[#This Row],[Costo Unitario]])</f>
        <v>0</v>
      </c>
      <c r="R157" s="420" t="s">
        <v>851</v>
      </c>
      <c r="S157" s="441"/>
      <c r="T157" s="442"/>
      <c r="U157" s="442"/>
    </row>
    <row r="158" spans="1:21" ht="18" x14ac:dyDescent="0.25">
      <c r="A158" s="248"/>
      <c r="B158" s="414">
        <v>42496</v>
      </c>
      <c r="C158" s="415" t="s">
        <v>859</v>
      </c>
      <c r="D158" s="416" t="s">
        <v>346</v>
      </c>
      <c r="E158" s="433" t="s">
        <v>383</v>
      </c>
      <c r="F158" s="417">
        <v>6</v>
      </c>
      <c r="G158" s="417">
        <v>0</v>
      </c>
      <c r="H158" s="417"/>
      <c r="I158" s="417"/>
      <c r="J158" s="417">
        <v>0</v>
      </c>
      <c r="K158" s="417">
        <f t="shared" si="4"/>
        <v>6</v>
      </c>
      <c r="L158" s="417">
        <v>6</v>
      </c>
      <c r="M158" s="417">
        <f>Tabla13[[#This Row],[Balance s/Mov. 30/06/2023]]-Tabla13[[#This Row],[Inventario al 30/06/2023]]</f>
        <v>0</v>
      </c>
      <c r="N158" s="418">
        <v>220.89</v>
      </c>
      <c r="O158" s="419">
        <f t="shared" si="5"/>
        <v>1325.34</v>
      </c>
      <c r="P158" s="418">
        <f>(Tabla13[[#This Row],[Entradas  31 Marzo-30 Junio 2023]]*Tabla13[[#This Row],[Costo Unitario]])</f>
        <v>0</v>
      </c>
      <c r="Q158" s="418">
        <f>(Tabla13[[#This Row],[Salidas 31 Marzo-30 Junio 2023]]*Tabla13[[#This Row],[Costo Unitario]])</f>
        <v>0</v>
      </c>
      <c r="R158" s="420" t="s">
        <v>851</v>
      </c>
      <c r="S158" s="441"/>
      <c r="T158" s="442"/>
      <c r="U158" s="442"/>
    </row>
    <row r="159" spans="1:21" s="20" customFormat="1" ht="18" x14ac:dyDescent="0.25">
      <c r="A159" s="248"/>
      <c r="B159" s="414">
        <v>40816</v>
      </c>
      <c r="C159" s="415" t="s">
        <v>873</v>
      </c>
      <c r="D159" s="416" t="s">
        <v>329</v>
      </c>
      <c r="E159" s="160" t="s">
        <v>415</v>
      </c>
      <c r="F159" s="417">
        <v>2</v>
      </c>
      <c r="G159" s="417">
        <v>0</v>
      </c>
      <c r="H159" s="417"/>
      <c r="I159" s="417"/>
      <c r="J159" s="417">
        <v>0</v>
      </c>
      <c r="K159" s="417">
        <f t="shared" si="4"/>
        <v>2</v>
      </c>
      <c r="L159" s="417">
        <v>2</v>
      </c>
      <c r="M159" s="417">
        <f>Tabla13[[#This Row],[Balance s/Mov. 30/06/2023]]-Tabla13[[#This Row],[Inventario al 30/06/2023]]</f>
        <v>0</v>
      </c>
      <c r="N159" s="418">
        <v>4161.2700000000004</v>
      </c>
      <c r="O159" s="419">
        <f t="shared" si="5"/>
        <v>8322.5400000000009</v>
      </c>
      <c r="P159" s="418">
        <f>(Tabla13[[#This Row],[Entradas  31 Marzo-30 Junio 2023]]*Tabla13[[#This Row],[Costo Unitario]])</f>
        <v>0</v>
      </c>
      <c r="Q159" s="418">
        <f>(Tabla13[[#This Row],[Salidas 31 Marzo-30 Junio 2023]]*Tabla13[[#This Row],[Costo Unitario]])</f>
        <v>0</v>
      </c>
      <c r="R159" s="420" t="s">
        <v>851</v>
      </c>
      <c r="S159" s="441"/>
      <c r="T159" s="442"/>
      <c r="U159" s="442"/>
    </row>
    <row r="160" spans="1:21" ht="18" x14ac:dyDescent="0.25">
      <c r="A160" s="248"/>
      <c r="B160" s="414">
        <v>41488</v>
      </c>
      <c r="C160" s="415" t="s">
        <v>873</v>
      </c>
      <c r="D160" s="416" t="s">
        <v>219</v>
      </c>
      <c r="E160" s="198" t="s">
        <v>220</v>
      </c>
      <c r="F160" s="417">
        <v>0</v>
      </c>
      <c r="G160" s="417">
        <v>0</v>
      </c>
      <c r="H160" s="417"/>
      <c r="I160" s="417"/>
      <c r="J160" s="417">
        <v>0</v>
      </c>
      <c r="K160" s="417">
        <f t="shared" si="4"/>
        <v>0</v>
      </c>
      <c r="L160" s="417">
        <v>0</v>
      </c>
      <c r="M160" s="417">
        <f>Tabla13[[#This Row],[Balance s/Mov. 30/06/2023]]-Tabla13[[#This Row],[Inventario al 30/06/2023]]</f>
        <v>0</v>
      </c>
      <c r="N160" s="418">
        <v>335.24</v>
      </c>
      <c r="O160" s="419">
        <f t="shared" si="5"/>
        <v>0</v>
      </c>
      <c r="P160" s="418">
        <f>(Tabla13[[#This Row],[Entradas  31 Marzo-30 Junio 2023]]*Tabla13[[#This Row],[Costo Unitario]])</f>
        <v>0</v>
      </c>
      <c r="Q160" s="418">
        <f>(Tabla13[[#This Row],[Salidas 31 Marzo-30 Junio 2023]]*Tabla13[[#This Row],[Costo Unitario]])</f>
        <v>0</v>
      </c>
      <c r="R160" s="420" t="s">
        <v>851</v>
      </c>
      <c r="S160" s="441"/>
      <c r="T160" s="442"/>
      <c r="U160" s="442"/>
    </row>
    <row r="161" spans="1:21" s="315" customFormat="1" ht="18" x14ac:dyDescent="0.25">
      <c r="A161" s="248"/>
      <c r="B161" s="414">
        <v>42236</v>
      </c>
      <c r="C161" s="415" t="s">
        <v>873</v>
      </c>
      <c r="D161" s="416" t="s">
        <v>487</v>
      </c>
      <c r="E161" s="427" t="s">
        <v>488</v>
      </c>
      <c r="F161" s="417">
        <v>2</v>
      </c>
      <c r="G161" s="417">
        <v>0</v>
      </c>
      <c r="H161" s="417"/>
      <c r="I161" s="417"/>
      <c r="J161" s="417">
        <v>0</v>
      </c>
      <c r="K161" s="417">
        <f t="shared" si="4"/>
        <v>2</v>
      </c>
      <c r="L161" s="417">
        <v>2</v>
      </c>
      <c r="M161" s="417">
        <f>Tabla13[[#This Row],[Balance s/Mov. 30/06/2023]]-Tabla13[[#This Row],[Inventario al 30/06/2023]]</f>
        <v>0</v>
      </c>
      <c r="N161" s="418">
        <v>3103.4</v>
      </c>
      <c r="O161" s="419">
        <f t="shared" si="5"/>
        <v>6206.8</v>
      </c>
      <c r="P161" s="418">
        <f>(Tabla13[[#This Row],[Entradas  31 Marzo-30 Junio 2023]]*Tabla13[[#This Row],[Costo Unitario]])</f>
        <v>0</v>
      </c>
      <c r="Q161" s="418">
        <f>(Tabla13[[#This Row],[Salidas 31 Marzo-30 Junio 2023]]*Tabla13[[#This Row],[Costo Unitario]])</f>
        <v>0</v>
      </c>
      <c r="R161" s="420" t="s">
        <v>851</v>
      </c>
      <c r="S161" s="441"/>
      <c r="T161" s="442"/>
      <c r="U161" s="442"/>
    </row>
    <row r="162" spans="1:21" ht="18" x14ac:dyDescent="0.25">
      <c r="A162" s="248"/>
      <c r="B162" s="414">
        <v>41429</v>
      </c>
      <c r="C162" s="415" t="s">
        <v>863</v>
      </c>
      <c r="D162" s="416" t="s">
        <v>221</v>
      </c>
      <c r="E162" s="427" t="s">
        <v>222</v>
      </c>
      <c r="F162" s="417">
        <v>1</v>
      </c>
      <c r="G162" s="417">
        <v>0</v>
      </c>
      <c r="H162" s="417"/>
      <c r="I162" s="417"/>
      <c r="J162" s="417">
        <v>0</v>
      </c>
      <c r="K162" s="417">
        <f t="shared" si="4"/>
        <v>1</v>
      </c>
      <c r="L162" s="417">
        <v>1</v>
      </c>
      <c r="M162" s="417">
        <f>Tabla13[[#This Row],[Balance s/Mov. 30/06/2023]]-Tabla13[[#This Row],[Inventario al 30/06/2023]]</f>
        <v>0</v>
      </c>
      <c r="N162" s="418">
        <v>1557.6</v>
      </c>
      <c r="O162" s="419">
        <f t="shared" si="5"/>
        <v>1557.6</v>
      </c>
      <c r="P162" s="418">
        <f>(Tabla13[[#This Row],[Entradas  31 Marzo-30 Junio 2023]]*Tabla13[[#This Row],[Costo Unitario]])</f>
        <v>0</v>
      </c>
      <c r="Q162" s="418">
        <f>(Tabla13[[#This Row],[Salidas 31 Marzo-30 Junio 2023]]*Tabla13[[#This Row],[Costo Unitario]])</f>
        <v>0</v>
      </c>
      <c r="R162" s="420" t="s">
        <v>851</v>
      </c>
      <c r="S162" s="441"/>
      <c r="T162" s="442"/>
      <c r="U162" s="442"/>
    </row>
    <row r="163" spans="1:21" ht="18" x14ac:dyDescent="0.25">
      <c r="A163" s="248"/>
      <c r="B163" s="414">
        <v>42520</v>
      </c>
      <c r="C163" s="415" t="s">
        <v>873</v>
      </c>
      <c r="D163" s="416" t="s">
        <v>223</v>
      </c>
      <c r="E163" s="427" t="s">
        <v>224</v>
      </c>
      <c r="F163" s="417">
        <v>4</v>
      </c>
      <c r="G163" s="417">
        <v>0</v>
      </c>
      <c r="H163" s="417"/>
      <c r="I163" s="417"/>
      <c r="J163" s="417">
        <v>0</v>
      </c>
      <c r="K163" s="417">
        <f t="shared" si="4"/>
        <v>4</v>
      </c>
      <c r="L163" s="417">
        <v>4</v>
      </c>
      <c r="M163" s="417">
        <f>Tabla13[[#This Row],[Balance s/Mov. 30/06/2023]]-Tabla13[[#This Row],[Inventario al 30/06/2023]]</f>
        <v>0</v>
      </c>
      <c r="N163" s="418">
        <v>719.8</v>
      </c>
      <c r="O163" s="419">
        <f t="shared" si="5"/>
        <v>2879.2</v>
      </c>
      <c r="P163" s="418">
        <f>(Tabla13[[#This Row],[Entradas  31 Marzo-30 Junio 2023]]*Tabla13[[#This Row],[Costo Unitario]])</f>
        <v>0</v>
      </c>
      <c r="Q163" s="418">
        <f>(Tabla13[[#This Row],[Salidas 31 Marzo-30 Junio 2023]]*Tabla13[[#This Row],[Costo Unitario]])</f>
        <v>0</v>
      </c>
      <c r="R163" s="420" t="s">
        <v>851</v>
      </c>
      <c r="S163" s="441"/>
      <c r="T163" s="442"/>
      <c r="U163" s="442"/>
    </row>
    <row r="164" spans="1:21" ht="18" x14ac:dyDescent="0.25">
      <c r="A164" s="248"/>
      <c r="B164" s="414">
        <v>43411</v>
      </c>
      <c r="C164" s="415" t="s">
        <v>873</v>
      </c>
      <c r="D164" s="416" t="s">
        <v>225</v>
      </c>
      <c r="E164" s="427" t="s">
        <v>226</v>
      </c>
      <c r="F164" s="417">
        <v>0</v>
      </c>
      <c r="G164" s="417">
        <v>0</v>
      </c>
      <c r="H164" s="417"/>
      <c r="I164" s="417"/>
      <c r="J164" s="417">
        <v>0</v>
      </c>
      <c r="K164" s="417">
        <f t="shared" si="4"/>
        <v>0</v>
      </c>
      <c r="L164" s="417">
        <v>0</v>
      </c>
      <c r="M164" s="417">
        <f>Tabla13[[#This Row],[Balance s/Mov. 30/06/2023]]-Tabla13[[#This Row],[Inventario al 30/06/2023]]</f>
        <v>0</v>
      </c>
      <c r="N164" s="418">
        <v>411.03</v>
      </c>
      <c r="O164" s="419">
        <f t="shared" si="5"/>
        <v>0</v>
      </c>
      <c r="P164" s="418">
        <f>(Tabla13[[#This Row],[Entradas  31 Marzo-30 Junio 2023]]*Tabla13[[#This Row],[Costo Unitario]])</f>
        <v>0</v>
      </c>
      <c r="Q164" s="418">
        <f>(Tabla13[[#This Row],[Salidas 31 Marzo-30 Junio 2023]]*Tabla13[[#This Row],[Costo Unitario]])</f>
        <v>0</v>
      </c>
      <c r="R164" s="420" t="s">
        <v>851</v>
      </c>
      <c r="S164" s="441"/>
      <c r="T164" s="442"/>
      <c r="U164" s="442"/>
    </row>
    <row r="165" spans="1:21" ht="18" x14ac:dyDescent="0.25">
      <c r="A165" s="248"/>
      <c r="B165" s="414">
        <v>41438</v>
      </c>
      <c r="C165" s="415" t="s">
        <v>873</v>
      </c>
      <c r="D165" s="416" t="s">
        <v>228</v>
      </c>
      <c r="E165" s="198" t="s">
        <v>229</v>
      </c>
      <c r="F165" s="417">
        <v>6</v>
      </c>
      <c r="G165" s="417">
        <v>0</v>
      </c>
      <c r="H165" s="417"/>
      <c r="I165" s="417"/>
      <c r="J165" s="417">
        <v>0</v>
      </c>
      <c r="K165" s="417">
        <f t="shared" si="4"/>
        <v>6</v>
      </c>
      <c r="L165" s="417">
        <v>6</v>
      </c>
      <c r="M165" s="417">
        <f>Tabla13[[#This Row],[Balance s/Mov. 30/06/2023]]-Tabla13[[#This Row],[Inventario al 30/06/2023]]</f>
        <v>0</v>
      </c>
      <c r="N165" s="418">
        <v>1964.7</v>
      </c>
      <c r="O165" s="419">
        <f t="shared" si="5"/>
        <v>11788.2</v>
      </c>
      <c r="P165" s="418">
        <f>(Tabla13[[#This Row],[Entradas  31 Marzo-30 Junio 2023]]*Tabla13[[#This Row],[Costo Unitario]])</f>
        <v>0</v>
      </c>
      <c r="Q165" s="418">
        <f>(Tabla13[[#This Row],[Salidas 31 Marzo-30 Junio 2023]]*Tabla13[[#This Row],[Costo Unitario]])</f>
        <v>0</v>
      </c>
      <c r="R165" s="420" t="s">
        <v>851</v>
      </c>
      <c r="S165" s="441"/>
      <c r="T165" s="442"/>
      <c r="U165" s="442"/>
    </row>
    <row r="166" spans="1:21" ht="18" x14ac:dyDescent="0.25">
      <c r="A166" s="248"/>
      <c r="B166" s="414">
        <v>43411</v>
      </c>
      <c r="C166" s="415" t="s">
        <v>873</v>
      </c>
      <c r="D166" s="416" t="s">
        <v>478</v>
      </c>
      <c r="E166" s="427" t="s">
        <v>494</v>
      </c>
      <c r="F166" s="417">
        <v>0</v>
      </c>
      <c r="G166" s="417">
        <v>0</v>
      </c>
      <c r="H166" s="417"/>
      <c r="I166" s="417"/>
      <c r="J166" s="417">
        <v>0</v>
      </c>
      <c r="K166" s="417">
        <f t="shared" si="4"/>
        <v>0</v>
      </c>
      <c r="L166" s="417">
        <v>0</v>
      </c>
      <c r="M166" s="417">
        <f>Tabla13[[#This Row],[Balance s/Mov. 30/06/2023]]-Tabla13[[#This Row],[Inventario al 30/06/2023]]</f>
        <v>0</v>
      </c>
      <c r="N166" s="418">
        <v>587.64</v>
      </c>
      <c r="O166" s="419">
        <f t="shared" si="5"/>
        <v>0</v>
      </c>
      <c r="P166" s="418">
        <f>(Tabla13[[#This Row],[Entradas  31 Marzo-30 Junio 2023]]*Tabla13[[#This Row],[Costo Unitario]])</f>
        <v>0</v>
      </c>
      <c r="Q166" s="418">
        <f>(Tabla13[[#This Row],[Salidas 31 Marzo-30 Junio 2023]]*Tabla13[[#This Row],[Costo Unitario]])</f>
        <v>0</v>
      </c>
      <c r="R166" s="420" t="s">
        <v>851</v>
      </c>
      <c r="S166" s="441"/>
      <c r="T166" s="442"/>
      <c r="U166" s="442"/>
    </row>
    <row r="167" spans="1:21" ht="18" x14ac:dyDescent="0.25">
      <c r="A167" s="248"/>
      <c r="B167" s="414">
        <v>43411</v>
      </c>
      <c r="C167" s="415" t="s">
        <v>873</v>
      </c>
      <c r="D167" s="416" t="s">
        <v>227</v>
      </c>
      <c r="E167" s="427" t="s">
        <v>249</v>
      </c>
      <c r="F167" s="417">
        <v>0</v>
      </c>
      <c r="G167" s="417">
        <v>0</v>
      </c>
      <c r="H167" s="417"/>
      <c r="I167" s="417"/>
      <c r="J167" s="417">
        <v>0</v>
      </c>
      <c r="K167" s="417">
        <f t="shared" si="4"/>
        <v>0</v>
      </c>
      <c r="L167" s="417">
        <v>0</v>
      </c>
      <c r="M167" s="417">
        <f>Tabla13[[#This Row],[Balance s/Mov. 30/06/2023]]-Tabla13[[#This Row],[Inventario al 30/06/2023]]</f>
        <v>0</v>
      </c>
      <c r="N167" s="418">
        <v>488.91</v>
      </c>
      <c r="O167" s="419">
        <f t="shared" si="5"/>
        <v>0</v>
      </c>
      <c r="P167" s="418">
        <f>(Tabla13[[#This Row],[Entradas  31 Marzo-30 Junio 2023]]*Tabla13[[#This Row],[Costo Unitario]])</f>
        <v>0</v>
      </c>
      <c r="Q167" s="418">
        <f>(Tabla13[[#This Row],[Salidas 31 Marzo-30 Junio 2023]]*Tabla13[[#This Row],[Costo Unitario]])</f>
        <v>0</v>
      </c>
      <c r="R167" s="420" t="s">
        <v>851</v>
      </c>
      <c r="S167" s="441"/>
      <c r="T167" s="442"/>
      <c r="U167" s="442"/>
    </row>
    <row r="168" spans="1:21" ht="18" x14ac:dyDescent="0.25">
      <c r="A168" s="248"/>
      <c r="B168" s="414">
        <v>42305</v>
      </c>
      <c r="C168" s="415" t="s">
        <v>873</v>
      </c>
      <c r="D168" s="416" t="s">
        <v>230</v>
      </c>
      <c r="E168" s="427" t="s">
        <v>250</v>
      </c>
      <c r="F168" s="417">
        <v>5</v>
      </c>
      <c r="G168" s="417">
        <v>0</v>
      </c>
      <c r="H168" s="417"/>
      <c r="I168" s="417"/>
      <c r="J168" s="417">
        <v>0</v>
      </c>
      <c r="K168" s="417">
        <f t="shared" si="4"/>
        <v>5</v>
      </c>
      <c r="L168" s="417">
        <v>5</v>
      </c>
      <c r="M168" s="417">
        <f>Tabla13[[#This Row],[Balance s/Mov. 30/06/2023]]-Tabla13[[#This Row],[Inventario al 30/06/2023]]</f>
        <v>0</v>
      </c>
      <c r="N168" s="418">
        <v>322.14</v>
      </c>
      <c r="O168" s="419">
        <f t="shared" si="5"/>
        <v>1610.6999999999998</v>
      </c>
      <c r="P168" s="418">
        <f>(Tabla13[[#This Row],[Entradas  31 Marzo-30 Junio 2023]]*Tabla13[[#This Row],[Costo Unitario]])</f>
        <v>0</v>
      </c>
      <c r="Q168" s="418">
        <f>(Tabla13[[#This Row],[Salidas 31 Marzo-30 Junio 2023]]*Tabla13[[#This Row],[Costo Unitario]])</f>
        <v>0</v>
      </c>
      <c r="R168" s="420" t="s">
        <v>851</v>
      </c>
      <c r="S168" s="441"/>
      <c r="T168" s="442"/>
      <c r="U168" s="442"/>
    </row>
    <row r="169" spans="1:21" ht="18" x14ac:dyDescent="0.25">
      <c r="A169" s="248"/>
      <c r="B169" s="414"/>
      <c r="C169" s="415" t="s">
        <v>874</v>
      </c>
      <c r="D169" s="416" t="s">
        <v>1047</v>
      </c>
      <c r="E169" s="423" t="s">
        <v>982</v>
      </c>
      <c r="F169" s="417">
        <v>1</v>
      </c>
      <c r="G169" s="417">
        <v>0</v>
      </c>
      <c r="H169" s="417"/>
      <c r="I169" s="417"/>
      <c r="J169" s="417">
        <v>0</v>
      </c>
      <c r="K169" s="417">
        <f t="shared" si="4"/>
        <v>1</v>
      </c>
      <c r="L169" s="417">
        <v>0</v>
      </c>
      <c r="M169" s="417">
        <f>Tabla13[[#This Row],[Balance s/Mov. 30/06/2023]]-Tabla13[[#This Row],[Inventario al 30/06/2023]]</f>
        <v>1</v>
      </c>
      <c r="N169" s="418">
        <v>0</v>
      </c>
      <c r="O169" s="419">
        <f t="shared" si="5"/>
        <v>0</v>
      </c>
      <c r="P169" s="418">
        <f>(Tabla13[[#This Row],[Entradas  31 Marzo-30 Junio 2023]]*Tabla13[[#This Row],[Costo Unitario]])</f>
        <v>0</v>
      </c>
      <c r="Q169" s="418">
        <f>(Tabla13[[#This Row],[Salidas 31 Marzo-30 Junio 2023]]*Tabla13[[#This Row],[Costo Unitario]])</f>
        <v>0</v>
      </c>
      <c r="R169" s="420" t="s">
        <v>851</v>
      </c>
      <c r="S169" s="441"/>
      <c r="T169" s="442"/>
      <c r="U169" s="442"/>
    </row>
    <row r="170" spans="1:21" ht="18" x14ac:dyDescent="0.25">
      <c r="A170" s="248"/>
      <c r="B170" s="424">
        <v>41530</v>
      </c>
      <c r="C170" s="425" t="s">
        <v>858</v>
      </c>
      <c r="D170" s="426" t="s">
        <v>262</v>
      </c>
      <c r="E170" s="198" t="s">
        <v>263</v>
      </c>
      <c r="F170" s="417">
        <v>1</v>
      </c>
      <c r="G170" s="417">
        <v>0</v>
      </c>
      <c r="H170" s="417"/>
      <c r="I170" s="417"/>
      <c r="J170" s="417">
        <v>0</v>
      </c>
      <c r="K170" s="417">
        <f t="shared" si="4"/>
        <v>1</v>
      </c>
      <c r="L170" s="417">
        <v>1</v>
      </c>
      <c r="M170" s="417">
        <f>Tabla13[[#This Row],[Balance s/Mov. 30/06/2023]]-Tabla13[[#This Row],[Inventario al 30/06/2023]]</f>
        <v>0</v>
      </c>
      <c r="N170" s="418">
        <v>55.46</v>
      </c>
      <c r="O170" s="419">
        <f t="shared" si="5"/>
        <v>55.46</v>
      </c>
      <c r="P170" s="418">
        <f>(Tabla13[[#This Row],[Entradas  31 Marzo-30 Junio 2023]]*Tabla13[[#This Row],[Costo Unitario]])</f>
        <v>0</v>
      </c>
      <c r="Q170" s="418">
        <f>(Tabla13[[#This Row],[Salidas 31 Marzo-30 Junio 2023]]*Tabla13[[#This Row],[Costo Unitario]])</f>
        <v>0</v>
      </c>
      <c r="R170" s="420" t="s">
        <v>851</v>
      </c>
      <c r="S170" s="441"/>
      <c r="T170" s="442"/>
      <c r="U170" s="442"/>
    </row>
    <row r="171" spans="1:21" s="315" customFormat="1" ht="18" x14ac:dyDescent="0.25">
      <c r="A171" s="248"/>
      <c r="B171" s="414">
        <v>43259</v>
      </c>
      <c r="C171" s="415" t="s">
        <v>859</v>
      </c>
      <c r="D171" s="416" t="s">
        <v>361</v>
      </c>
      <c r="E171" s="198" t="s">
        <v>401</v>
      </c>
      <c r="F171" s="417">
        <v>2</v>
      </c>
      <c r="G171" s="417">
        <v>0</v>
      </c>
      <c r="H171" s="417"/>
      <c r="I171" s="417"/>
      <c r="J171" s="417">
        <v>0</v>
      </c>
      <c r="K171" s="417">
        <f t="shared" si="4"/>
        <v>2</v>
      </c>
      <c r="L171" s="417">
        <v>2</v>
      </c>
      <c r="M171" s="417">
        <f>Tabla13[[#This Row],[Balance s/Mov. 30/06/2023]]-Tabla13[[#This Row],[Inventario al 30/06/2023]]</f>
        <v>0</v>
      </c>
      <c r="N171" s="418">
        <v>294.68</v>
      </c>
      <c r="O171" s="419">
        <f t="shared" si="5"/>
        <v>589.36</v>
      </c>
      <c r="P171" s="418">
        <f>(Tabla13[[#This Row],[Entradas  31 Marzo-30 Junio 2023]]*Tabla13[[#This Row],[Costo Unitario]])</f>
        <v>0</v>
      </c>
      <c r="Q171" s="418">
        <f>(Tabla13[[#This Row],[Salidas 31 Marzo-30 Junio 2023]]*Tabla13[[#This Row],[Costo Unitario]])</f>
        <v>0</v>
      </c>
      <c r="R171" s="420" t="s">
        <v>851</v>
      </c>
      <c r="S171" s="441"/>
      <c r="T171" s="442"/>
      <c r="U171" s="442"/>
    </row>
    <row r="172" spans="1:21" s="209" customFormat="1" ht="18" x14ac:dyDescent="0.25">
      <c r="A172" s="248"/>
      <c r="B172" s="414"/>
      <c r="C172" s="415" t="s">
        <v>861</v>
      </c>
      <c r="D172" s="416"/>
      <c r="E172" s="423" t="s">
        <v>1125</v>
      </c>
      <c r="F172" s="417">
        <v>9</v>
      </c>
      <c r="G172" s="417">
        <v>0</v>
      </c>
      <c r="H172" s="417"/>
      <c r="I172" s="417"/>
      <c r="J172" s="417">
        <v>0</v>
      </c>
      <c r="K172" s="417">
        <f t="shared" si="4"/>
        <v>9</v>
      </c>
      <c r="L172" s="417">
        <v>9</v>
      </c>
      <c r="M172" s="417">
        <f>Tabla13[[#This Row],[Balance s/Mov. 30/06/2023]]-Tabla13[[#This Row],[Inventario al 30/06/2023]]</f>
        <v>0</v>
      </c>
      <c r="N172" s="418">
        <v>0</v>
      </c>
      <c r="O172" s="419">
        <f t="shared" si="5"/>
        <v>0</v>
      </c>
      <c r="P172" s="418">
        <f>(Tabla13[[#This Row],[Entradas  31 Marzo-30 Junio 2023]]*Tabla13[[#This Row],[Costo Unitario]])</f>
        <v>0</v>
      </c>
      <c r="Q172" s="418">
        <f>(Tabla13[[#This Row],[Salidas 31 Marzo-30 Junio 2023]]*Tabla13[[#This Row],[Costo Unitario]])</f>
        <v>0</v>
      </c>
      <c r="R172" s="420" t="s">
        <v>851</v>
      </c>
      <c r="S172" s="441"/>
      <c r="T172" s="442"/>
      <c r="U172" s="442"/>
    </row>
    <row r="173" spans="1:21" s="209" customFormat="1" ht="18" x14ac:dyDescent="0.25">
      <c r="A173" s="248"/>
      <c r="B173" s="424">
        <v>42496</v>
      </c>
      <c r="C173" s="425" t="s">
        <v>875</v>
      </c>
      <c r="D173" s="426" t="s">
        <v>8</v>
      </c>
      <c r="E173" s="423" t="s">
        <v>9</v>
      </c>
      <c r="F173" s="417">
        <v>27</v>
      </c>
      <c r="G173" s="417">
        <v>0</v>
      </c>
      <c r="H173" s="417"/>
      <c r="I173" s="417"/>
      <c r="J173" s="417">
        <v>0</v>
      </c>
      <c r="K173" s="417">
        <f t="shared" si="4"/>
        <v>27</v>
      </c>
      <c r="L173" s="417">
        <v>2</v>
      </c>
      <c r="M173" s="417">
        <f>Tabla13[[#This Row],[Balance s/Mov. 30/06/2023]]-Tabla13[[#This Row],[Inventario al 30/06/2023]]</f>
        <v>25</v>
      </c>
      <c r="N173" s="418">
        <v>1239.56</v>
      </c>
      <c r="O173" s="419">
        <f t="shared" si="5"/>
        <v>2479.12</v>
      </c>
      <c r="P173" s="418">
        <f>(Tabla13[[#This Row],[Entradas  31 Marzo-30 Junio 2023]]*Tabla13[[#This Row],[Costo Unitario]])</f>
        <v>0</v>
      </c>
      <c r="Q173" s="418">
        <f>(Tabla13[[#This Row],[Salidas 31 Marzo-30 Junio 2023]]*Tabla13[[#This Row],[Costo Unitario]])</f>
        <v>0</v>
      </c>
      <c r="R173" s="420" t="s">
        <v>851</v>
      </c>
      <c r="S173" s="441"/>
      <c r="T173" s="442"/>
      <c r="U173" s="442"/>
    </row>
    <row r="174" spans="1:21" s="315" customFormat="1" ht="18" x14ac:dyDescent="0.25">
      <c r="A174" s="248"/>
      <c r="B174" s="424">
        <v>42496</v>
      </c>
      <c r="C174" s="425" t="s">
        <v>876</v>
      </c>
      <c r="D174" s="426" t="s">
        <v>699</v>
      </c>
      <c r="E174" s="198" t="s">
        <v>700</v>
      </c>
      <c r="F174" s="417">
        <v>450</v>
      </c>
      <c r="G174" s="417">
        <v>0</v>
      </c>
      <c r="H174" s="417"/>
      <c r="I174" s="417"/>
      <c r="J174" s="417">
        <v>0</v>
      </c>
      <c r="K174" s="417">
        <f t="shared" si="4"/>
        <v>450</v>
      </c>
      <c r="L174" s="417">
        <v>450</v>
      </c>
      <c r="M174" s="417">
        <f>Tabla13[[#This Row],[Balance s/Mov. 30/06/2023]]-Tabla13[[#This Row],[Inventario al 30/06/2023]]</f>
        <v>0</v>
      </c>
      <c r="N174" s="418">
        <v>261</v>
      </c>
      <c r="O174" s="419">
        <f t="shared" si="5"/>
        <v>117450</v>
      </c>
      <c r="P174" s="418">
        <f>(Tabla13[[#This Row],[Entradas  31 Marzo-30 Junio 2023]]*Tabla13[[#This Row],[Costo Unitario]])</f>
        <v>0</v>
      </c>
      <c r="Q174" s="418">
        <f>(Tabla13[[#This Row],[Salidas 31 Marzo-30 Junio 2023]]*Tabla13[[#This Row],[Costo Unitario]])</f>
        <v>0</v>
      </c>
      <c r="R174" s="420" t="s">
        <v>851</v>
      </c>
      <c r="S174" s="441"/>
      <c r="T174" s="442"/>
      <c r="U174" s="442"/>
    </row>
    <row r="175" spans="1:21" s="209" customFormat="1" ht="18" x14ac:dyDescent="0.25">
      <c r="A175" s="248"/>
      <c r="B175" s="414">
        <v>40242</v>
      </c>
      <c r="C175" s="415" t="s">
        <v>876</v>
      </c>
      <c r="D175" s="416" t="s">
        <v>697</v>
      </c>
      <c r="E175" s="433" t="s">
        <v>698</v>
      </c>
      <c r="F175" s="417">
        <v>550</v>
      </c>
      <c r="G175" s="417">
        <v>0</v>
      </c>
      <c r="H175" s="417"/>
      <c r="I175" s="417"/>
      <c r="J175" s="417">
        <v>0</v>
      </c>
      <c r="K175" s="417">
        <f t="shared" si="4"/>
        <v>550</v>
      </c>
      <c r="L175" s="417">
        <v>550</v>
      </c>
      <c r="M175" s="417">
        <f>Tabla13[[#This Row],[Balance s/Mov. 30/06/2023]]-Tabla13[[#This Row],[Inventario al 30/06/2023]]</f>
        <v>0</v>
      </c>
      <c r="N175" s="431">
        <v>88.74</v>
      </c>
      <c r="O175" s="419">
        <f t="shared" si="5"/>
        <v>48807</v>
      </c>
      <c r="P175" s="418">
        <f>(Tabla13[[#This Row],[Entradas  31 Marzo-30 Junio 2023]]*Tabla13[[#This Row],[Costo Unitario]])</f>
        <v>0</v>
      </c>
      <c r="Q175" s="418">
        <f>(Tabla13[[#This Row],[Salidas 31 Marzo-30 Junio 2023]]*Tabla13[[#This Row],[Costo Unitario]])</f>
        <v>0</v>
      </c>
      <c r="R175" s="420" t="s">
        <v>851</v>
      </c>
      <c r="S175" s="441"/>
      <c r="T175" s="442"/>
      <c r="U175" s="442"/>
    </row>
    <row r="176" spans="1:21" s="209" customFormat="1" ht="18" x14ac:dyDescent="0.25">
      <c r="A176" s="248"/>
      <c r="B176" s="414">
        <v>45036</v>
      </c>
      <c r="C176" s="415" t="s">
        <v>870</v>
      </c>
      <c r="D176" s="416" t="s">
        <v>1018</v>
      </c>
      <c r="E176" s="423" t="s">
        <v>1001</v>
      </c>
      <c r="F176" s="417">
        <v>0</v>
      </c>
      <c r="G176" s="417">
        <v>0</v>
      </c>
      <c r="H176" s="417"/>
      <c r="I176" s="417"/>
      <c r="J176" s="417">
        <v>0</v>
      </c>
      <c r="K176" s="417">
        <f t="shared" si="4"/>
        <v>0</v>
      </c>
      <c r="L176" s="417">
        <v>100000</v>
      </c>
      <c r="M176" s="417">
        <f>Tabla13[[#This Row],[Balance s/Mov. 30/06/2023]]-Tabla13[[#This Row],[Inventario al 30/06/2023]]</f>
        <v>-100000</v>
      </c>
      <c r="N176" s="418">
        <v>1050.2</v>
      </c>
      <c r="O176" s="419">
        <f>L176*N176/1000</f>
        <v>105020</v>
      </c>
      <c r="P176" s="418">
        <f>(Tabla13[[#This Row],[Entradas  31 Marzo-30 Junio 2023]]*Tabla13[[#This Row],[Costo Unitario]])</f>
        <v>0</v>
      </c>
      <c r="Q176" s="418">
        <f>(Tabla13[[#This Row],[Salidas 31 Marzo-30 Junio 2023]]*Tabla13[[#This Row],[Costo Unitario]])</f>
        <v>0</v>
      </c>
      <c r="R176" s="420" t="s">
        <v>851</v>
      </c>
      <c r="S176" s="441"/>
      <c r="T176" s="442"/>
      <c r="U176" s="442"/>
    </row>
    <row r="177" spans="1:21" s="209" customFormat="1" ht="18" x14ac:dyDescent="0.25">
      <c r="A177" s="248"/>
      <c r="B177" s="414">
        <v>45036</v>
      </c>
      <c r="C177" s="415" t="s">
        <v>870</v>
      </c>
      <c r="D177" s="416" t="s">
        <v>611</v>
      </c>
      <c r="E177" s="423" t="s">
        <v>1095</v>
      </c>
      <c r="F177" s="417">
        <v>0</v>
      </c>
      <c r="G177" s="417">
        <v>0</v>
      </c>
      <c r="H177" s="417"/>
      <c r="I177" s="417"/>
      <c r="J177" s="417">
        <v>0</v>
      </c>
      <c r="K177" s="417">
        <f t="shared" si="4"/>
        <v>0</v>
      </c>
      <c r="L177" s="417">
        <v>101000</v>
      </c>
      <c r="M177" s="417">
        <f>Tabla13[[#This Row],[Balance s/Mov. 30/06/2023]]-Tabla13[[#This Row],[Inventario al 30/06/2023]]</f>
        <v>-101000</v>
      </c>
      <c r="N177" s="418">
        <v>1640.2</v>
      </c>
      <c r="O177" s="419">
        <f>L177*N177/1000</f>
        <v>165660.20000000001</v>
      </c>
      <c r="P177" s="418">
        <f>(Tabla13[[#This Row],[Entradas  31 Marzo-30 Junio 2023]]*Tabla13[[#This Row],[Costo Unitario]])</f>
        <v>0</v>
      </c>
      <c r="Q177" s="418">
        <f>(Tabla13[[#This Row],[Salidas 31 Marzo-30 Junio 2023]]*Tabla13[[#This Row],[Costo Unitario]])</f>
        <v>0</v>
      </c>
      <c r="R177" s="420" t="s">
        <v>851</v>
      </c>
      <c r="S177" s="441"/>
      <c r="T177" s="442"/>
      <c r="U177" s="442"/>
    </row>
    <row r="178" spans="1:21" s="209" customFormat="1" ht="18" x14ac:dyDescent="0.25">
      <c r="A178" s="248"/>
      <c r="B178" s="414">
        <v>43144</v>
      </c>
      <c r="C178" s="415" t="s">
        <v>864</v>
      </c>
      <c r="D178" s="416" t="s">
        <v>242</v>
      </c>
      <c r="E178" s="427" t="s">
        <v>252</v>
      </c>
      <c r="F178" s="417">
        <v>3</v>
      </c>
      <c r="G178" s="417">
        <v>0</v>
      </c>
      <c r="H178" s="417"/>
      <c r="I178" s="417"/>
      <c r="J178" s="417">
        <v>0</v>
      </c>
      <c r="K178" s="417">
        <f t="shared" si="4"/>
        <v>3</v>
      </c>
      <c r="L178" s="417">
        <v>3</v>
      </c>
      <c r="M178" s="417">
        <f>Tabla13[[#This Row],[Balance s/Mov. 30/06/2023]]-Tabla13[[#This Row],[Inventario al 30/06/2023]]</f>
        <v>0</v>
      </c>
      <c r="N178" s="418">
        <v>159.30000000000001</v>
      </c>
      <c r="O178" s="419">
        <f t="shared" si="5"/>
        <v>477.90000000000003</v>
      </c>
      <c r="P178" s="418">
        <f>(Tabla13[[#This Row],[Entradas  31 Marzo-30 Junio 2023]]*Tabla13[[#This Row],[Costo Unitario]])</f>
        <v>0</v>
      </c>
      <c r="Q178" s="418">
        <f>(Tabla13[[#This Row],[Salidas 31 Marzo-30 Junio 2023]]*Tabla13[[#This Row],[Costo Unitario]])</f>
        <v>0</v>
      </c>
      <c r="R178" s="420" t="s">
        <v>851</v>
      </c>
      <c r="S178" s="441"/>
      <c r="T178" s="442"/>
      <c r="U178" s="442"/>
    </row>
    <row r="179" spans="1:21" s="209" customFormat="1" ht="18" x14ac:dyDescent="0.25">
      <c r="A179" s="248"/>
      <c r="B179" s="414">
        <v>38968</v>
      </c>
      <c r="C179" s="415" t="s">
        <v>859</v>
      </c>
      <c r="D179" s="416" t="s">
        <v>334</v>
      </c>
      <c r="E179" s="427" t="s">
        <v>392</v>
      </c>
      <c r="F179" s="417">
        <v>30</v>
      </c>
      <c r="G179" s="417">
        <v>0</v>
      </c>
      <c r="H179" s="417"/>
      <c r="I179" s="417"/>
      <c r="J179" s="417">
        <v>0</v>
      </c>
      <c r="K179" s="417">
        <f t="shared" si="4"/>
        <v>30</v>
      </c>
      <c r="L179" s="417">
        <v>29</v>
      </c>
      <c r="M179" s="417">
        <f>Tabla13[[#This Row],[Balance s/Mov. 30/06/2023]]-Tabla13[[#This Row],[Inventario al 30/06/2023]]</f>
        <v>1</v>
      </c>
      <c r="N179" s="418">
        <v>79.06</v>
      </c>
      <c r="O179" s="419">
        <f t="shared" si="5"/>
        <v>2292.7400000000002</v>
      </c>
      <c r="P179" s="418">
        <f>(Tabla13[[#This Row],[Entradas  31 Marzo-30 Junio 2023]]*Tabla13[[#This Row],[Costo Unitario]])</f>
        <v>0</v>
      </c>
      <c r="Q179" s="418">
        <f>(Tabla13[[#This Row],[Salidas 31 Marzo-30 Junio 2023]]*Tabla13[[#This Row],[Costo Unitario]])</f>
        <v>0</v>
      </c>
      <c r="R179" s="420" t="s">
        <v>851</v>
      </c>
      <c r="S179" s="441"/>
      <c r="T179" s="442"/>
      <c r="U179" s="442"/>
    </row>
    <row r="180" spans="1:21" ht="18" x14ac:dyDescent="0.25">
      <c r="A180" s="248"/>
      <c r="B180" s="414">
        <v>41429</v>
      </c>
      <c r="C180" s="415" t="s">
        <v>860</v>
      </c>
      <c r="D180" s="416" t="s">
        <v>173</v>
      </c>
      <c r="E180" s="160" t="s">
        <v>203</v>
      </c>
      <c r="F180" s="417">
        <v>4</v>
      </c>
      <c r="G180" s="417">
        <v>0</v>
      </c>
      <c r="H180" s="417"/>
      <c r="I180" s="417"/>
      <c r="J180" s="417">
        <v>0</v>
      </c>
      <c r="K180" s="417">
        <f t="shared" si="4"/>
        <v>4</v>
      </c>
      <c r="L180" s="417">
        <v>4</v>
      </c>
      <c r="M180" s="417">
        <f>Tabla13[[#This Row],[Balance s/Mov. 30/06/2023]]-Tabla13[[#This Row],[Inventario al 30/06/2023]]</f>
        <v>0</v>
      </c>
      <c r="N180" s="418">
        <v>207.53</v>
      </c>
      <c r="O180" s="419">
        <f t="shared" si="5"/>
        <v>830.12</v>
      </c>
      <c r="P180" s="418">
        <f>(Tabla13[[#This Row],[Entradas  31 Marzo-30 Junio 2023]]*Tabla13[[#This Row],[Costo Unitario]])</f>
        <v>0</v>
      </c>
      <c r="Q180" s="418">
        <f>(Tabla13[[#This Row],[Salidas 31 Marzo-30 Junio 2023]]*Tabla13[[#This Row],[Costo Unitario]])</f>
        <v>0</v>
      </c>
      <c r="R180" s="420" t="s">
        <v>851</v>
      </c>
      <c r="S180" s="441"/>
      <c r="T180" s="442"/>
      <c r="U180" s="442"/>
    </row>
    <row r="181" spans="1:21" ht="18" x14ac:dyDescent="0.25">
      <c r="A181" s="248"/>
      <c r="B181" s="414">
        <v>44049</v>
      </c>
      <c r="C181" s="415" t="s">
        <v>856</v>
      </c>
      <c r="D181" s="416" t="s">
        <v>780</v>
      </c>
      <c r="E181" s="427" t="s">
        <v>757</v>
      </c>
      <c r="F181" s="417">
        <v>1</v>
      </c>
      <c r="G181" s="417">
        <v>0</v>
      </c>
      <c r="H181" s="417"/>
      <c r="I181" s="417"/>
      <c r="J181" s="417">
        <v>0</v>
      </c>
      <c r="K181" s="417">
        <f t="shared" si="4"/>
        <v>1</v>
      </c>
      <c r="L181" s="417">
        <v>1</v>
      </c>
      <c r="M181" s="417">
        <f>Tabla13[[#This Row],[Balance s/Mov. 30/06/2023]]-Tabla13[[#This Row],[Inventario al 30/06/2023]]</f>
        <v>0</v>
      </c>
      <c r="N181" s="418">
        <v>10502</v>
      </c>
      <c r="O181" s="419">
        <f t="shared" si="5"/>
        <v>10502</v>
      </c>
      <c r="P181" s="418">
        <f>(Tabla13[[#This Row],[Entradas  31 Marzo-30 Junio 2023]]*Tabla13[[#This Row],[Costo Unitario]])</f>
        <v>0</v>
      </c>
      <c r="Q181" s="418">
        <f>(Tabla13[[#This Row],[Salidas 31 Marzo-30 Junio 2023]]*Tabla13[[#This Row],[Costo Unitario]])</f>
        <v>0</v>
      </c>
      <c r="R181" s="420" t="s">
        <v>851</v>
      </c>
      <c r="S181" s="441"/>
      <c r="T181" s="442"/>
      <c r="U181" s="442"/>
    </row>
    <row r="182" spans="1:21" ht="18" x14ac:dyDescent="0.25">
      <c r="A182" s="248"/>
      <c r="B182" s="414">
        <v>45048</v>
      </c>
      <c r="C182" s="415" t="s">
        <v>877</v>
      </c>
      <c r="D182" s="416" t="s">
        <v>1156</v>
      </c>
      <c r="E182" s="423" t="s">
        <v>1147</v>
      </c>
      <c r="F182" s="417">
        <v>0</v>
      </c>
      <c r="G182" s="417">
        <v>0</v>
      </c>
      <c r="H182" s="417"/>
      <c r="I182" s="417"/>
      <c r="J182" s="417">
        <v>0</v>
      </c>
      <c r="K182" s="417">
        <f t="shared" si="4"/>
        <v>0</v>
      </c>
      <c r="L182" s="417">
        <v>8</v>
      </c>
      <c r="M182" s="417">
        <f>Tabla13[[#This Row],[Balance s/Mov. 30/06/2023]]-Tabla13[[#This Row],[Inventario al 30/06/2023]]</f>
        <v>-8</v>
      </c>
      <c r="N182" s="418">
        <v>23251.55</v>
      </c>
      <c r="O182" s="419">
        <f t="shared" si="5"/>
        <v>186012.4</v>
      </c>
      <c r="P182" s="418">
        <f>(Tabla13[[#This Row],[Entradas  31 Marzo-30 Junio 2023]]*Tabla13[[#This Row],[Costo Unitario]])</f>
        <v>0</v>
      </c>
      <c r="Q182" s="418">
        <f>(Tabla13[[#This Row],[Salidas 31 Marzo-30 Junio 2023]]*Tabla13[[#This Row],[Costo Unitario]])</f>
        <v>0</v>
      </c>
      <c r="R182" s="420" t="s">
        <v>851</v>
      </c>
      <c r="S182" s="441"/>
      <c r="T182" s="442"/>
      <c r="U182" s="442"/>
    </row>
    <row r="183" spans="1:21" ht="18" x14ac:dyDescent="0.25">
      <c r="A183" s="248"/>
      <c r="B183" s="424">
        <v>45048</v>
      </c>
      <c r="C183" s="415" t="s">
        <v>877</v>
      </c>
      <c r="D183" s="426" t="s">
        <v>1158</v>
      </c>
      <c r="E183" s="433" t="s">
        <v>1015</v>
      </c>
      <c r="F183" s="417">
        <v>10</v>
      </c>
      <c r="G183" s="417">
        <v>0</v>
      </c>
      <c r="H183" s="417"/>
      <c r="I183" s="417"/>
      <c r="J183" s="417">
        <v>0</v>
      </c>
      <c r="K183" s="417">
        <f t="shared" si="4"/>
        <v>10</v>
      </c>
      <c r="L183" s="417">
        <v>18</v>
      </c>
      <c r="M183" s="417">
        <f>Tabla13[[#This Row],[Balance s/Mov. 30/06/2023]]-Tabla13[[#This Row],[Inventario al 30/06/2023]]</f>
        <v>-8</v>
      </c>
      <c r="N183" s="418">
        <v>19847.22</v>
      </c>
      <c r="O183" s="419">
        <f t="shared" si="5"/>
        <v>357249.96</v>
      </c>
      <c r="P183" s="418">
        <f>(Tabla13[[#This Row],[Entradas  31 Marzo-30 Junio 2023]]*Tabla13[[#This Row],[Costo Unitario]])</f>
        <v>0</v>
      </c>
      <c r="Q183" s="418">
        <f>(Tabla13[[#This Row],[Salidas 31 Marzo-30 Junio 2023]]*Tabla13[[#This Row],[Costo Unitario]])</f>
        <v>0</v>
      </c>
      <c r="R183" s="420" t="s">
        <v>851</v>
      </c>
      <c r="S183" s="441"/>
      <c r="T183" s="442"/>
      <c r="U183" s="442"/>
    </row>
    <row r="184" spans="1:21" ht="18" x14ac:dyDescent="0.25">
      <c r="A184" s="248"/>
      <c r="B184" s="424">
        <v>44680</v>
      </c>
      <c r="C184" s="415" t="s">
        <v>877</v>
      </c>
      <c r="D184" s="426" t="s">
        <v>633</v>
      </c>
      <c r="E184" s="423" t="s">
        <v>647</v>
      </c>
      <c r="F184" s="417">
        <v>30</v>
      </c>
      <c r="G184" s="417">
        <v>0</v>
      </c>
      <c r="H184" s="417"/>
      <c r="I184" s="417"/>
      <c r="J184" s="417">
        <v>0</v>
      </c>
      <c r="K184" s="417">
        <f t="shared" si="4"/>
        <v>30</v>
      </c>
      <c r="L184" s="417">
        <v>26</v>
      </c>
      <c r="M184" s="417">
        <f>Tabla13[[#This Row],[Balance s/Mov. 30/06/2023]]-Tabla13[[#This Row],[Inventario al 30/06/2023]]</f>
        <v>4</v>
      </c>
      <c r="N184" s="418">
        <v>5428</v>
      </c>
      <c r="O184" s="419">
        <f t="shared" si="5"/>
        <v>141128</v>
      </c>
      <c r="P184" s="418">
        <f>(Tabla13[[#This Row],[Entradas  31 Marzo-30 Junio 2023]]*Tabla13[[#This Row],[Costo Unitario]])</f>
        <v>0</v>
      </c>
      <c r="Q184" s="418">
        <f>(Tabla13[[#This Row],[Salidas 31 Marzo-30 Junio 2023]]*Tabla13[[#This Row],[Costo Unitario]])</f>
        <v>0</v>
      </c>
      <c r="R184" s="420" t="s">
        <v>851</v>
      </c>
      <c r="S184" s="441"/>
      <c r="T184" s="442"/>
      <c r="U184" s="442"/>
    </row>
    <row r="185" spans="1:21" ht="18" x14ac:dyDescent="0.25">
      <c r="A185" s="248"/>
      <c r="B185" s="414">
        <v>45048</v>
      </c>
      <c r="C185" s="415" t="s">
        <v>877</v>
      </c>
      <c r="D185" s="416" t="s">
        <v>1159</v>
      </c>
      <c r="E185" s="423" t="s">
        <v>1014</v>
      </c>
      <c r="F185" s="417">
        <v>8</v>
      </c>
      <c r="G185" s="417">
        <v>0</v>
      </c>
      <c r="H185" s="417"/>
      <c r="I185" s="417"/>
      <c r="J185" s="417">
        <v>0</v>
      </c>
      <c r="K185" s="417">
        <f t="shared" si="4"/>
        <v>8</v>
      </c>
      <c r="L185" s="417">
        <v>17</v>
      </c>
      <c r="M185" s="417">
        <f>Tabla13[[#This Row],[Balance s/Mov. 30/06/2023]]-Tabla13[[#This Row],[Inventario al 30/06/2023]]</f>
        <v>-9</v>
      </c>
      <c r="N185" s="418">
        <v>8378.4699999999993</v>
      </c>
      <c r="O185" s="419">
        <f t="shared" si="5"/>
        <v>142433.99</v>
      </c>
      <c r="P185" s="418">
        <f>(Tabla13[[#This Row],[Entradas  31 Marzo-30 Junio 2023]]*Tabla13[[#This Row],[Costo Unitario]])</f>
        <v>0</v>
      </c>
      <c r="Q185" s="418">
        <f>(Tabla13[[#This Row],[Salidas 31 Marzo-30 Junio 2023]]*Tabla13[[#This Row],[Costo Unitario]])</f>
        <v>0</v>
      </c>
      <c r="R185" s="420" t="s">
        <v>851</v>
      </c>
      <c r="S185" s="441"/>
      <c r="T185" s="442"/>
      <c r="U185" s="442"/>
    </row>
    <row r="186" spans="1:21" ht="18" x14ac:dyDescent="0.25">
      <c r="A186" s="248"/>
      <c r="B186" s="414">
        <v>44680</v>
      </c>
      <c r="C186" s="415" t="s">
        <v>877</v>
      </c>
      <c r="D186" s="416" t="s">
        <v>634</v>
      </c>
      <c r="E186" s="427" t="s">
        <v>646</v>
      </c>
      <c r="F186" s="417">
        <v>20</v>
      </c>
      <c r="G186" s="417">
        <v>0</v>
      </c>
      <c r="H186" s="417"/>
      <c r="I186" s="417"/>
      <c r="J186" s="417">
        <v>0</v>
      </c>
      <c r="K186" s="417">
        <f t="shared" si="4"/>
        <v>20</v>
      </c>
      <c r="L186" s="417">
        <v>20</v>
      </c>
      <c r="M186" s="417">
        <f>Tabla13[[#This Row],[Balance s/Mov. 30/06/2023]]-Tabla13[[#This Row],[Inventario al 30/06/2023]]</f>
        <v>0</v>
      </c>
      <c r="N186" s="418">
        <v>8201</v>
      </c>
      <c r="O186" s="419">
        <f t="shared" si="5"/>
        <v>164020</v>
      </c>
      <c r="P186" s="418">
        <f>(Tabla13[[#This Row],[Entradas  31 Marzo-30 Junio 2023]]*Tabla13[[#This Row],[Costo Unitario]])</f>
        <v>0</v>
      </c>
      <c r="Q186" s="418">
        <f>(Tabla13[[#This Row],[Salidas 31 Marzo-30 Junio 2023]]*Tabla13[[#This Row],[Costo Unitario]])</f>
        <v>0</v>
      </c>
      <c r="R186" s="420" t="s">
        <v>851</v>
      </c>
      <c r="S186" s="441"/>
      <c r="T186" s="442"/>
      <c r="U186" s="442"/>
    </row>
    <row r="187" spans="1:21" s="315" customFormat="1" ht="18" x14ac:dyDescent="0.25">
      <c r="A187" s="248"/>
      <c r="B187" s="414">
        <v>45048</v>
      </c>
      <c r="C187" s="415" t="s">
        <v>877</v>
      </c>
      <c r="D187" s="416" t="s">
        <v>1160</v>
      </c>
      <c r="E187" s="427" t="s">
        <v>827</v>
      </c>
      <c r="F187" s="417">
        <v>1</v>
      </c>
      <c r="G187" s="417">
        <v>0</v>
      </c>
      <c r="H187" s="417"/>
      <c r="I187" s="417"/>
      <c r="J187" s="417">
        <v>0</v>
      </c>
      <c r="K187" s="417">
        <f t="shared" si="4"/>
        <v>1</v>
      </c>
      <c r="L187" s="417">
        <v>12</v>
      </c>
      <c r="M187" s="417">
        <f>Tabla13[[#This Row],[Balance s/Mov. 30/06/2023]]-Tabla13[[#This Row],[Inventario al 30/06/2023]]</f>
        <v>-11</v>
      </c>
      <c r="N187" s="418">
        <v>9162.5</v>
      </c>
      <c r="O187" s="419">
        <f t="shared" si="5"/>
        <v>109950</v>
      </c>
      <c r="P187" s="418">
        <f>(Tabla13[[#This Row],[Entradas  31 Marzo-30 Junio 2023]]*Tabla13[[#This Row],[Costo Unitario]])</f>
        <v>0</v>
      </c>
      <c r="Q187" s="418">
        <f>(Tabla13[[#This Row],[Salidas 31 Marzo-30 Junio 2023]]*Tabla13[[#This Row],[Costo Unitario]])</f>
        <v>0</v>
      </c>
      <c r="R187" s="420" t="s">
        <v>851</v>
      </c>
      <c r="S187" s="441"/>
      <c r="T187" s="442"/>
      <c r="U187" s="442"/>
    </row>
    <row r="188" spans="1:21" ht="18" x14ac:dyDescent="0.25">
      <c r="A188" s="248"/>
      <c r="B188" s="414">
        <v>45048</v>
      </c>
      <c r="C188" s="415" t="s">
        <v>877</v>
      </c>
      <c r="D188" s="416" t="s">
        <v>1157</v>
      </c>
      <c r="E188" s="423" t="s">
        <v>1146</v>
      </c>
      <c r="F188" s="417">
        <v>0</v>
      </c>
      <c r="G188" s="417">
        <v>0</v>
      </c>
      <c r="H188" s="417"/>
      <c r="I188" s="417"/>
      <c r="J188" s="417">
        <v>0</v>
      </c>
      <c r="K188" s="417">
        <f t="shared" si="4"/>
        <v>0</v>
      </c>
      <c r="L188" s="417">
        <v>8</v>
      </c>
      <c r="M188" s="417">
        <f>Tabla13[[#This Row],[Balance s/Mov. 30/06/2023]]-Tabla13[[#This Row],[Inventario al 30/06/2023]]</f>
        <v>-8</v>
      </c>
      <c r="N188" s="418">
        <v>9018.2900000000009</v>
      </c>
      <c r="O188" s="419">
        <f t="shared" si="5"/>
        <v>72146.320000000007</v>
      </c>
      <c r="P188" s="418">
        <f>(Tabla13[[#This Row],[Entradas  31 Marzo-30 Junio 2023]]*Tabla13[[#This Row],[Costo Unitario]])</f>
        <v>0</v>
      </c>
      <c r="Q188" s="418">
        <f>(Tabla13[[#This Row],[Salidas 31 Marzo-30 Junio 2023]]*Tabla13[[#This Row],[Costo Unitario]])</f>
        <v>0</v>
      </c>
      <c r="R188" s="420" t="s">
        <v>851</v>
      </c>
      <c r="S188" s="441"/>
      <c r="T188" s="442"/>
      <c r="U188" s="442"/>
    </row>
    <row r="189" spans="1:21" ht="18" x14ac:dyDescent="0.25">
      <c r="A189" s="248"/>
      <c r="B189" s="414">
        <v>45048</v>
      </c>
      <c r="C189" s="415" t="s">
        <v>877</v>
      </c>
      <c r="D189" s="416" t="s">
        <v>160</v>
      </c>
      <c r="E189" s="427" t="s">
        <v>161</v>
      </c>
      <c r="F189" s="417">
        <v>22</v>
      </c>
      <c r="G189" s="417">
        <v>0</v>
      </c>
      <c r="H189" s="417"/>
      <c r="I189" s="417"/>
      <c r="J189" s="417">
        <v>0</v>
      </c>
      <c r="K189" s="417">
        <f t="shared" si="4"/>
        <v>22</v>
      </c>
      <c r="L189" s="417">
        <v>20</v>
      </c>
      <c r="M189" s="417">
        <f>Tabla13[[#This Row],[Balance s/Mov. 30/06/2023]]-Tabla13[[#This Row],[Inventario al 30/06/2023]]</f>
        <v>2</v>
      </c>
      <c r="N189" s="418">
        <v>9941.8799999999992</v>
      </c>
      <c r="O189" s="419">
        <f t="shared" si="5"/>
        <v>198837.59999999998</v>
      </c>
      <c r="P189" s="418">
        <f>(Tabla13[[#This Row],[Entradas  31 Marzo-30 Junio 2023]]*Tabla13[[#This Row],[Costo Unitario]])</f>
        <v>0</v>
      </c>
      <c r="Q189" s="418">
        <f>(Tabla13[[#This Row],[Salidas 31 Marzo-30 Junio 2023]]*Tabla13[[#This Row],[Costo Unitario]])</f>
        <v>0</v>
      </c>
      <c r="R189" s="420" t="s">
        <v>851</v>
      </c>
      <c r="S189" s="441"/>
      <c r="T189" s="442"/>
      <c r="U189" s="442"/>
    </row>
    <row r="190" spans="1:21" ht="18" x14ac:dyDescent="0.25">
      <c r="A190" s="248"/>
      <c r="B190" s="414">
        <v>44145</v>
      </c>
      <c r="C190" s="415" t="s">
        <v>877</v>
      </c>
      <c r="D190" s="416" t="s">
        <v>189</v>
      </c>
      <c r="E190" s="427" t="s">
        <v>832</v>
      </c>
      <c r="F190" s="417">
        <v>6</v>
      </c>
      <c r="G190" s="417">
        <v>0</v>
      </c>
      <c r="H190" s="417"/>
      <c r="I190" s="417"/>
      <c r="J190" s="417">
        <v>0</v>
      </c>
      <c r="K190" s="417">
        <f t="shared" si="4"/>
        <v>6</v>
      </c>
      <c r="L190" s="417">
        <v>6</v>
      </c>
      <c r="M190" s="417">
        <f>Tabla13[[#This Row],[Balance s/Mov. 30/06/2023]]-Tabla13[[#This Row],[Inventario al 30/06/2023]]</f>
        <v>0</v>
      </c>
      <c r="N190" s="418">
        <v>13121.44</v>
      </c>
      <c r="O190" s="419">
        <f t="shared" si="5"/>
        <v>78728.639999999999</v>
      </c>
      <c r="P190" s="418">
        <f>(Tabla13[[#This Row],[Entradas  31 Marzo-30 Junio 2023]]*Tabla13[[#This Row],[Costo Unitario]])</f>
        <v>0</v>
      </c>
      <c r="Q190" s="418">
        <f>(Tabla13[[#This Row],[Salidas 31 Marzo-30 Junio 2023]]*Tabla13[[#This Row],[Costo Unitario]])</f>
        <v>0</v>
      </c>
      <c r="R190" s="420" t="s">
        <v>851</v>
      </c>
      <c r="S190" s="441"/>
      <c r="T190" s="442"/>
      <c r="U190" s="442"/>
    </row>
    <row r="191" spans="1:21" ht="18" x14ac:dyDescent="0.25">
      <c r="A191" s="248"/>
      <c r="B191" s="424">
        <v>45048</v>
      </c>
      <c r="C191" s="415" t="s">
        <v>877</v>
      </c>
      <c r="D191" s="426" t="s">
        <v>1162</v>
      </c>
      <c r="E191" s="433" t="s">
        <v>645</v>
      </c>
      <c r="F191" s="417">
        <v>57</v>
      </c>
      <c r="G191" s="417">
        <v>0</v>
      </c>
      <c r="H191" s="417"/>
      <c r="I191" s="417"/>
      <c r="J191" s="417">
        <v>0</v>
      </c>
      <c r="K191" s="417">
        <f t="shared" si="4"/>
        <v>57</v>
      </c>
      <c r="L191" s="417">
        <v>28</v>
      </c>
      <c r="M191" s="417">
        <f>Tabla13[[#This Row],[Balance s/Mov. 30/06/2023]]-Tabla13[[#This Row],[Inventario al 30/06/2023]]</f>
        <v>29</v>
      </c>
      <c r="N191" s="418">
        <v>11859.8</v>
      </c>
      <c r="O191" s="419">
        <f t="shared" si="5"/>
        <v>332074.39999999997</v>
      </c>
      <c r="P191" s="418">
        <f>(Tabla13[[#This Row],[Entradas  31 Marzo-30 Junio 2023]]*Tabla13[[#This Row],[Costo Unitario]])</f>
        <v>0</v>
      </c>
      <c r="Q191" s="418">
        <f>(Tabla13[[#This Row],[Salidas 31 Marzo-30 Junio 2023]]*Tabla13[[#This Row],[Costo Unitario]])</f>
        <v>0</v>
      </c>
      <c r="R191" s="420" t="s">
        <v>851</v>
      </c>
      <c r="S191" s="441"/>
      <c r="T191" s="442"/>
      <c r="U191" s="442"/>
    </row>
    <row r="192" spans="1:21" s="209" customFormat="1" ht="18" x14ac:dyDescent="0.25">
      <c r="A192" s="248"/>
      <c r="B192" s="424">
        <v>45048</v>
      </c>
      <c r="C192" s="415" t="s">
        <v>877</v>
      </c>
      <c r="D192" s="426" t="s">
        <v>1161</v>
      </c>
      <c r="E192" s="433" t="s">
        <v>886</v>
      </c>
      <c r="F192" s="417">
        <v>28</v>
      </c>
      <c r="G192" s="417">
        <v>0</v>
      </c>
      <c r="H192" s="417"/>
      <c r="I192" s="417"/>
      <c r="J192" s="417">
        <v>0</v>
      </c>
      <c r="K192" s="417">
        <f t="shared" si="4"/>
        <v>28</v>
      </c>
      <c r="L192" s="417">
        <v>36</v>
      </c>
      <c r="M192" s="417">
        <f>Tabla13[[#This Row],[Balance s/Mov. 30/06/2023]]-Tabla13[[#This Row],[Inventario al 30/06/2023]]</f>
        <v>-8</v>
      </c>
      <c r="N192" s="418">
        <v>11245.05</v>
      </c>
      <c r="O192" s="419">
        <f t="shared" si="5"/>
        <v>404821.8</v>
      </c>
      <c r="P192" s="418">
        <f>(Tabla13[[#This Row],[Entradas  31 Marzo-30 Junio 2023]]*Tabla13[[#This Row],[Costo Unitario]])</f>
        <v>0</v>
      </c>
      <c r="Q192" s="418">
        <f>(Tabla13[[#This Row],[Salidas 31 Marzo-30 Junio 2023]]*Tabla13[[#This Row],[Costo Unitario]])</f>
        <v>0</v>
      </c>
      <c r="R192" s="420" t="s">
        <v>851</v>
      </c>
      <c r="S192" s="441"/>
      <c r="T192" s="442"/>
      <c r="U192" s="442"/>
    </row>
    <row r="193" spans="1:21" s="209" customFormat="1" ht="18" x14ac:dyDescent="0.25">
      <c r="A193" s="248"/>
      <c r="B193" s="414">
        <v>44680</v>
      </c>
      <c r="C193" s="415" t="s">
        <v>877</v>
      </c>
      <c r="D193" s="416" t="s">
        <v>60</v>
      </c>
      <c r="E193" s="427" t="s">
        <v>748</v>
      </c>
      <c r="F193" s="417">
        <v>16</v>
      </c>
      <c r="G193" s="417">
        <v>0</v>
      </c>
      <c r="H193" s="417"/>
      <c r="I193" s="417"/>
      <c r="J193" s="417">
        <v>0</v>
      </c>
      <c r="K193" s="417">
        <f t="shared" si="4"/>
        <v>16</v>
      </c>
      <c r="L193" s="417">
        <v>25</v>
      </c>
      <c r="M193" s="417">
        <f>Tabla13[[#This Row],[Balance s/Mov. 30/06/2023]]-Tabla13[[#This Row],[Inventario al 30/06/2023]]</f>
        <v>-9</v>
      </c>
      <c r="N193" s="418">
        <v>7670</v>
      </c>
      <c r="O193" s="419">
        <f t="shared" si="5"/>
        <v>191750</v>
      </c>
      <c r="P193" s="418">
        <f>(Tabla13[[#This Row],[Entradas  31 Marzo-30 Junio 2023]]*Tabla13[[#This Row],[Costo Unitario]])</f>
        <v>0</v>
      </c>
      <c r="Q193" s="418">
        <f>(Tabla13[[#This Row],[Salidas 31 Marzo-30 Junio 2023]]*Tabla13[[#This Row],[Costo Unitario]])</f>
        <v>0</v>
      </c>
      <c r="R193" s="420" t="s">
        <v>851</v>
      </c>
      <c r="S193" s="441"/>
      <c r="T193" s="442"/>
      <c r="U193" s="442"/>
    </row>
    <row r="194" spans="1:21" ht="18" x14ac:dyDescent="0.25">
      <c r="A194" s="248"/>
      <c r="B194" s="414"/>
      <c r="C194" s="415" t="s">
        <v>858</v>
      </c>
      <c r="D194" s="416" t="s">
        <v>1062</v>
      </c>
      <c r="E194" s="423" t="s">
        <v>941</v>
      </c>
      <c r="F194" s="417">
        <v>2</v>
      </c>
      <c r="G194" s="417">
        <v>0</v>
      </c>
      <c r="H194" s="417"/>
      <c r="I194" s="417"/>
      <c r="J194" s="417">
        <v>0</v>
      </c>
      <c r="K194" s="417">
        <f t="shared" si="4"/>
        <v>2</v>
      </c>
      <c r="L194" s="417">
        <v>2</v>
      </c>
      <c r="M194" s="417">
        <f>Tabla13[[#This Row],[Balance s/Mov. 30/06/2023]]-Tabla13[[#This Row],[Inventario al 30/06/2023]]</f>
        <v>0</v>
      </c>
      <c r="N194" s="418">
        <v>0</v>
      </c>
      <c r="O194" s="419">
        <f t="shared" si="5"/>
        <v>0</v>
      </c>
      <c r="P194" s="418">
        <f>(Tabla13[[#This Row],[Entradas  31 Marzo-30 Junio 2023]]*Tabla13[[#This Row],[Costo Unitario]])</f>
        <v>0</v>
      </c>
      <c r="Q194" s="418">
        <f>(Tabla13[[#This Row],[Salidas 31 Marzo-30 Junio 2023]]*Tabla13[[#This Row],[Costo Unitario]])</f>
        <v>0</v>
      </c>
      <c r="R194" s="420" t="s">
        <v>851</v>
      </c>
      <c r="S194" s="441"/>
      <c r="T194" s="442"/>
      <c r="U194" s="442"/>
    </row>
    <row r="195" spans="1:21" ht="18" x14ac:dyDescent="0.25">
      <c r="A195" s="248"/>
      <c r="B195" s="414">
        <v>42263</v>
      </c>
      <c r="C195" s="415" t="s">
        <v>878</v>
      </c>
      <c r="D195" s="416" t="s">
        <v>457</v>
      </c>
      <c r="E195" s="198" t="s">
        <v>458</v>
      </c>
      <c r="F195" s="417">
        <v>13</v>
      </c>
      <c r="G195" s="417">
        <v>0</v>
      </c>
      <c r="H195" s="417"/>
      <c r="I195" s="417"/>
      <c r="J195" s="417">
        <v>0</v>
      </c>
      <c r="K195" s="417">
        <f t="shared" si="4"/>
        <v>13</v>
      </c>
      <c r="L195" s="417">
        <v>13</v>
      </c>
      <c r="M195" s="417">
        <f>Tabla13[[#This Row],[Balance s/Mov. 30/06/2023]]-Tabla13[[#This Row],[Inventario al 30/06/2023]]</f>
        <v>0</v>
      </c>
      <c r="N195" s="418">
        <v>2737.51</v>
      </c>
      <c r="O195" s="419">
        <f t="shared" si="5"/>
        <v>35587.630000000005</v>
      </c>
      <c r="P195" s="418">
        <f>(Tabla13[[#This Row],[Entradas  31 Marzo-30 Junio 2023]]*Tabla13[[#This Row],[Costo Unitario]])</f>
        <v>0</v>
      </c>
      <c r="Q195" s="418">
        <f>(Tabla13[[#This Row],[Salidas 31 Marzo-30 Junio 2023]]*Tabla13[[#This Row],[Costo Unitario]])</f>
        <v>0</v>
      </c>
      <c r="R195" s="420" t="s">
        <v>851</v>
      </c>
      <c r="S195" s="441"/>
      <c r="T195" s="442"/>
      <c r="U195" s="442"/>
    </row>
    <row r="196" spans="1:21" ht="18" x14ac:dyDescent="0.25">
      <c r="A196" s="248"/>
      <c r="B196" s="414"/>
      <c r="C196" s="415" t="s">
        <v>879</v>
      </c>
      <c r="D196" s="416" t="s">
        <v>1020</v>
      </c>
      <c r="E196" s="423" t="s">
        <v>1027</v>
      </c>
      <c r="F196" s="417">
        <v>28</v>
      </c>
      <c r="G196" s="417">
        <v>0</v>
      </c>
      <c r="H196" s="417"/>
      <c r="I196" s="417"/>
      <c r="J196" s="417">
        <v>0</v>
      </c>
      <c r="K196" s="417">
        <f t="shared" si="4"/>
        <v>28</v>
      </c>
      <c r="L196" s="417">
        <v>0</v>
      </c>
      <c r="M196" s="417">
        <f>Tabla13[[#This Row],[Balance s/Mov. 30/06/2023]]-Tabla13[[#This Row],[Inventario al 30/06/2023]]</f>
        <v>28</v>
      </c>
      <c r="N196" s="418">
        <v>8850</v>
      </c>
      <c r="O196" s="419">
        <f t="shared" si="5"/>
        <v>0</v>
      </c>
      <c r="P196" s="418">
        <f>(Tabla13[[#This Row],[Entradas  31 Marzo-30 Junio 2023]]*Tabla13[[#This Row],[Costo Unitario]])</f>
        <v>0</v>
      </c>
      <c r="Q196" s="418">
        <f>(Tabla13[[#This Row],[Salidas 31 Marzo-30 Junio 2023]]*Tabla13[[#This Row],[Costo Unitario]])</f>
        <v>0</v>
      </c>
      <c r="R196" s="420" t="s">
        <v>851</v>
      </c>
      <c r="S196" s="441"/>
      <c r="T196" s="442"/>
      <c r="U196" s="442"/>
    </row>
    <row r="197" spans="1:21" ht="18" x14ac:dyDescent="0.25">
      <c r="A197" s="248"/>
      <c r="B197" s="424">
        <v>41429</v>
      </c>
      <c r="C197" s="425" t="s">
        <v>871</v>
      </c>
      <c r="D197" s="426" t="s">
        <v>18</v>
      </c>
      <c r="E197" s="423" t="s">
        <v>19</v>
      </c>
      <c r="F197" s="417">
        <v>3</v>
      </c>
      <c r="G197" s="417">
        <v>0</v>
      </c>
      <c r="H197" s="417"/>
      <c r="I197" s="417"/>
      <c r="J197" s="417">
        <v>0</v>
      </c>
      <c r="K197" s="417">
        <f t="shared" si="4"/>
        <v>3</v>
      </c>
      <c r="L197" s="417">
        <v>3</v>
      </c>
      <c r="M197" s="417">
        <f>Tabla13[[#This Row],[Balance s/Mov. 30/06/2023]]-Tabla13[[#This Row],[Inventario al 30/06/2023]]</f>
        <v>0</v>
      </c>
      <c r="N197" s="418">
        <v>850</v>
      </c>
      <c r="O197" s="419">
        <f t="shared" si="5"/>
        <v>2550</v>
      </c>
      <c r="P197" s="418">
        <f>(Tabla13[[#This Row],[Entradas  31 Marzo-30 Junio 2023]]*Tabla13[[#This Row],[Costo Unitario]])</f>
        <v>0</v>
      </c>
      <c r="Q197" s="418">
        <f>(Tabla13[[#This Row],[Salidas 31 Marzo-30 Junio 2023]]*Tabla13[[#This Row],[Costo Unitario]])</f>
        <v>0</v>
      </c>
      <c r="R197" s="420" t="s">
        <v>851</v>
      </c>
      <c r="S197" s="441"/>
      <c r="T197" s="442"/>
      <c r="U197" s="442"/>
    </row>
    <row r="198" spans="1:21" s="315" customFormat="1" ht="18" x14ac:dyDescent="0.25">
      <c r="A198" s="248"/>
      <c r="B198" s="414"/>
      <c r="C198" s="425" t="s">
        <v>870</v>
      </c>
      <c r="D198" s="416" t="s">
        <v>1012</v>
      </c>
      <c r="E198" s="423" t="s">
        <v>1113</v>
      </c>
      <c r="F198" s="417">
        <v>32</v>
      </c>
      <c r="G198" s="417">
        <v>0</v>
      </c>
      <c r="H198" s="417"/>
      <c r="I198" s="417"/>
      <c r="J198" s="417">
        <v>0</v>
      </c>
      <c r="K198" s="417">
        <f t="shared" si="4"/>
        <v>32</v>
      </c>
      <c r="L198" s="417">
        <v>33</v>
      </c>
      <c r="M198" s="417">
        <f>Tabla13[[#This Row],[Balance s/Mov. 30/06/2023]]-Tabla13[[#This Row],[Inventario al 30/06/2023]]</f>
        <v>-1</v>
      </c>
      <c r="N198" s="418">
        <v>46.02</v>
      </c>
      <c r="O198" s="419">
        <f t="shared" si="5"/>
        <v>1518.66</v>
      </c>
      <c r="P198" s="418">
        <f>(Tabla13[[#This Row],[Entradas  31 Marzo-30 Junio 2023]]*Tabla13[[#This Row],[Costo Unitario]])</f>
        <v>0</v>
      </c>
      <c r="Q198" s="418">
        <f>(Tabla13[[#This Row],[Salidas 31 Marzo-30 Junio 2023]]*Tabla13[[#This Row],[Costo Unitario]])</f>
        <v>0</v>
      </c>
      <c r="R198" s="420" t="s">
        <v>851</v>
      </c>
      <c r="S198" s="441"/>
      <c r="T198" s="442"/>
      <c r="U198" s="442"/>
    </row>
    <row r="199" spans="1:21" ht="18" x14ac:dyDescent="0.25">
      <c r="A199" s="248"/>
      <c r="B199" s="414">
        <v>45026</v>
      </c>
      <c r="C199" s="415" t="s">
        <v>861</v>
      </c>
      <c r="D199" s="416" t="s">
        <v>54</v>
      </c>
      <c r="E199" s="160" t="s">
        <v>1102</v>
      </c>
      <c r="F199" s="417">
        <v>29</v>
      </c>
      <c r="G199" s="417">
        <v>0</v>
      </c>
      <c r="H199" s="417"/>
      <c r="I199" s="417"/>
      <c r="J199" s="417">
        <v>0</v>
      </c>
      <c r="K199" s="417">
        <f t="shared" ref="K199:K262" si="6">F199+G199+H199+I199-J199</f>
        <v>29</v>
      </c>
      <c r="L199" s="417">
        <v>53</v>
      </c>
      <c r="M199" s="417">
        <f>Tabla13[[#This Row],[Balance s/Mov. 30/06/2023]]-Tabla13[[#This Row],[Inventario al 30/06/2023]]</f>
        <v>-24</v>
      </c>
      <c r="N199" s="418">
        <v>4544.12</v>
      </c>
      <c r="O199" s="419">
        <f t="shared" ref="O199:O262" si="7">L199*N199</f>
        <v>240838.36</v>
      </c>
      <c r="P199" s="418">
        <f>(Tabla13[[#This Row],[Entradas  31 Marzo-30 Junio 2023]]*Tabla13[[#This Row],[Costo Unitario]])</f>
        <v>0</v>
      </c>
      <c r="Q199" s="418">
        <f>(Tabla13[[#This Row],[Salidas 31 Marzo-30 Junio 2023]]*Tabla13[[#This Row],[Costo Unitario]])</f>
        <v>0</v>
      </c>
      <c r="R199" s="420" t="s">
        <v>851</v>
      </c>
      <c r="S199" s="441"/>
      <c r="T199" s="442"/>
      <c r="U199" s="442"/>
    </row>
    <row r="200" spans="1:21" ht="18" x14ac:dyDescent="0.25">
      <c r="A200" s="248"/>
      <c r="B200" s="414">
        <v>44879</v>
      </c>
      <c r="C200" s="415" t="s">
        <v>861</v>
      </c>
      <c r="D200" s="416" t="s">
        <v>1048</v>
      </c>
      <c r="E200" s="423" t="s">
        <v>1103</v>
      </c>
      <c r="F200" s="417">
        <v>0</v>
      </c>
      <c r="G200" s="417">
        <v>0</v>
      </c>
      <c r="H200" s="417"/>
      <c r="I200" s="417"/>
      <c r="J200" s="417">
        <v>0</v>
      </c>
      <c r="K200" s="417">
        <f t="shared" si="6"/>
        <v>0</v>
      </c>
      <c r="L200" s="417">
        <v>0</v>
      </c>
      <c r="M200" s="417">
        <f>Tabla13[[#This Row],[Balance s/Mov. 30/06/2023]]-Tabla13[[#This Row],[Inventario al 30/06/2023]]</f>
        <v>0</v>
      </c>
      <c r="N200" s="418">
        <v>2609.9899999999998</v>
      </c>
      <c r="O200" s="419">
        <f t="shared" si="7"/>
        <v>0</v>
      </c>
      <c r="P200" s="418">
        <f>(Tabla13[[#This Row],[Entradas  31 Marzo-30 Junio 2023]]*Tabla13[[#This Row],[Costo Unitario]])</f>
        <v>0</v>
      </c>
      <c r="Q200" s="418">
        <f>(Tabla13[[#This Row],[Salidas 31 Marzo-30 Junio 2023]]*Tabla13[[#This Row],[Costo Unitario]])</f>
        <v>0</v>
      </c>
      <c r="R200" s="420" t="s">
        <v>851</v>
      </c>
      <c r="S200" s="441"/>
      <c r="T200" s="442"/>
      <c r="U200" s="442"/>
    </row>
    <row r="201" spans="1:21" ht="18" x14ac:dyDescent="0.25">
      <c r="A201" s="248"/>
      <c r="B201" s="414">
        <v>43402</v>
      </c>
      <c r="C201" s="415" t="s">
        <v>859</v>
      </c>
      <c r="D201" s="416" t="s">
        <v>174</v>
      </c>
      <c r="E201" s="160" t="s">
        <v>188</v>
      </c>
      <c r="F201" s="417">
        <v>0</v>
      </c>
      <c r="G201" s="417">
        <v>0</v>
      </c>
      <c r="H201" s="417"/>
      <c r="I201" s="417"/>
      <c r="J201" s="417">
        <v>0</v>
      </c>
      <c r="K201" s="417">
        <f t="shared" si="6"/>
        <v>0</v>
      </c>
      <c r="L201" s="417">
        <v>0</v>
      </c>
      <c r="M201" s="417">
        <f>Tabla13[[#This Row],[Balance s/Mov. 30/06/2023]]-Tabla13[[#This Row],[Inventario al 30/06/2023]]</f>
        <v>0</v>
      </c>
      <c r="N201" s="418">
        <v>157.09</v>
      </c>
      <c r="O201" s="419">
        <f t="shared" si="7"/>
        <v>0</v>
      </c>
      <c r="P201" s="418">
        <f>(Tabla13[[#This Row],[Entradas  31 Marzo-30 Junio 2023]]*Tabla13[[#This Row],[Costo Unitario]])</f>
        <v>0</v>
      </c>
      <c r="Q201" s="418">
        <f>(Tabla13[[#This Row],[Salidas 31 Marzo-30 Junio 2023]]*Tabla13[[#This Row],[Costo Unitario]])</f>
        <v>0</v>
      </c>
      <c r="R201" s="420" t="s">
        <v>851</v>
      </c>
      <c r="S201" s="441"/>
      <c r="T201" s="442"/>
      <c r="U201" s="442"/>
    </row>
    <row r="202" spans="1:21" ht="18" x14ac:dyDescent="0.25">
      <c r="A202" s="248"/>
      <c r="B202" s="414"/>
      <c r="C202" s="415" t="s">
        <v>858</v>
      </c>
      <c r="D202" s="416" t="s">
        <v>1114</v>
      </c>
      <c r="E202" s="423" t="s">
        <v>1115</v>
      </c>
      <c r="F202" s="417">
        <v>86</v>
      </c>
      <c r="G202" s="417">
        <v>0</v>
      </c>
      <c r="H202" s="417"/>
      <c r="I202" s="417"/>
      <c r="J202" s="417">
        <v>0</v>
      </c>
      <c r="K202" s="417">
        <f t="shared" si="6"/>
        <v>86</v>
      </c>
      <c r="L202" s="417">
        <v>77</v>
      </c>
      <c r="M202" s="417">
        <f>Tabla13[[#This Row],[Balance s/Mov. 30/06/2023]]-Tabla13[[#This Row],[Inventario al 30/06/2023]]</f>
        <v>9</v>
      </c>
      <c r="N202" s="418">
        <v>0</v>
      </c>
      <c r="O202" s="419">
        <f t="shared" si="7"/>
        <v>0</v>
      </c>
      <c r="P202" s="418">
        <f>(Tabla13[[#This Row],[Entradas  31 Marzo-30 Junio 2023]]*Tabla13[[#This Row],[Costo Unitario]])</f>
        <v>0</v>
      </c>
      <c r="Q202" s="418">
        <f>(Tabla13[[#This Row],[Salidas 31 Marzo-30 Junio 2023]]*Tabla13[[#This Row],[Costo Unitario]])</f>
        <v>0</v>
      </c>
      <c r="R202" s="420" t="s">
        <v>851</v>
      </c>
      <c r="S202" s="441"/>
      <c r="T202" s="442"/>
      <c r="U202" s="442"/>
    </row>
    <row r="203" spans="1:21" s="209" customFormat="1" ht="18" x14ac:dyDescent="0.25">
      <c r="A203" s="248"/>
      <c r="B203" s="414">
        <v>42520</v>
      </c>
      <c r="C203" s="415" t="s">
        <v>862</v>
      </c>
      <c r="D203" s="416" t="s">
        <v>302</v>
      </c>
      <c r="E203" s="433" t="s">
        <v>303</v>
      </c>
      <c r="F203" s="417">
        <v>30</v>
      </c>
      <c r="G203" s="417">
        <v>0</v>
      </c>
      <c r="H203" s="417"/>
      <c r="I203" s="417"/>
      <c r="J203" s="417">
        <v>0</v>
      </c>
      <c r="K203" s="417">
        <f t="shared" si="6"/>
        <v>30</v>
      </c>
      <c r="L203" s="417">
        <v>30</v>
      </c>
      <c r="M203" s="417">
        <f>Tabla13[[#This Row],[Balance s/Mov. 30/06/2023]]-Tabla13[[#This Row],[Inventario al 30/06/2023]]</f>
        <v>0</v>
      </c>
      <c r="N203" s="418">
        <v>568.76</v>
      </c>
      <c r="O203" s="419">
        <f t="shared" si="7"/>
        <v>17062.8</v>
      </c>
      <c r="P203" s="418">
        <f>(Tabla13[[#This Row],[Entradas  31 Marzo-30 Junio 2023]]*Tabla13[[#This Row],[Costo Unitario]])</f>
        <v>0</v>
      </c>
      <c r="Q203" s="418">
        <f>(Tabla13[[#This Row],[Salidas 31 Marzo-30 Junio 2023]]*Tabla13[[#This Row],[Costo Unitario]])</f>
        <v>0</v>
      </c>
      <c r="R203" s="420" t="s">
        <v>851</v>
      </c>
      <c r="S203" s="441"/>
      <c r="T203" s="442"/>
      <c r="U203" s="442"/>
    </row>
    <row r="204" spans="1:21" s="315" customFormat="1" ht="18" x14ac:dyDescent="0.25">
      <c r="A204" s="248"/>
      <c r="B204" s="414">
        <v>45014</v>
      </c>
      <c r="C204" s="415" t="s">
        <v>864</v>
      </c>
      <c r="D204" s="416" t="s">
        <v>1163</v>
      </c>
      <c r="E204" s="423" t="s">
        <v>1139</v>
      </c>
      <c r="F204" s="417">
        <v>0</v>
      </c>
      <c r="G204" s="417">
        <v>0</v>
      </c>
      <c r="H204" s="417"/>
      <c r="I204" s="417"/>
      <c r="J204" s="417">
        <v>0</v>
      </c>
      <c r="K204" s="417">
        <f t="shared" si="6"/>
        <v>0</v>
      </c>
      <c r="L204" s="417">
        <v>138</v>
      </c>
      <c r="M204" s="417">
        <f>Tabla13[[#This Row],[Balance s/Mov. 30/06/2023]]-Tabla13[[#This Row],[Inventario al 30/06/2023]]</f>
        <v>-138</v>
      </c>
      <c r="N204" s="418">
        <v>176.94</v>
      </c>
      <c r="O204" s="419">
        <f t="shared" si="7"/>
        <v>24417.72</v>
      </c>
      <c r="P204" s="418">
        <f>(Tabla13[[#This Row],[Entradas  31 Marzo-30 Junio 2023]]*Tabla13[[#This Row],[Costo Unitario]])</f>
        <v>0</v>
      </c>
      <c r="Q204" s="418">
        <f>(Tabla13[[#This Row],[Salidas 31 Marzo-30 Junio 2023]]*Tabla13[[#This Row],[Costo Unitario]])</f>
        <v>0</v>
      </c>
      <c r="R204" s="420" t="s">
        <v>851</v>
      </c>
      <c r="S204" s="441"/>
      <c r="T204" s="442"/>
      <c r="U204" s="442"/>
    </row>
    <row r="205" spans="1:21" s="315" customFormat="1" ht="18" x14ac:dyDescent="0.25">
      <c r="A205" s="248"/>
      <c r="B205" s="414">
        <v>43031</v>
      </c>
      <c r="C205" s="415" t="s">
        <v>857</v>
      </c>
      <c r="D205" s="416" t="s">
        <v>121</v>
      </c>
      <c r="E205" s="427" t="s">
        <v>503</v>
      </c>
      <c r="F205" s="417">
        <v>40</v>
      </c>
      <c r="G205" s="417">
        <v>0</v>
      </c>
      <c r="H205" s="417"/>
      <c r="I205" s="417"/>
      <c r="J205" s="417">
        <v>0</v>
      </c>
      <c r="K205" s="417">
        <f t="shared" si="6"/>
        <v>40</v>
      </c>
      <c r="L205" s="417">
        <v>40</v>
      </c>
      <c r="M205" s="417">
        <f>Tabla13[[#This Row],[Balance s/Mov. 30/06/2023]]-Tabla13[[#This Row],[Inventario al 30/06/2023]]</f>
        <v>0</v>
      </c>
      <c r="N205" s="418">
        <v>66.91</v>
      </c>
      <c r="O205" s="419">
        <f t="shared" si="7"/>
        <v>2676.3999999999996</v>
      </c>
      <c r="P205" s="418">
        <f>(Tabla13[[#This Row],[Entradas  31 Marzo-30 Junio 2023]]*Tabla13[[#This Row],[Costo Unitario]])</f>
        <v>0</v>
      </c>
      <c r="Q205" s="418">
        <f>(Tabla13[[#This Row],[Salidas 31 Marzo-30 Junio 2023]]*Tabla13[[#This Row],[Costo Unitario]])</f>
        <v>0</v>
      </c>
      <c r="R205" s="420" t="s">
        <v>851</v>
      </c>
      <c r="S205" s="441"/>
      <c r="T205" s="442"/>
      <c r="U205" s="442"/>
    </row>
    <row r="206" spans="1:21" s="315" customFormat="1" ht="18" x14ac:dyDescent="0.25">
      <c r="A206" s="248"/>
      <c r="B206" s="414">
        <v>43059</v>
      </c>
      <c r="C206" s="415" t="s">
        <v>859</v>
      </c>
      <c r="D206" s="416" t="s">
        <v>122</v>
      </c>
      <c r="E206" s="427" t="s">
        <v>152</v>
      </c>
      <c r="F206" s="417">
        <v>6</v>
      </c>
      <c r="G206" s="417">
        <v>0</v>
      </c>
      <c r="H206" s="417"/>
      <c r="I206" s="417"/>
      <c r="J206" s="417">
        <v>0</v>
      </c>
      <c r="K206" s="417">
        <f t="shared" si="6"/>
        <v>6</v>
      </c>
      <c r="L206" s="417">
        <v>6</v>
      </c>
      <c r="M206" s="417">
        <f>Tabla13[[#This Row],[Balance s/Mov. 30/06/2023]]-Tabla13[[#This Row],[Inventario al 30/06/2023]]</f>
        <v>0</v>
      </c>
      <c r="N206" s="418">
        <v>358.24</v>
      </c>
      <c r="O206" s="419">
        <f t="shared" si="7"/>
        <v>2149.44</v>
      </c>
      <c r="P206" s="418">
        <f>(Tabla13[[#This Row],[Entradas  31 Marzo-30 Junio 2023]]*Tabla13[[#This Row],[Costo Unitario]])</f>
        <v>0</v>
      </c>
      <c r="Q206" s="418">
        <f>(Tabla13[[#This Row],[Salidas 31 Marzo-30 Junio 2023]]*Tabla13[[#This Row],[Costo Unitario]])</f>
        <v>0</v>
      </c>
      <c r="R206" s="420" t="s">
        <v>851</v>
      </c>
      <c r="S206" s="441"/>
      <c r="T206" s="442"/>
      <c r="U206" s="442"/>
    </row>
    <row r="207" spans="1:21" s="315" customFormat="1" ht="18" x14ac:dyDescent="0.25">
      <c r="A207" s="248"/>
      <c r="B207" s="414">
        <v>45016</v>
      </c>
      <c r="C207" s="415" t="s">
        <v>874</v>
      </c>
      <c r="D207" s="416" t="s">
        <v>1154</v>
      </c>
      <c r="E207" s="427" t="s">
        <v>734</v>
      </c>
      <c r="F207" s="417">
        <v>67</v>
      </c>
      <c r="G207" s="417">
        <v>0</v>
      </c>
      <c r="H207" s="417"/>
      <c r="I207" s="417"/>
      <c r="J207" s="417">
        <v>0</v>
      </c>
      <c r="K207" s="417">
        <f t="shared" si="6"/>
        <v>67</v>
      </c>
      <c r="L207" s="417">
        <v>52</v>
      </c>
      <c r="M207" s="417">
        <f>Tabla13[[#This Row],[Balance s/Mov. 30/06/2023]]-Tabla13[[#This Row],[Inventario al 30/06/2023]]</f>
        <v>15</v>
      </c>
      <c r="N207" s="418">
        <v>1812.48</v>
      </c>
      <c r="O207" s="419">
        <f t="shared" si="7"/>
        <v>94248.960000000006</v>
      </c>
      <c r="P207" s="418">
        <f>(Tabla13[[#This Row],[Entradas  31 Marzo-30 Junio 2023]]*Tabla13[[#This Row],[Costo Unitario]])</f>
        <v>0</v>
      </c>
      <c r="Q207" s="418">
        <f>(Tabla13[[#This Row],[Salidas 31 Marzo-30 Junio 2023]]*Tabla13[[#This Row],[Costo Unitario]])</f>
        <v>0</v>
      </c>
      <c r="R207" s="420" t="s">
        <v>851</v>
      </c>
      <c r="S207" s="441"/>
      <c r="T207" s="442"/>
      <c r="U207" s="442"/>
    </row>
    <row r="208" spans="1:21" ht="18" x14ac:dyDescent="0.25">
      <c r="A208" s="248"/>
      <c r="B208" s="414">
        <v>42237</v>
      </c>
      <c r="C208" s="415" t="s">
        <v>863</v>
      </c>
      <c r="D208" s="416" t="s">
        <v>590</v>
      </c>
      <c r="E208" s="427" t="s">
        <v>594</v>
      </c>
      <c r="F208" s="417">
        <v>2705</v>
      </c>
      <c r="G208" s="417">
        <v>0</v>
      </c>
      <c r="H208" s="417"/>
      <c r="I208" s="417"/>
      <c r="J208" s="417">
        <v>0</v>
      </c>
      <c r="K208" s="417">
        <f t="shared" si="6"/>
        <v>2705</v>
      </c>
      <c r="L208" s="417">
        <v>2705</v>
      </c>
      <c r="M208" s="417">
        <f>Tabla13[[#This Row],[Balance s/Mov. 30/06/2023]]-Tabla13[[#This Row],[Inventario al 30/06/2023]]</f>
        <v>0</v>
      </c>
      <c r="N208" s="418">
        <v>56.64</v>
      </c>
      <c r="O208" s="419">
        <f t="shared" si="7"/>
        <v>153211.20000000001</v>
      </c>
      <c r="P208" s="418">
        <f>(Tabla13[[#This Row],[Entradas  31 Marzo-30 Junio 2023]]*Tabla13[[#This Row],[Costo Unitario]])</f>
        <v>0</v>
      </c>
      <c r="Q208" s="418">
        <f>(Tabla13[[#This Row],[Salidas 31 Marzo-30 Junio 2023]]*Tabla13[[#This Row],[Costo Unitario]])</f>
        <v>0</v>
      </c>
      <c r="R208" s="420" t="s">
        <v>851</v>
      </c>
      <c r="S208" s="441"/>
      <c r="T208" s="442"/>
      <c r="U208" s="442"/>
    </row>
    <row r="209" spans="1:21" s="315" customFormat="1" ht="18" x14ac:dyDescent="0.25">
      <c r="A209" s="248"/>
      <c r="B209" s="414">
        <v>41907</v>
      </c>
      <c r="C209" s="415" t="s">
        <v>859</v>
      </c>
      <c r="D209" s="416" t="s">
        <v>175</v>
      </c>
      <c r="E209" s="160" t="s">
        <v>183</v>
      </c>
      <c r="F209" s="417">
        <v>61</v>
      </c>
      <c r="G209" s="417">
        <v>0</v>
      </c>
      <c r="H209" s="417"/>
      <c r="I209" s="417"/>
      <c r="J209" s="417">
        <v>0</v>
      </c>
      <c r="K209" s="417">
        <f t="shared" si="6"/>
        <v>61</v>
      </c>
      <c r="L209" s="417">
        <v>53</v>
      </c>
      <c r="M209" s="417">
        <f>Tabla13[[#This Row],[Balance s/Mov. 30/06/2023]]-Tabla13[[#This Row],[Inventario al 30/06/2023]]</f>
        <v>8</v>
      </c>
      <c r="N209" s="418">
        <v>2200.6999999999998</v>
      </c>
      <c r="O209" s="419">
        <f t="shared" si="7"/>
        <v>116637.09999999999</v>
      </c>
      <c r="P209" s="418">
        <f>(Tabla13[[#This Row],[Entradas  31 Marzo-30 Junio 2023]]*Tabla13[[#This Row],[Costo Unitario]])</f>
        <v>0</v>
      </c>
      <c r="Q209" s="418">
        <f>(Tabla13[[#This Row],[Salidas 31 Marzo-30 Junio 2023]]*Tabla13[[#This Row],[Costo Unitario]])</f>
        <v>0</v>
      </c>
      <c r="R209" s="420" t="s">
        <v>851</v>
      </c>
      <c r="S209" s="441"/>
      <c r="T209" s="442"/>
      <c r="U209" s="442"/>
    </row>
    <row r="210" spans="1:21" ht="18" x14ac:dyDescent="0.25">
      <c r="A210" s="248"/>
      <c r="B210" s="414"/>
      <c r="C210" s="415" t="s">
        <v>859</v>
      </c>
      <c r="D210" s="416" t="s">
        <v>1065</v>
      </c>
      <c r="E210" s="423" t="s">
        <v>945</v>
      </c>
      <c r="F210" s="417">
        <v>14</v>
      </c>
      <c r="G210" s="417">
        <v>0</v>
      </c>
      <c r="H210" s="417"/>
      <c r="I210" s="417"/>
      <c r="J210" s="417">
        <v>0</v>
      </c>
      <c r="K210" s="417">
        <f t="shared" si="6"/>
        <v>14</v>
      </c>
      <c r="L210" s="417">
        <v>16</v>
      </c>
      <c r="M210" s="417">
        <f>Tabla13[[#This Row],[Balance s/Mov. 30/06/2023]]-Tabla13[[#This Row],[Inventario al 30/06/2023]]</f>
        <v>-2</v>
      </c>
      <c r="N210" s="418">
        <v>0</v>
      </c>
      <c r="O210" s="419">
        <f t="shared" si="7"/>
        <v>0</v>
      </c>
      <c r="P210" s="418">
        <f>(Tabla13[[#This Row],[Entradas  31 Marzo-30 Junio 2023]]*Tabla13[[#This Row],[Costo Unitario]])</f>
        <v>0</v>
      </c>
      <c r="Q210" s="418">
        <f>(Tabla13[[#This Row],[Salidas 31 Marzo-30 Junio 2023]]*Tabla13[[#This Row],[Costo Unitario]])</f>
        <v>0</v>
      </c>
      <c r="R210" s="420" t="s">
        <v>851</v>
      </c>
      <c r="S210" s="441"/>
      <c r="T210" s="442"/>
      <c r="U210" s="442"/>
    </row>
    <row r="211" spans="1:21" ht="18" x14ac:dyDescent="0.25">
      <c r="A211" s="248"/>
      <c r="B211" s="414">
        <v>44861</v>
      </c>
      <c r="C211" s="415" t="s">
        <v>859</v>
      </c>
      <c r="D211" s="416" t="s">
        <v>1066</v>
      </c>
      <c r="E211" s="423" t="s">
        <v>1008</v>
      </c>
      <c r="F211" s="417">
        <v>45</v>
      </c>
      <c r="G211" s="417">
        <v>0</v>
      </c>
      <c r="H211" s="417"/>
      <c r="I211" s="417"/>
      <c r="J211" s="417">
        <v>0</v>
      </c>
      <c r="K211" s="417">
        <f t="shared" si="6"/>
        <v>45</v>
      </c>
      <c r="L211" s="417">
        <v>45</v>
      </c>
      <c r="M211" s="417">
        <f>Tabla13[[#This Row],[Balance s/Mov. 30/06/2023]]-Tabla13[[#This Row],[Inventario al 30/06/2023]]</f>
        <v>0</v>
      </c>
      <c r="N211" s="418">
        <v>2600</v>
      </c>
      <c r="O211" s="419">
        <f t="shared" si="7"/>
        <v>117000</v>
      </c>
      <c r="P211" s="418">
        <f>(Tabla13[[#This Row],[Entradas  31 Marzo-30 Junio 2023]]*Tabla13[[#This Row],[Costo Unitario]])</f>
        <v>0</v>
      </c>
      <c r="Q211" s="418">
        <f>(Tabla13[[#This Row],[Salidas 31 Marzo-30 Junio 2023]]*Tabla13[[#This Row],[Costo Unitario]])</f>
        <v>0</v>
      </c>
      <c r="R211" s="420" t="s">
        <v>851</v>
      </c>
      <c r="S211" s="441"/>
      <c r="T211" s="442"/>
      <c r="U211" s="442"/>
    </row>
    <row r="212" spans="1:21" ht="18" x14ac:dyDescent="0.25">
      <c r="A212" s="248"/>
      <c r="B212" s="414">
        <v>42972</v>
      </c>
      <c r="C212" s="415" t="s">
        <v>857</v>
      </c>
      <c r="D212" s="416" t="s">
        <v>454</v>
      </c>
      <c r="E212" s="198" t="s">
        <v>456</v>
      </c>
      <c r="F212" s="417">
        <v>337</v>
      </c>
      <c r="G212" s="417">
        <v>0</v>
      </c>
      <c r="H212" s="417"/>
      <c r="I212" s="417"/>
      <c r="J212" s="417">
        <v>0</v>
      </c>
      <c r="K212" s="417">
        <f t="shared" si="6"/>
        <v>337</v>
      </c>
      <c r="L212" s="417">
        <v>337</v>
      </c>
      <c r="M212" s="417">
        <f>Tabla13[[#This Row],[Balance s/Mov. 30/06/2023]]-Tabla13[[#This Row],[Inventario al 30/06/2023]]</f>
        <v>0</v>
      </c>
      <c r="N212" s="418">
        <v>94.4</v>
      </c>
      <c r="O212" s="419">
        <f t="shared" si="7"/>
        <v>31812.800000000003</v>
      </c>
      <c r="P212" s="418">
        <f>(Tabla13[[#This Row],[Entradas  31 Marzo-30 Junio 2023]]*Tabla13[[#This Row],[Costo Unitario]])</f>
        <v>0</v>
      </c>
      <c r="Q212" s="418">
        <f>(Tabla13[[#This Row],[Salidas 31 Marzo-30 Junio 2023]]*Tabla13[[#This Row],[Costo Unitario]])</f>
        <v>0</v>
      </c>
      <c r="R212" s="420" t="s">
        <v>851</v>
      </c>
      <c r="S212" s="441"/>
      <c r="T212" s="442"/>
      <c r="U212" s="442"/>
    </row>
    <row r="213" spans="1:21" s="315" customFormat="1" ht="18" x14ac:dyDescent="0.25">
      <c r="A213" s="248"/>
      <c r="B213" s="414"/>
      <c r="C213" s="415" t="s">
        <v>873</v>
      </c>
      <c r="D213" s="416" t="s">
        <v>1049</v>
      </c>
      <c r="E213" s="433" t="s">
        <v>887</v>
      </c>
      <c r="F213" s="417">
        <v>7</v>
      </c>
      <c r="G213" s="417">
        <v>0</v>
      </c>
      <c r="H213" s="417"/>
      <c r="I213" s="417"/>
      <c r="J213" s="417">
        <v>0</v>
      </c>
      <c r="K213" s="417">
        <f t="shared" si="6"/>
        <v>7</v>
      </c>
      <c r="L213" s="417">
        <v>7</v>
      </c>
      <c r="M213" s="417">
        <f>Tabla13[[#This Row],[Balance s/Mov. 30/06/2023]]-Tabla13[[#This Row],[Inventario al 30/06/2023]]</f>
        <v>0</v>
      </c>
      <c r="N213" s="431">
        <v>88.5</v>
      </c>
      <c r="O213" s="419">
        <f t="shared" si="7"/>
        <v>619.5</v>
      </c>
      <c r="P213" s="418">
        <f>(Tabla13[[#This Row],[Entradas  31 Marzo-30 Junio 2023]]*Tabla13[[#This Row],[Costo Unitario]])</f>
        <v>0</v>
      </c>
      <c r="Q213" s="418">
        <f>(Tabla13[[#This Row],[Salidas 31 Marzo-30 Junio 2023]]*Tabla13[[#This Row],[Costo Unitario]])</f>
        <v>0</v>
      </c>
      <c r="R213" s="420" t="s">
        <v>851</v>
      </c>
      <c r="S213" s="441"/>
      <c r="T213" s="442"/>
      <c r="U213" s="442"/>
    </row>
    <row r="214" spans="1:21" ht="18" x14ac:dyDescent="0.25">
      <c r="A214" s="248"/>
      <c r="B214" s="424">
        <v>43291</v>
      </c>
      <c r="C214" s="425" t="s">
        <v>857</v>
      </c>
      <c r="D214" s="426" t="s">
        <v>663</v>
      </c>
      <c r="E214" s="433" t="s">
        <v>701</v>
      </c>
      <c r="F214" s="417">
        <v>3</v>
      </c>
      <c r="G214" s="417">
        <v>0</v>
      </c>
      <c r="H214" s="417"/>
      <c r="I214" s="417"/>
      <c r="J214" s="417">
        <v>0</v>
      </c>
      <c r="K214" s="417">
        <f t="shared" si="6"/>
        <v>3</v>
      </c>
      <c r="L214" s="417">
        <v>3</v>
      </c>
      <c r="M214" s="417">
        <f>Tabla13[[#This Row],[Balance s/Mov. 30/06/2023]]-Tabla13[[#This Row],[Inventario al 30/06/2023]]</f>
        <v>0</v>
      </c>
      <c r="N214" s="418">
        <v>365.8</v>
      </c>
      <c r="O214" s="419">
        <f t="shared" si="7"/>
        <v>1097.4000000000001</v>
      </c>
      <c r="P214" s="418">
        <f>(Tabla13[[#This Row],[Entradas  31 Marzo-30 Junio 2023]]*Tabla13[[#This Row],[Costo Unitario]])</f>
        <v>0</v>
      </c>
      <c r="Q214" s="418">
        <f>(Tabla13[[#This Row],[Salidas 31 Marzo-30 Junio 2023]]*Tabla13[[#This Row],[Costo Unitario]])</f>
        <v>0</v>
      </c>
      <c r="R214" s="420" t="s">
        <v>851</v>
      </c>
      <c r="S214" s="441"/>
      <c r="T214" s="442"/>
      <c r="U214" s="442"/>
    </row>
    <row r="215" spans="1:21" ht="18" x14ac:dyDescent="0.25">
      <c r="A215" s="248"/>
      <c r="B215" s="414"/>
      <c r="C215" s="415" t="s">
        <v>857</v>
      </c>
      <c r="D215" s="416" t="s">
        <v>1116</v>
      </c>
      <c r="E215" s="423" t="s">
        <v>1126</v>
      </c>
      <c r="F215" s="417">
        <v>28</v>
      </c>
      <c r="G215" s="417">
        <v>0</v>
      </c>
      <c r="H215" s="417"/>
      <c r="I215" s="417"/>
      <c r="J215" s="417">
        <v>0</v>
      </c>
      <c r="K215" s="417">
        <f t="shared" si="6"/>
        <v>28</v>
      </c>
      <c r="L215" s="417">
        <v>25</v>
      </c>
      <c r="M215" s="417">
        <f>Tabla13[[#This Row],[Balance s/Mov. 30/06/2023]]-Tabla13[[#This Row],[Inventario al 30/06/2023]]</f>
        <v>3</v>
      </c>
      <c r="N215" s="418">
        <v>1057</v>
      </c>
      <c r="O215" s="419">
        <f t="shared" si="7"/>
        <v>26425</v>
      </c>
      <c r="P215" s="418">
        <f>(Tabla13[[#This Row],[Entradas  31 Marzo-30 Junio 2023]]*Tabla13[[#This Row],[Costo Unitario]])</f>
        <v>0</v>
      </c>
      <c r="Q215" s="418">
        <f>(Tabla13[[#This Row],[Salidas 31 Marzo-30 Junio 2023]]*Tabla13[[#This Row],[Costo Unitario]])</f>
        <v>0</v>
      </c>
      <c r="R215" s="420" t="s">
        <v>851</v>
      </c>
      <c r="S215" s="441"/>
      <c r="T215" s="442"/>
      <c r="U215" s="442"/>
    </row>
    <row r="216" spans="1:21" s="315" customFormat="1" ht="18" x14ac:dyDescent="0.25">
      <c r="A216" s="248"/>
      <c r="B216" s="414"/>
      <c r="C216" s="415" t="s">
        <v>857</v>
      </c>
      <c r="D216" s="416" t="s">
        <v>1106</v>
      </c>
      <c r="E216" s="423" t="s">
        <v>1117</v>
      </c>
      <c r="F216" s="417">
        <v>24</v>
      </c>
      <c r="G216" s="417">
        <v>0</v>
      </c>
      <c r="H216" s="417"/>
      <c r="I216" s="417"/>
      <c r="J216" s="417">
        <v>0</v>
      </c>
      <c r="K216" s="417">
        <f t="shared" si="6"/>
        <v>24</v>
      </c>
      <c r="L216" s="417">
        <v>15</v>
      </c>
      <c r="M216" s="417">
        <f>Tabla13[[#This Row],[Balance s/Mov. 30/06/2023]]-Tabla13[[#This Row],[Inventario al 30/06/2023]]</f>
        <v>9</v>
      </c>
      <c r="N216" s="418">
        <v>2220</v>
      </c>
      <c r="O216" s="419">
        <f t="shared" si="7"/>
        <v>33300</v>
      </c>
      <c r="P216" s="418">
        <f>(Tabla13[[#This Row],[Entradas  31 Marzo-30 Junio 2023]]*Tabla13[[#This Row],[Costo Unitario]])</f>
        <v>0</v>
      </c>
      <c r="Q216" s="418">
        <f>(Tabla13[[#This Row],[Salidas 31 Marzo-30 Junio 2023]]*Tabla13[[#This Row],[Costo Unitario]])</f>
        <v>0</v>
      </c>
      <c r="R216" s="420" t="s">
        <v>851</v>
      </c>
      <c r="S216" s="441"/>
      <c r="T216" s="442"/>
      <c r="U216" s="442"/>
    </row>
    <row r="217" spans="1:21" ht="18" x14ac:dyDescent="0.25">
      <c r="A217" s="248"/>
      <c r="B217" s="414"/>
      <c r="C217" s="415" t="s">
        <v>857</v>
      </c>
      <c r="D217" s="416" t="s">
        <v>834</v>
      </c>
      <c r="E217" s="423" t="s">
        <v>1099</v>
      </c>
      <c r="F217" s="417">
        <v>1</v>
      </c>
      <c r="G217" s="417">
        <v>0</v>
      </c>
      <c r="H217" s="417"/>
      <c r="I217" s="417"/>
      <c r="J217" s="417">
        <v>0</v>
      </c>
      <c r="K217" s="417">
        <f t="shared" si="6"/>
        <v>1</v>
      </c>
      <c r="L217" s="417">
        <v>0</v>
      </c>
      <c r="M217" s="417">
        <f>Tabla13[[#This Row],[Balance s/Mov. 30/06/2023]]-Tabla13[[#This Row],[Inventario al 30/06/2023]]</f>
        <v>1</v>
      </c>
      <c r="N217" s="418">
        <v>0</v>
      </c>
      <c r="O217" s="419">
        <f t="shared" si="7"/>
        <v>0</v>
      </c>
      <c r="P217" s="418">
        <f>(Tabla13[[#This Row],[Entradas  31 Marzo-30 Junio 2023]]*Tabla13[[#This Row],[Costo Unitario]])</f>
        <v>0</v>
      </c>
      <c r="Q217" s="418">
        <f>(Tabla13[[#This Row],[Salidas 31 Marzo-30 Junio 2023]]*Tabla13[[#This Row],[Costo Unitario]])</f>
        <v>0</v>
      </c>
      <c r="R217" s="420" t="s">
        <v>851</v>
      </c>
      <c r="S217" s="441"/>
      <c r="T217" s="442"/>
      <c r="U217" s="442"/>
    </row>
    <row r="218" spans="1:21" ht="18" x14ac:dyDescent="0.25">
      <c r="A218" s="248"/>
      <c r="B218" s="414"/>
      <c r="C218" s="415" t="s">
        <v>857</v>
      </c>
      <c r="D218" s="416" t="s">
        <v>1107</v>
      </c>
      <c r="E218" s="423" t="s">
        <v>1118</v>
      </c>
      <c r="F218" s="417">
        <v>10</v>
      </c>
      <c r="G218" s="417">
        <v>0</v>
      </c>
      <c r="H218" s="417"/>
      <c r="I218" s="417"/>
      <c r="J218" s="417">
        <v>0</v>
      </c>
      <c r="K218" s="417">
        <f t="shared" si="6"/>
        <v>10</v>
      </c>
      <c r="L218" s="417">
        <v>0</v>
      </c>
      <c r="M218" s="417">
        <f>Tabla13[[#This Row],[Balance s/Mov. 30/06/2023]]-Tabla13[[#This Row],[Inventario al 30/06/2023]]</f>
        <v>10</v>
      </c>
      <c r="N218" s="418">
        <v>4100</v>
      </c>
      <c r="O218" s="419">
        <f t="shared" si="7"/>
        <v>0</v>
      </c>
      <c r="P218" s="418">
        <f>(Tabla13[[#This Row],[Entradas  31 Marzo-30 Junio 2023]]*Tabla13[[#This Row],[Costo Unitario]])</f>
        <v>0</v>
      </c>
      <c r="Q218" s="418">
        <f>(Tabla13[[#This Row],[Salidas 31 Marzo-30 Junio 2023]]*Tabla13[[#This Row],[Costo Unitario]])</f>
        <v>0</v>
      </c>
      <c r="R218" s="420" t="s">
        <v>851</v>
      </c>
      <c r="S218" s="441"/>
      <c r="T218" s="442"/>
      <c r="U218" s="442"/>
    </row>
    <row r="219" spans="1:21" ht="18" x14ac:dyDescent="0.25">
      <c r="A219" s="248"/>
      <c r="B219" s="414"/>
      <c r="C219" s="415" t="s">
        <v>857</v>
      </c>
      <c r="D219" s="416"/>
      <c r="E219" s="423" t="s">
        <v>1127</v>
      </c>
      <c r="F219" s="417">
        <v>10</v>
      </c>
      <c r="G219" s="417">
        <v>0</v>
      </c>
      <c r="H219" s="417"/>
      <c r="I219" s="417"/>
      <c r="J219" s="417">
        <v>0</v>
      </c>
      <c r="K219" s="417">
        <f t="shared" si="6"/>
        <v>10</v>
      </c>
      <c r="L219" s="417">
        <v>9</v>
      </c>
      <c r="M219" s="417">
        <f>Tabla13[[#This Row],[Balance s/Mov. 30/06/2023]]-Tabla13[[#This Row],[Inventario al 30/06/2023]]</f>
        <v>1</v>
      </c>
      <c r="N219" s="418">
        <v>0</v>
      </c>
      <c r="O219" s="419">
        <f t="shared" si="7"/>
        <v>0</v>
      </c>
      <c r="P219" s="418">
        <f>(Tabla13[[#This Row],[Entradas  31 Marzo-30 Junio 2023]]*Tabla13[[#This Row],[Costo Unitario]])</f>
        <v>0</v>
      </c>
      <c r="Q219" s="418">
        <f>(Tabla13[[#This Row],[Salidas 31 Marzo-30 Junio 2023]]*Tabla13[[#This Row],[Costo Unitario]])</f>
        <v>0</v>
      </c>
      <c r="R219" s="420" t="s">
        <v>851</v>
      </c>
      <c r="S219" s="441"/>
      <c r="T219" s="442"/>
      <c r="U219" s="442"/>
    </row>
    <row r="220" spans="1:21" ht="18" x14ac:dyDescent="0.25">
      <c r="A220" s="248"/>
      <c r="B220" s="414">
        <v>42520</v>
      </c>
      <c r="C220" s="415" t="s">
        <v>857</v>
      </c>
      <c r="D220" s="416" t="s">
        <v>668</v>
      </c>
      <c r="E220" s="427" t="s">
        <v>693</v>
      </c>
      <c r="F220" s="417">
        <v>3</v>
      </c>
      <c r="G220" s="417">
        <v>0</v>
      </c>
      <c r="H220" s="417"/>
      <c r="I220" s="417"/>
      <c r="J220" s="417">
        <v>0</v>
      </c>
      <c r="K220" s="417">
        <f t="shared" si="6"/>
        <v>3</v>
      </c>
      <c r="L220" s="417">
        <v>3</v>
      </c>
      <c r="M220" s="417">
        <f>Tabla13[[#This Row],[Balance s/Mov. 30/06/2023]]-Tabla13[[#This Row],[Inventario al 30/06/2023]]</f>
        <v>0</v>
      </c>
      <c r="N220" s="418">
        <v>147.5</v>
      </c>
      <c r="O220" s="419">
        <f t="shared" si="7"/>
        <v>442.5</v>
      </c>
      <c r="P220" s="418">
        <f>(Tabla13[[#This Row],[Entradas  31 Marzo-30 Junio 2023]]*Tabla13[[#This Row],[Costo Unitario]])</f>
        <v>0</v>
      </c>
      <c r="Q220" s="418">
        <f>(Tabla13[[#This Row],[Salidas 31 Marzo-30 Junio 2023]]*Tabla13[[#This Row],[Costo Unitario]])</f>
        <v>0</v>
      </c>
      <c r="R220" s="420" t="s">
        <v>851</v>
      </c>
      <c r="S220" s="441"/>
      <c r="T220" s="442"/>
      <c r="U220" s="442"/>
    </row>
    <row r="221" spans="1:21" ht="18" x14ac:dyDescent="0.25">
      <c r="A221" s="248"/>
      <c r="B221" s="414">
        <v>43412</v>
      </c>
      <c r="C221" s="415" t="s">
        <v>857</v>
      </c>
      <c r="D221" s="416" t="s">
        <v>704</v>
      </c>
      <c r="E221" s="433" t="s">
        <v>835</v>
      </c>
      <c r="F221" s="417">
        <v>3</v>
      </c>
      <c r="G221" s="417">
        <v>0</v>
      </c>
      <c r="H221" s="417"/>
      <c r="I221" s="417"/>
      <c r="J221" s="417">
        <v>0</v>
      </c>
      <c r="K221" s="417">
        <f t="shared" si="6"/>
        <v>3</v>
      </c>
      <c r="L221" s="417">
        <v>3</v>
      </c>
      <c r="M221" s="417">
        <f>Tabla13[[#This Row],[Balance s/Mov. 30/06/2023]]-Tabla13[[#This Row],[Inventario al 30/06/2023]]</f>
        <v>0</v>
      </c>
      <c r="N221" s="431">
        <v>6189.1</v>
      </c>
      <c r="O221" s="419">
        <f t="shared" si="7"/>
        <v>18567.300000000003</v>
      </c>
      <c r="P221" s="418">
        <f>(Tabla13[[#This Row],[Entradas  31 Marzo-30 Junio 2023]]*Tabla13[[#This Row],[Costo Unitario]])</f>
        <v>0</v>
      </c>
      <c r="Q221" s="418">
        <f>(Tabla13[[#This Row],[Salidas 31 Marzo-30 Junio 2023]]*Tabla13[[#This Row],[Costo Unitario]])</f>
        <v>0</v>
      </c>
      <c r="R221" s="420" t="s">
        <v>851</v>
      </c>
      <c r="S221" s="441"/>
      <c r="T221" s="442"/>
      <c r="U221" s="442"/>
    </row>
    <row r="222" spans="1:21" s="315" customFormat="1" ht="18" x14ac:dyDescent="0.25">
      <c r="A222" s="248"/>
      <c r="B222" s="414"/>
      <c r="C222" s="415" t="s">
        <v>858</v>
      </c>
      <c r="D222" s="416" t="s">
        <v>1081</v>
      </c>
      <c r="E222" s="423" t="s">
        <v>974</v>
      </c>
      <c r="F222" s="417">
        <v>186</v>
      </c>
      <c r="G222" s="417">
        <v>0</v>
      </c>
      <c r="H222" s="417"/>
      <c r="I222" s="417"/>
      <c r="J222" s="417">
        <v>0</v>
      </c>
      <c r="K222" s="417">
        <f t="shared" si="6"/>
        <v>186</v>
      </c>
      <c r="L222" s="417">
        <v>176</v>
      </c>
      <c r="M222" s="417">
        <f>Tabla13[[#This Row],[Balance s/Mov. 30/06/2023]]-Tabla13[[#This Row],[Inventario al 30/06/2023]]</f>
        <v>10</v>
      </c>
      <c r="N222" s="418">
        <v>24.05</v>
      </c>
      <c r="O222" s="419">
        <f t="shared" si="7"/>
        <v>4232.8</v>
      </c>
      <c r="P222" s="418">
        <f>(Tabla13[[#This Row],[Entradas  31 Marzo-30 Junio 2023]]*Tabla13[[#This Row],[Costo Unitario]])</f>
        <v>0</v>
      </c>
      <c r="Q222" s="418">
        <f>(Tabla13[[#This Row],[Salidas 31 Marzo-30 Junio 2023]]*Tabla13[[#This Row],[Costo Unitario]])</f>
        <v>0</v>
      </c>
      <c r="R222" s="420" t="s">
        <v>851</v>
      </c>
      <c r="S222" s="441"/>
      <c r="T222" s="442"/>
      <c r="U222" s="442"/>
    </row>
    <row r="223" spans="1:21" ht="18" x14ac:dyDescent="0.25">
      <c r="A223" s="248"/>
      <c r="B223" s="414"/>
      <c r="C223" s="415" t="s">
        <v>858</v>
      </c>
      <c r="D223" s="416" t="s">
        <v>1082</v>
      </c>
      <c r="E223" s="423" t="s">
        <v>976</v>
      </c>
      <c r="F223" s="417">
        <v>50</v>
      </c>
      <c r="G223" s="417">
        <v>0</v>
      </c>
      <c r="H223" s="417"/>
      <c r="I223" s="417"/>
      <c r="J223" s="417">
        <v>0</v>
      </c>
      <c r="K223" s="417">
        <f t="shared" si="6"/>
        <v>50</v>
      </c>
      <c r="L223" s="417">
        <v>50</v>
      </c>
      <c r="M223" s="417">
        <f>Tabla13[[#This Row],[Balance s/Mov. 30/06/2023]]-Tabla13[[#This Row],[Inventario al 30/06/2023]]</f>
        <v>0</v>
      </c>
      <c r="N223" s="418">
        <v>0</v>
      </c>
      <c r="O223" s="419">
        <f t="shared" si="7"/>
        <v>0</v>
      </c>
      <c r="P223" s="418">
        <f>(Tabla13[[#This Row],[Entradas  31 Marzo-30 Junio 2023]]*Tabla13[[#This Row],[Costo Unitario]])</f>
        <v>0</v>
      </c>
      <c r="Q223" s="418">
        <f>(Tabla13[[#This Row],[Salidas 31 Marzo-30 Junio 2023]]*Tabla13[[#This Row],[Costo Unitario]])</f>
        <v>0</v>
      </c>
      <c r="R223" s="420" t="s">
        <v>851</v>
      </c>
      <c r="S223" s="441"/>
      <c r="T223" s="442"/>
      <c r="U223" s="442"/>
    </row>
    <row r="224" spans="1:21" ht="18" x14ac:dyDescent="0.25">
      <c r="A224" s="248"/>
      <c r="B224" s="414"/>
      <c r="C224" s="415" t="s">
        <v>863</v>
      </c>
      <c r="D224" s="416" t="s">
        <v>335</v>
      </c>
      <c r="E224" s="198" t="s">
        <v>384</v>
      </c>
      <c r="F224" s="417">
        <v>47</v>
      </c>
      <c r="G224" s="417">
        <v>0</v>
      </c>
      <c r="H224" s="417"/>
      <c r="I224" s="417"/>
      <c r="J224" s="417">
        <v>0</v>
      </c>
      <c r="K224" s="417">
        <f t="shared" si="6"/>
        <v>47</v>
      </c>
      <c r="L224" s="417">
        <v>64</v>
      </c>
      <c r="M224" s="417">
        <f>Tabla13[[#This Row],[Balance s/Mov. 30/06/2023]]-Tabla13[[#This Row],[Inventario al 30/06/2023]]</f>
        <v>-17</v>
      </c>
      <c r="N224" s="418">
        <v>23.33</v>
      </c>
      <c r="O224" s="419">
        <f t="shared" si="7"/>
        <v>1493.12</v>
      </c>
      <c r="P224" s="418">
        <f>(Tabla13[[#This Row],[Entradas  31 Marzo-30 Junio 2023]]*Tabla13[[#This Row],[Costo Unitario]])</f>
        <v>0</v>
      </c>
      <c r="Q224" s="418">
        <f>(Tabla13[[#This Row],[Salidas 31 Marzo-30 Junio 2023]]*Tabla13[[#This Row],[Costo Unitario]])</f>
        <v>0</v>
      </c>
      <c r="R224" s="420" t="s">
        <v>851</v>
      </c>
      <c r="S224" s="441"/>
      <c r="T224" s="442"/>
      <c r="U224" s="442"/>
    </row>
    <row r="225" spans="1:21" ht="18" x14ac:dyDescent="0.25">
      <c r="A225" s="248"/>
      <c r="B225" s="414">
        <v>41429</v>
      </c>
      <c r="C225" s="415" t="s">
        <v>863</v>
      </c>
      <c r="D225" s="416" t="s">
        <v>205</v>
      </c>
      <c r="E225" s="198" t="s">
        <v>206</v>
      </c>
      <c r="F225" s="417">
        <v>38</v>
      </c>
      <c r="G225" s="417">
        <v>0</v>
      </c>
      <c r="H225" s="417"/>
      <c r="I225" s="417"/>
      <c r="J225" s="417">
        <v>0</v>
      </c>
      <c r="K225" s="417">
        <f t="shared" si="6"/>
        <v>38</v>
      </c>
      <c r="L225" s="417">
        <v>38</v>
      </c>
      <c r="M225" s="417">
        <f>Tabla13[[#This Row],[Balance s/Mov. 30/06/2023]]-Tabla13[[#This Row],[Inventario al 30/06/2023]]</f>
        <v>0</v>
      </c>
      <c r="N225" s="418">
        <v>24.78</v>
      </c>
      <c r="O225" s="419">
        <f t="shared" si="7"/>
        <v>941.6400000000001</v>
      </c>
      <c r="P225" s="418">
        <f>(Tabla13[[#This Row],[Entradas  31 Marzo-30 Junio 2023]]*Tabla13[[#This Row],[Costo Unitario]])</f>
        <v>0</v>
      </c>
      <c r="Q225" s="418">
        <f>(Tabla13[[#This Row],[Salidas 31 Marzo-30 Junio 2023]]*Tabla13[[#This Row],[Costo Unitario]])</f>
        <v>0</v>
      </c>
      <c r="R225" s="420" t="s">
        <v>851</v>
      </c>
      <c r="S225" s="441"/>
      <c r="T225" s="442"/>
      <c r="U225" s="442"/>
    </row>
    <row r="226" spans="1:21" ht="18" x14ac:dyDescent="0.25">
      <c r="A226" s="248"/>
      <c r="B226" s="414">
        <v>44354</v>
      </c>
      <c r="C226" s="415" t="s">
        <v>863</v>
      </c>
      <c r="D226" s="416" t="s">
        <v>1050</v>
      </c>
      <c r="E226" s="198" t="s">
        <v>907</v>
      </c>
      <c r="F226" s="417">
        <v>54</v>
      </c>
      <c r="G226" s="417">
        <v>0</v>
      </c>
      <c r="H226" s="417"/>
      <c r="I226" s="417"/>
      <c r="J226" s="417">
        <v>0</v>
      </c>
      <c r="K226" s="417">
        <f t="shared" si="6"/>
        <v>54</v>
      </c>
      <c r="L226" s="417">
        <v>54</v>
      </c>
      <c r="M226" s="417">
        <f>Tabla13[[#This Row],[Balance s/Mov. 30/06/2023]]-Tabla13[[#This Row],[Inventario al 30/06/2023]]</f>
        <v>0</v>
      </c>
      <c r="N226" s="418">
        <v>38</v>
      </c>
      <c r="O226" s="419">
        <f t="shared" si="7"/>
        <v>2052</v>
      </c>
      <c r="P226" s="418">
        <f>(Tabla13[[#This Row],[Entradas  31 Marzo-30 Junio 2023]]*Tabla13[[#This Row],[Costo Unitario]])</f>
        <v>0</v>
      </c>
      <c r="Q226" s="418">
        <f>(Tabla13[[#This Row],[Salidas 31 Marzo-30 Junio 2023]]*Tabla13[[#This Row],[Costo Unitario]])</f>
        <v>0</v>
      </c>
      <c r="R226" s="420" t="s">
        <v>851</v>
      </c>
      <c r="S226" s="441"/>
      <c r="T226" s="442"/>
      <c r="U226" s="442"/>
    </row>
    <row r="227" spans="1:21" ht="18" x14ac:dyDescent="0.25">
      <c r="A227" s="248"/>
      <c r="B227" s="414">
        <v>43411</v>
      </c>
      <c r="C227" s="415" t="s">
        <v>860</v>
      </c>
      <c r="D227" s="416" t="s">
        <v>123</v>
      </c>
      <c r="E227" s="423" t="s">
        <v>142</v>
      </c>
      <c r="F227" s="417">
        <v>1</v>
      </c>
      <c r="G227" s="417">
        <v>0</v>
      </c>
      <c r="H227" s="417"/>
      <c r="I227" s="417"/>
      <c r="J227" s="417">
        <v>0</v>
      </c>
      <c r="K227" s="417">
        <f t="shared" si="6"/>
        <v>1</v>
      </c>
      <c r="L227" s="417">
        <v>0</v>
      </c>
      <c r="M227" s="417">
        <f>Tabla13[[#This Row],[Balance s/Mov. 30/06/2023]]-Tabla13[[#This Row],[Inventario al 30/06/2023]]</f>
        <v>1</v>
      </c>
      <c r="N227" s="431">
        <v>45.59</v>
      </c>
      <c r="O227" s="419">
        <f t="shared" si="7"/>
        <v>0</v>
      </c>
      <c r="P227" s="418">
        <f>(Tabla13[[#This Row],[Entradas  31 Marzo-30 Junio 2023]]*Tabla13[[#This Row],[Costo Unitario]])</f>
        <v>0</v>
      </c>
      <c r="Q227" s="418">
        <f>(Tabla13[[#This Row],[Salidas 31 Marzo-30 Junio 2023]]*Tabla13[[#This Row],[Costo Unitario]])</f>
        <v>0</v>
      </c>
      <c r="R227" s="420" t="s">
        <v>851</v>
      </c>
      <c r="S227" s="441"/>
      <c r="T227" s="442"/>
      <c r="U227" s="442"/>
    </row>
    <row r="228" spans="1:21" s="315" customFormat="1" ht="18" x14ac:dyDescent="0.25">
      <c r="A228" s="248"/>
      <c r="B228" s="414"/>
      <c r="C228" s="415" t="s">
        <v>858</v>
      </c>
      <c r="D228" s="416" t="s">
        <v>1083</v>
      </c>
      <c r="E228" s="423" t="s">
        <v>975</v>
      </c>
      <c r="F228" s="417">
        <v>0</v>
      </c>
      <c r="G228" s="417">
        <v>0</v>
      </c>
      <c r="H228" s="417"/>
      <c r="I228" s="417"/>
      <c r="J228" s="417">
        <v>0</v>
      </c>
      <c r="K228" s="417">
        <f t="shared" si="6"/>
        <v>0</v>
      </c>
      <c r="L228" s="417">
        <v>0</v>
      </c>
      <c r="M228" s="417">
        <f>Tabla13[[#This Row],[Balance s/Mov. 30/06/2023]]-Tabla13[[#This Row],[Inventario al 30/06/2023]]</f>
        <v>0</v>
      </c>
      <c r="N228" s="418">
        <v>1239</v>
      </c>
      <c r="O228" s="419">
        <f t="shared" si="7"/>
        <v>0</v>
      </c>
      <c r="P228" s="418">
        <f>(Tabla13[[#This Row],[Entradas  31 Marzo-30 Junio 2023]]*Tabla13[[#This Row],[Costo Unitario]])</f>
        <v>0</v>
      </c>
      <c r="Q228" s="418">
        <f>(Tabla13[[#This Row],[Salidas 31 Marzo-30 Junio 2023]]*Tabla13[[#This Row],[Costo Unitario]])</f>
        <v>0</v>
      </c>
      <c r="R228" s="420" t="s">
        <v>851</v>
      </c>
      <c r="S228" s="441"/>
      <c r="T228" s="442"/>
      <c r="U228" s="442"/>
    </row>
    <row r="229" spans="1:21" ht="18" x14ac:dyDescent="0.25">
      <c r="A229" s="248"/>
      <c r="B229" s="414">
        <v>42496</v>
      </c>
      <c r="C229" s="415" t="s">
        <v>871</v>
      </c>
      <c r="D229" s="416" t="s">
        <v>479</v>
      </c>
      <c r="E229" s="427" t="s">
        <v>502</v>
      </c>
      <c r="F229" s="417">
        <v>3</v>
      </c>
      <c r="G229" s="417">
        <v>0</v>
      </c>
      <c r="H229" s="417"/>
      <c r="I229" s="417"/>
      <c r="J229" s="417">
        <v>0</v>
      </c>
      <c r="K229" s="417">
        <f t="shared" si="6"/>
        <v>3</v>
      </c>
      <c r="L229" s="417">
        <v>3</v>
      </c>
      <c r="M229" s="417">
        <f>Tabla13[[#This Row],[Balance s/Mov. 30/06/2023]]-Tabla13[[#This Row],[Inventario al 30/06/2023]]</f>
        <v>0</v>
      </c>
      <c r="N229" s="418">
        <v>292.64</v>
      </c>
      <c r="O229" s="419">
        <f t="shared" si="7"/>
        <v>877.92</v>
      </c>
      <c r="P229" s="418">
        <f>(Tabla13[[#This Row],[Entradas  31 Marzo-30 Junio 2023]]*Tabla13[[#This Row],[Costo Unitario]])</f>
        <v>0</v>
      </c>
      <c r="Q229" s="418">
        <f>(Tabla13[[#This Row],[Salidas 31 Marzo-30 Junio 2023]]*Tabla13[[#This Row],[Costo Unitario]])</f>
        <v>0</v>
      </c>
      <c r="R229" s="420" t="s">
        <v>851</v>
      </c>
      <c r="S229" s="441"/>
      <c r="T229" s="442"/>
      <c r="U229" s="442"/>
    </row>
    <row r="230" spans="1:21" s="315" customFormat="1" ht="18" x14ac:dyDescent="0.25">
      <c r="A230" s="248"/>
      <c r="B230" s="414">
        <v>44356</v>
      </c>
      <c r="C230" s="415" t="s">
        <v>879</v>
      </c>
      <c r="D230" s="416" t="s">
        <v>595</v>
      </c>
      <c r="E230" s="427" t="s">
        <v>1030</v>
      </c>
      <c r="F230" s="417">
        <v>22</v>
      </c>
      <c r="G230" s="417">
        <v>0</v>
      </c>
      <c r="H230" s="417"/>
      <c r="I230" s="417"/>
      <c r="J230" s="417">
        <v>0</v>
      </c>
      <c r="K230" s="417">
        <f t="shared" si="6"/>
        <v>22</v>
      </c>
      <c r="L230" s="417">
        <v>14</v>
      </c>
      <c r="M230" s="417">
        <f>Tabla13[[#This Row],[Balance s/Mov. 30/06/2023]]-Tabla13[[#This Row],[Inventario al 30/06/2023]]</f>
        <v>8</v>
      </c>
      <c r="N230" s="418">
        <v>7670</v>
      </c>
      <c r="O230" s="419">
        <f t="shared" si="7"/>
        <v>107380</v>
      </c>
      <c r="P230" s="418">
        <f>(Tabla13[[#This Row],[Entradas  31 Marzo-30 Junio 2023]]*Tabla13[[#This Row],[Costo Unitario]])</f>
        <v>0</v>
      </c>
      <c r="Q230" s="418">
        <f>(Tabla13[[#This Row],[Salidas 31 Marzo-30 Junio 2023]]*Tabla13[[#This Row],[Costo Unitario]])</f>
        <v>0</v>
      </c>
      <c r="R230" s="420" t="s">
        <v>851</v>
      </c>
      <c r="S230" s="441"/>
      <c r="T230" s="442"/>
      <c r="U230" s="442"/>
    </row>
    <row r="231" spans="1:21" ht="18" x14ac:dyDescent="0.25">
      <c r="A231" s="248"/>
      <c r="B231" s="414">
        <v>42496</v>
      </c>
      <c r="C231" s="415" t="s">
        <v>859</v>
      </c>
      <c r="D231" s="416" t="s">
        <v>333</v>
      </c>
      <c r="E231" s="198" t="s">
        <v>806</v>
      </c>
      <c r="F231" s="417">
        <v>2</v>
      </c>
      <c r="G231" s="417">
        <v>0</v>
      </c>
      <c r="H231" s="417"/>
      <c r="I231" s="417"/>
      <c r="J231" s="417">
        <v>0</v>
      </c>
      <c r="K231" s="417">
        <f t="shared" si="6"/>
        <v>2</v>
      </c>
      <c r="L231" s="417">
        <v>2</v>
      </c>
      <c r="M231" s="417">
        <f>Tabla13[[#This Row],[Balance s/Mov. 30/06/2023]]-Tabla13[[#This Row],[Inventario al 30/06/2023]]</f>
        <v>0</v>
      </c>
      <c r="N231" s="418">
        <v>16689.919999999998</v>
      </c>
      <c r="O231" s="419">
        <f t="shared" si="7"/>
        <v>33379.839999999997</v>
      </c>
      <c r="P231" s="418">
        <f>(Tabla13[[#This Row],[Entradas  31 Marzo-30 Junio 2023]]*Tabla13[[#This Row],[Costo Unitario]])</f>
        <v>0</v>
      </c>
      <c r="Q231" s="418">
        <f>(Tabla13[[#This Row],[Salidas 31 Marzo-30 Junio 2023]]*Tabla13[[#This Row],[Costo Unitario]])</f>
        <v>0</v>
      </c>
      <c r="R231" s="420" t="s">
        <v>851</v>
      </c>
      <c r="S231" s="441"/>
      <c r="T231" s="442"/>
      <c r="U231" s="442"/>
    </row>
    <row r="232" spans="1:21" s="315" customFormat="1" ht="18" x14ac:dyDescent="0.25">
      <c r="A232" s="248"/>
      <c r="B232" s="424">
        <v>42496</v>
      </c>
      <c r="C232" s="425" t="s">
        <v>873</v>
      </c>
      <c r="D232" s="426" t="s">
        <v>50</v>
      </c>
      <c r="E232" s="423" t="s">
        <v>51</v>
      </c>
      <c r="F232" s="417">
        <v>1</v>
      </c>
      <c r="G232" s="417">
        <v>0</v>
      </c>
      <c r="H232" s="417"/>
      <c r="I232" s="417"/>
      <c r="J232" s="417">
        <v>0</v>
      </c>
      <c r="K232" s="417">
        <f t="shared" si="6"/>
        <v>1</v>
      </c>
      <c r="L232" s="417">
        <v>1</v>
      </c>
      <c r="M232" s="417">
        <f>Tabla13[[#This Row],[Balance s/Mov. 30/06/2023]]-Tabla13[[#This Row],[Inventario al 30/06/2023]]</f>
        <v>0</v>
      </c>
      <c r="N232" s="418">
        <v>11438.74</v>
      </c>
      <c r="O232" s="419">
        <f t="shared" si="7"/>
        <v>11438.74</v>
      </c>
      <c r="P232" s="418">
        <f>(Tabla13[[#This Row],[Entradas  31 Marzo-30 Junio 2023]]*Tabla13[[#This Row],[Costo Unitario]])</f>
        <v>0</v>
      </c>
      <c r="Q232" s="418">
        <f>(Tabla13[[#This Row],[Salidas 31 Marzo-30 Junio 2023]]*Tabla13[[#This Row],[Costo Unitario]])</f>
        <v>0</v>
      </c>
      <c r="R232" s="420" t="s">
        <v>851</v>
      </c>
      <c r="S232" s="441"/>
      <c r="T232" s="442"/>
      <c r="U232" s="442"/>
    </row>
    <row r="233" spans="1:21" s="315" customFormat="1" ht="18" x14ac:dyDescent="0.25">
      <c r="A233" s="248"/>
      <c r="B233" s="414">
        <v>44145</v>
      </c>
      <c r="C233" s="415" t="s">
        <v>859</v>
      </c>
      <c r="D233" s="416" t="s">
        <v>796</v>
      </c>
      <c r="E233" s="423" t="s">
        <v>761</v>
      </c>
      <c r="F233" s="417">
        <v>0</v>
      </c>
      <c r="G233" s="417">
        <v>0</v>
      </c>
      <c r="H233" s="417"/>
      <c r="I233" s="417"/>
      <c r="J233" s="417">
        <v>0</v>
      </c>
      <c r="K233" s="417">
        <f t="shared" si="6"/>
        <v>0</v>
      </c>
      <c r="L233" s="417">
        <v>0</v>
      </c>
      <c r="M233" s="417">
        <f>Tabla13[[#This Row],[Balance s/Mov. 30/06/2023]]-Tabla13[[#This Row],[Inventario al 30/06/2023]]</f>
        <v>0</v>
      </c>
      <c r="N233" s="418">
        <v>4720</v>
      </c>
      <c r="O233" s="419">
        <f t="shared" si="7"/>
        <v>0</v>
      </c>
      <c r="P233" s="418">
        <f>(Tabla13[[#This Row],[Entradas  31 Marzo-30 Junio 2023]]*Tabla13[[#This Row],[Costo Unitario]])</f>
        <v>0</v>
      </c>
      <c r="Q233" s="418">
        <f>(Tabla13[[#This Row],[Salidas 31 Marzo-30 Junio 2023]]*Tabla13[[#This Row],[Costo Unitario]])</f>
        <v>0</v>
      </c>
      <c r="R233" s="420" t="s">
        <v>851</v>
      </c>
      <c r="S233" s="441"/>
      <c r="T233" s="442"/>
      <c r="U233" s="442"/>
    </row>
    <row r="234" spans="1:21" s="315" customFormat="1" ht="18" x14ac:dyDescent="0.25">
      <c r="A234" s="248"/>
      <c r="B234" s="414"/>
      <c r="C234" s="415" t="s">
        <v>874</v>
      </c>
      <c r="D234" s="416" t="s">
        <v>1077</v>
      </c>
      <c r="E234" s="423" t="s">
        <v>969</v>
      </c>
      <c r="F234" s="417">
        <v>6</v>
      </c>
      <c r="G234" s="417">
        <v>0</v>
      </c>
      <c r="H234" s="417"/>
      <c r="I234" s="417"/>
      <c r="J234" s="417">
        <v>0</v>
      </c>
      <c r="K234" s="417">
        <f t="shared" si="6"/>
        <v>6</v>
      </c>
      <c r="L234" s="417">
        <v>0</v>
      </c>
      <c r="M234" s="417">
        <f>Tabla13[[#This Row],[Balance s/Mov. 30/06/2023]]-Tabla13[[#This Row],[Inventario al 30/06/2023]]</f>
        <v>6</v>
      </c>
      <c r="N234" s="418">
        <v>0</v>
      </c>
      <c r="O234" s="419">
        <f t="shared" si="7"/>
        <v>0</v>
      </c>
      <c r="P234" s="418">
        <f>(Tabla13[[#This Row],[Entradas  31 Marzo-30 Junio 2023]]*Tabla13[[#This Row],[Costo Unitario]])</f>
        <v>0</v>
      </c>
      <c r="Q234" s="418">
        <f>(Tabla13[[#This Row],[Salidas 31 Marzo-30 Junio 2023]]*Tabla13[[#This Row],[Costo Unitario]])</f>
        <v>0</v>
      </c>
      <c r="R234" s="420" t="s">
        <v>851</v>
      </c>
      <c r="S234" s="441"/>
      <c r="T234" s="442"/>
      <c r="U234" s="442"/>
    </row>
    <row r="235" spans="1:21" ht="18" x14ac:dyDescent="0.25">
      <c r="A235" s="248"/>
      <c r="B235" s="424">
        <v>43062</v>
      </c>
      <c r="C235" s="425" t="s">
        <v>864</v>
      </c>
      <c r="D235" s="426" t="s">
        <v>20</v>
      </c>
      <c r="E235" s="427" t="s">
        <v>21</v>
      </c>
      <c r="F235" s="417">
        <v>15</v>
      </c>
      <c r="G235" s="417">
        <v>0</v>
      </c>
      <c r="H235" s="417"/>
      <c r="I235" s="417"/>
      <c r="J235" s="417">
        <v>0</v>
      </c>
      <c r="K235" s="417">
        <f t="shared" si="6"/>
        <v>15</v>
      </c>
      <c r="L235" s="417">
        <v>15</v>
      </c>
      <c r="M235" s="417">
        <f>Tabla13[[#This Row],[Balance s/Mov. 30/06/2023]]-Tabla13[[#This Row],[Inventario al 30/06/2023]]</f>
        <v>0</v>
      </c>
      <c r="N235" s="418">
        <v>1180</v>
      </c>
      <c r="O235" s="419">
        <f t="shared" si="7"/>
        <v>17700</v>
      </c>
      <c r="P235" s="418">
        <f>(Tabla13[[#This Row],[Entradas  31 Marzo-30 Junio 2023]]*Tabla13[[#This Row],[Costo Unitario]])</f>
        <v>0</v>
      </c>
      <c r="Q235" s="418">
        <f>(Tabla13[[#This Row],[Salidas 31 Marzo-30 Junio 2023]]*Tabla13[[#This Row],[Costo Unitario]])</f>
        <v>0</v>
      </c>
      <c r="R235" s="420" t="s">
        <v>851</v>
      </c>
      <c r="S235" s="441"/>
      <c r="T235" s="442"/>
      <c r="U235" s="442"/>
    </row>
    <row r="236" spans="1:21" ht="18" x14ac:dyDescent="0.25">
      <c r="A236" s="248"/>
      <c r="B236" s="424">
        <v>42263</v>
      </c>
      <c r="C236" s="425" t="s">
        <v>864</v>
      </c>
      <c r="D236" s="426" t="s">
        <v>469</v>
      </c>
      <c r="E236" s="198" t="s">
        <v>495</v>
      </c>
      <c r="F236" s="417">
        <v>2</v>
      </c>
      <c r="G236" s="417">
        <v>0</v>
      </c>
      <c r="H236" s="417"/>
      <c r="I236" s="417"/>
      <c r="J236" s="417">
        <v>0</v>
      </c>
      <c r="K236" s="417">
        <f t="shared" si="6"/>
        <v>2</v>
      </c>
      <c r="L236" s="417">
        <v>2</v>
      </c>
      <c r="M236" s="417">
        <f>Tabla13[[#This Row],[Balance s/Mov. 30/06/2023]]-Tabla13[[#This Row],[Inventario al 30/06/2023]]</f>
        <v>0</v>
      </c>
      <c r="N236" s="418">
        <v>422.44</v>
      </c>
      <c r="O236" s="419">
        <f t="shared" si="7"/>
        <v>844.88</v>
      </c>
      <c r="P236" s="418">
        <f>(Tabla13[[#This Row],[Entradas  31 Marzo-30 Junio 2023]]*Tabla13[[#This Row],[Costo Unitario]])</f>
        <v>0</v>
      </c>
      <c r="Q236" s="418">
        <f>(Tabla13[[#This Row],[Salidas 31 Marzo-30 Junio 2023]]*Tabla13[[#This Row],[Costo Unitario]])</f>
        <v>0</v>
      </c>
      <c r="R236" s="420" t="s">
        <v>851</v>
      </c>
      <c r="S236" s="441"/>
      <c r="T236" s="442"/>
      <c r="U236" s="442"/>
    </row>
    <row r="237" spans="1:21" ht="18" x14ac:dyDescent="0.25">
      <c r="A237" s="248"/>
      <c r="B237" s="414">
        <v>45048</v>
      </c>
      <c r="C237" s="415" t="s">
        <v>877</v>
      </c>
      <c r="D237" s="416" t="s">
        <v>1109</v>
      </c>
      <c r="E237" s="427" t="s">
        <v>1112</v>
      </c>
      <c r="F237" s="417">
        <v>11</v>
      </c>
      <c r="G237" s="417">
        <v>0</v>
      </c>
      <c r="H237" s="417"/>
      <c r="I237" s="417"/>
      <c r="J237" s="417">
        <v>0</v>
      </c>
      <c r="K237" s="417">
        <f t="shared" si="6"/>
        <v>11</v>
      </c>
      <c r="L237" s="417">
        <v>19</v>
      </c>
      <c r="M237" s="417">
        <f>Tabla13[[#This Row],[Balance s/Mov. 30/06/2023]]-Tabla13[[#This Row],[Inventario al 30/06/2023]]</f>
        <v>-8</v>
      </c>
      <c r="N237" s="418">
        <v>18303.25</v>
      </c>
      <c r="O237" s="419">
        <f t="shared" si="7"/>
        <v>347761.75</v>
      </c>
      <c r="P237" s="418">
        <f>(Tabla13[[#This Row],[Entradas  31 Marzo-30 Junio 2023]]*Tabla13[[#This Row],[Costo Unitario]])</f>
        <v>0</v>
      </c>
      <c r="Q237" s="418">
        <f>(Tabla13[[#This Row],[Salidas 31 Marzo-30 Junio 2023]]*Tabla13[[#This Row],[Costo Unitario]])</f>
        <v>0</v>
      </c>
      <c r="R237" s="420" t="s">
        <v>851</v>
      </c>
      <c r="S237" s="441"/>
      <c r="T237" s="442"/>
      <c r="U237" s="442"/>
    </row>
    <row r="238" spans="1:21" ht="18" x14ac:dyDescent="0.25">
      <c r="A238" s="248"/>
      <c r="B238" s="414">
        <v>44049</v>
      </c>
      <c r="C238" s="415" t="s">
        <v>877</v>
      </c>
      <c r="D238" s="416" t="s">
        <v>815</v>
      </c>
      <c r="E238" s="198" t="s">
        <v>807</v>
      </c>
      <c r="F238" s="417">
        <v>5</v>
      </c>
      <c r="G238" s="417">
        <v>0</v>
      </c>
      <c r="H238" s="417"/>
      <c r="I238" s="417"/>
      <c r="J238" s="417">
        <v>0</v>
      </c>
      <c r="K238" s="417">
        <f t="shared" si="6"/>
        <v>5</v>
      </c>
      <c r="L238" s="417">
        <v>5</v>
      </c>
      <c r="M238" s="417">
        <f>Tabla13[[#This Row],[Balance s/Mov. 30/06/2023]]-Tabla13[[#This Row],[Inventario al 30/06/2023]]</f>
        <v>0</v>
      </c>
      <c r="N238" s="418">
        <v>9027</v>
      </c>
      <c r="O238" s="419">
        <f t="shared" si="7"/>
        <v>45135</v>
      </c>
      <c r="P238" s="418">
        <f>(Tabla13[[#This Row],[Entradas  31 Marzo-30 Junio 2023]]*Tabla13[[#This Row],[Costo Unitario]])</f>
        <v>0</v>
      </c>
      <c r="Q238" s="418">
        <f>(Tabla13[[#This Row],[Salidas 31 Marzo-30 Junio 2023]]*Tabla13[[#This Row],[Costo Unitario]])</f>
        <v>0</v>
      </c>
      <c r="R238" s="420" t="s">
        <v>851</v>
      </c>
      <c r="S238" s="441"/>
      <c r="T238" s="442"/>
      <c r="U238" s="442"/>
    </row>
    <row r="239" spans="1:21" ht="18" x14ac:dyDescent="0.25">
      <c r="A239" s="248"/>
      <c r="B239" s="414">
        <v>43307</v>
      </c>
      <c r="C239" s="415" t="s">
        <v>877</v>
      </c>
      <c r="D239" s="416" t="s">
        <v>198</v>
      </c>
      <c r="E239" s="198" t="s">
        <v>199</v>
      </c>
      <c r="F239" s="417">
        <v>0</v>
      </c>
      <c r="G239" s="417">
        <v>0</v>
      </c>
      <c r="H239" s="417"/>
      <c r="I239" s="417"/>
      <c r="J239" s="417">
        <v>0</v>
      </c>
      <c r="K239" s="417">
        <f t="shared" si="6"/>
        <v>0</v>
      </c>
      <c r="L239" s="417">
        <v>0</v>
      </c>
      <c r="M239" s="417">
        <f>Tabla13[[#This Row],[Balance s/Mov. 30/06/2023]]-Tabla13[[#This Row],[Inventario al 30/06/2023]]</f>
        <v>0</v>
      </c>
      <c r="N239" s="418">
        <v>10561</v>
      </c>
      <c r="O239" s="419">
        <f t="shared" si="7"/>
        <v>0</v>
      </c>
      <c r="P239" s="418">
        <f>(Tabla13[[#This Row],[Entradas  31 Marzo-30 Junio 2023]]*Tabla13[[#This Row],[Costo Unitario]])</f>
        <v>0</v>
      </c>
      <c r="Q239" s="418">
        <f>(Tabla13[[#This Row],[Salidas 31 Marzo-30 Junio 2023]]*Tabla13[[#This Row],[Costo Unitario]])</f>
        <v>0</v>
      </c>
      <c r="R239" s="420" t="s">
        <v>851</v>
      </c>
      <c r="S239" s="441"/>
      <c r="T239" s="442"/>
      <c r="U239" s="442"/>
    </row>
    <row r="240" spans="1:21" ht="18" x14ac:dyDescent="0.25">
      <c r="A240" s="248"/>
      <c r="B240" s="414">
        <v>45026</v>
      </c>
      <c r="C240" s="415" t="s">
        <v>858</v>
      </c>
      <c r="D240" s="416" t="s">
        <v>1168</v>
      </c>
      <c r="E240" s="423" t="s">
        <v>1148</v>
      </c>
      <c r="F240" s="417">
        <v>0</v>
      </c>
      <c r="G240" s="417">
        <v>0</v>
      </c>
      <c r="H240" s="417"/>
      <c r="I240" s="417"/>
      <c r="J240" s="417">
        <v>0</v>
      </c>
      <c r="K240" s="417">
        <f t="shared" si="6"/>
        <v>0</v>
      </c>
      <c r="L240" s="417">
        <v>1</v>
      </c>
      <c r="M240" s="417">
        <f>Tabla13[[#This Row],[Balance s/Mov. 30/06/2023]]-Tabla13[[#This Row],[Inventario al 30/06/2023]]</f>
        <v>-1</v>
      </c>
      <c r="N240" s="418">
        <v>0</v>
      </c>
      <c r="O240" s="419">
        <f t="shared" si="7"/>
        <v>0</v>
      </c>
      <c r="P240" s="418">
        <f>(Tabla13[[#This Row],[Entradas  31 Marzo-30 Junio 2023]]*Tabla13[[#This Row],[Costo Unitario]])</f>
        <v>0</v>
      </c>
      <c r="Q240" s="418">
        <f>(Tabla13[[#This Row],[Salidas 31 Marzo-30 Junio 2023]]*Tabla13[[#This Row],[Costo Unitario]])</f>
        <v>0</v>
      </c>
      <c r="R240" s="420" t="s">
        <v>851</v>
      </c>
      <c r="S240" s="441"/>
      <c r="T240" s="442"/>
      <c r="U240" s="442"/>
    </row>
    <row r="241" spans="1:21" ht="18" x14ac:dyDescent="0.25">
      <c r="A241" s="248"/>
      <c r="B241" s="414">
        <v>42520</v>
      </c>
      <c r="C241" s="415" t="s">
        <v>861</v>
      </c>
      <c r="D241" s="416" t="s">
        <v>125</v>
      </c>
      <c r="E241" s="160" t="s">
        <v>126</v>
      </c>
      <c r="F241" s="417">
        <v>15</v>
      </c>
      <c r="G241" s="417">
        <v>0</v>
      </c>
      <c r="H241" s="417"/>
      <c r="I241" s="417"/>
      <c r="J241" s="417">
        <v>0</v>
      </c>
      <c r="K241" s="417">
        <f t="shared" si="6"/>
        <v>15</v>
      </c>
      <c r="L241" s="417">
        <v>15</v>
      </c>
      <c r="M241" s="417">
        <f>Tabla13[[#This Row],[Balance s/Mov. 30/06/2023]]-Tabla13[[#This Row],[Inventario al 30/06/2023]]</f>
        <v>0</v>
      </c>
      <c r="N241" s="418">
        <v>59</v>
      </c>
      <c r="O241" s="419">
        <f t="shared" si="7"/>
        <v>885</v>
      </c>
      <c r="P241" s="418">
        <f>(Tabla13[[#This Row],[Entradas  31 Marzo-30 Junio 2023]]*Tabla13[[#This Row],[Costo Unitario]])</f>
        <v>0</v>
      </c>
      <c r="Q241" s="418">
        <f>(Tabla13[[#This Row],[Salidas 31 Marzo-30 Junio 2023]]*Tabla13[[#This Row],[Costo Unitario]])</f>
        <v>0</v>
      </c>
      <c r="R241" s="420" t="s">
        <v>851</v>
      </c>
      <c r="S241" s="441"/>
      <c r="T241" s="442"/>
      <c r="U241" s="442"/>
    </row>
    <row r="242" spans="1:21" ht="18" x14ac:dyDescent="0.25">
      <c r="A242" s="248"/>
      <c r="B242" s="414">
        <v>42496</v>
      </c>
      <c r="C242" s="415" t="s">
        <v>857</v>
      </c>
      <c r="D242" s="416" t="s">
        <v>506</v>
      </c>
      <c r="E242" s="433" t="s">
        <v>507</v>
      </c>
      <c r="F242" s="417">
        <v>78</v>
      </c>
      <c r="G242" s="417">
        <v>0</v>
      </c>
      <c r="H242" s="417"/>
      <c r="I242" s="417"/>
      <c r="J242" s="417">
        <v>0</v>
      </c>
      <c r="K242" s="417">
        <f t="shared" si="6"/>
        <v>78</v>
      </c>
      <c r="L242" s="417">
        <v>77</v>
      </c>
      <c r="M242" s="417">
        <f>Tabla13[[#This Row],[Balance s/Mov. 30/06/2023]]-Tabla13[[#This Row],[Inventario al 30/06/2023]]</f>
        <v>1</v>
      </c>
      <c r="N242" s="418">
        <v>2419</v>
      </c>
      <c r="O242" s="419">
        <f t="shared" si="7"/>
        <v>186263</v>
      </c>
      <c r="P242" s="418">
        <f>(Tabla13[[#This Row],[Entradas  31 Marzo-30 Junio 2023]]*Tabla13[[#This Row],[Costo Unitario]])</f>
        <v>0</v>
      </c>
      <c r="Q242" s="418">
        <f>(Tabla13[[#This Row],[Salidas 31 Marzo-30 Junio 2023]]*Tabla13[[#This Row],[Costo Unitario]])</f>
        <v>0</v>
      </c>
      <c r="R242" s="420" t="s">
        <v>851</v>
      </c>
      <c r="S242" s="441"/>
      <c r="T242" s="442"/>
      <c r="U242" s="442"/>
    </row>
    <row r="243" spans="1:21" ht="18" x14ac:dyDescent="0.25">
      <c r="A243" s="248"/>
      <c r="B243" s="414">
        <v>43059</v>
      </c>
      <c r="C243" s="415" t="s">
        <v>857</v>
      </c>
      <c r="D243" s="416" t="s">
        <v>508</v>
      </c>
      <c r="E243" s="433" t="s">
        <v>509</v>
      </c>
      <c r="F243" s="417">
        <v>34</v>
      </c>
      <c r="G243" s="417">
        <v>0</v>
      </c>
      <c r="H243" s="417"/>
      <c r="I243" s="417"/>
      <c r="J243" s="417">
        <v>0</v>
      </c>
      <c r="K243" s="417">
        <f t="shared" si="6"/>
        <v>34</v>
      </c>
      <c r="L243" s="417">
        <v>30</v>
      </c>
      <c r="M243" s="417">
        <f>Tabla13[[#This Row],[Balance s/Mov. 30/06/2023]]-Tabla13[[#This Row],[Inventario al 30/06/2023]]</f>
        <v>4</v>
      </c>
      <c r="N243" s="418">
        <v>2124</v>
      </c>
      <c r="O243" s="419">
        <f t="shared" si="7"/>
        <v>63720</v>
      </c>
      <c r="P243" s="418">
        <f>(Tabla13[[#This Row],[Entradas  31 Marzo-30 Junio 2023]]*Tabla13[[#This Row],[Costo Unitario]])</f>
        <v>0</v>
      </c>
      <c r="Q243" s="418">
        <f>(Tabla13[[#This Row],[Salidas 31 Marzo-30 Junio 2023]]*Tabla13[[#This Row],[Costo Unitario]])</f>
        <v>0</v>
      </c>
      <c r="R243" s="420" t="s">
        <v>851</v>
      </c>
      <c r="S243" s="441"/>
      <c r="T243" s="442"/>
      <c r="U243" s="442"/>
    </row>
    <row r="244" spans="1:21" ht="18" x14ac:dyDescent="0.25">
      <c r="A244" s="248"/>
      <c r="B244" s="414"/>
      <c r="C244" s="415" t="s">
        <v>861</v>
      </c>
      <c r="D244" s="416" t="s">
        <v>1079</v>
      </c>
      <c r="E244" s="423" t="s">
        <v>971</v>
      </c>
      <c r="F244" s="417">
        <v>2</v>
      </c>
      <c r="G244" s="417">
        <v>0</v>
      </c>
      <c r="H244" s="417"/>
      <c r="I244" s="417"/>
      <c r="J244" s="417">
        <v>0</v>
      </c>
      <c r="K244" s="417">
        <f t="shared" si="6"/>
        <v>2</v>
      </c>
      <c r="L244" s="417">
        <v>0</v>
      </c>
      <c r="M244" s="417">
        <f>Tabla13[[#This Row],[Balance s/Mov. 30/06/2023]]-Tabla13[[#This Row],[Inventario al 30/06/2023]]</f>
        <v>2</v>
      </c>
      <c r="N244" s="418">
        <v>0</v>
      </c>
      <c r="O244" s="419">
        <f t="shared" si="7"/>
        <v>0</v>
      </c>
      <c r="P244" s="418">
        <f>(Tabla13[[#This Row],[Entradas  31 Marzo-30 Junio 2023]]*Tabla13[[#This Row],[Costo Unitario]])</f>
        <v>0</v>
      </c>
      <c r="Q244" s="418">
        <f>(Tabla13[[#This Row],[Salidas 31 Marzo-30 Junio 2023]]*Tabla13[[#This Row],[Costo Unitario]])</f>
        <v>0</v>
      </c>
      <c r="R244" s="420" t="s">
        <v>851</v>
      </c>
      <c r="S244" s="441"/>
      <c r="T244" s="442"/>
      <c r="U244" s="442"/>
    </row>
    <row r="245" spans="1:21" ht="18" x14ac:dyDescent="0.25">
      <c r="A245" s="248"/>
      <c r="B245" s="424">
        <v>42496</v>
      </c>
      <c r="C245" s="425" t="s">
        <v>871</v>
      </c>
      <c r="D245" s="426" t="s">
        <v>26</v>
      </c>
      <c r="E245" s="423" t="s">
        <v>27</v>
      </c>
      <c r="F245" s="417">
        <v>208</v>
      </c>
      <c r="G245" s="417">
        <v>0</v>
      </c>
      <c r="H245" s="417"/>
      <c r="I245" s="417"/>
      <c r="J245" s="417">
        <v>0</v>
      </c>
      <c r="K245" s="417">
        <f t="shared" si="6"/>
        <v>208</v>
      </c>
      <c r="L245" s="417">
        <v>208</v>
      </c>
      <c r="M245" s="417">
        <f>Tabla13[[#This Row],[Balance s/Mov. 30/06/2023]]-Tabla13[[#This Row],[Inventario al 30/06/2023]]</f>
        <v>0</v>
      </c>
      <c r="N245" s="418">
        <v>65.44</v>
      </c>
      <c r="O245" s="419">
        <f t="shared" si="7"/>
        <v>13611.52</v>
      </c>
      <c r="P245" s="418">
        <f>(Tabla13[[#This Row],[Entradas  31 Marzo-30 Junio 2023]]*Tabla13[[#This Row],[Costo Unitario]])</f>
        <v>0</v>
      </c>
      <c r="Q245" s="418">
        <f>(Tabla13[[#This Row],[Salidas 31 Marzo-30 Junio 2023]]*Tabla13[[#This Row],[Costo Unitario]])</f>
        <v>0</v>
      </c>
      <c r="R245" s="420" t="s">
        <v>851</v>
      </c>
      <c r="S245" s="441"/>
      <c r="T245" s="442"/>
      <c r="U245" s="442"/>
    </row>
    <row r="246" spans="1:21" ht="18" x14ac:dyDescent="0.25">
      <c r="A246" s="248"/>
      <c r="B246" s="414"/>
      <c r="C246" s="415" t="s">
        <v>858</v>
      </c>
      <c r="D246" s="416" t="s">
        <v>1072</v>
      </c>
      <c r="E246" s="423" t="s">
        <v>962</v>
      </c>
      <c r="F246" s="417">
        <v>0</v>
      </c>
      <c r="G246" s="417">
        <v>0</v>
      </c>
      <c r="H246" s="417"/>
      <c r="I246" s="417"/>
      <c r="J246" s="417">
        <v>0</v>
      </c>
      <c r="K246" s="417">
        <f t="shared" si="6"/>
        <v>0</v>
      </c>
      <c r="L246" s="417">
        <v>0</v>
      </c>
      <c r="M246" s="417">
        <f>Tabla13[[#This Row],[Balance s/Mov. 30/06/2023]]-Tabla13[[#This Row],[Inventario al 30/06/2023]]</f>
        <v>0</v>
      </c>
      <c r="N246" s="418">
        <v>0</v>
      </c>
      <c r="O246" s="419">
        <f t="shared" si="7"/>
        <v>0</v>
      </c>
      <c r="P246" s="418">
        <f>(Tabla13[[#This Row],[Entradas  31 Marzo-30 Junio 2023]]*Tabla13[[#This Row],[Costo Unitario]])</f>
        <v>0</v>
      </c>
      <c r="Q246" s="418">
        <f>(Tabla13[[#This Row],[Salidas 31 Marzo-30 Junio 2023]]*Tabla13[[#This Row],[Costo Unitario]])</f>
        <v>0</v>
      </c>
      <c r="R246" s="420" t="s">
        <v>851</v>
      </c>
      <c r="S246" s="441"/>
      <c r="T246" s="442"/>
      <c r="U246" s="442"/>
    </row>
    <row r="247" spans="1:21" ht="18" x14ac:dyDescent="0.25">
      <c r="A247" s="248"/>
      <c r="B247" s="414"/>
      <c r="C247" s="415" t="s">
        <v>858</v>
      </c>
      <c r="D247" s="416" t="s">
        <v>1073</v>
      </c>
      <c r="E247" s="423" t="s">
        <v>963</v>
      </c>
      <c r="F247" s="417">
        <v>2</v>
      </c>
      <c r="G247" s="417">
        <v>0</v>
      </c>
      <c r="H247" s="417"/>
      <c r="I247" s="417"/>
      <c r="J247" s="417">
        <v>0</v>
      </c>
      <c r="K247" s="417">
        <f t="shared" si="6"/>
        <v>2</v>
      </c>
      <c r="L247" s="417">
        <v>2</v>
      </c>
      <c r="M247" s="417">
        <f>Tabla13[[#This Row],[Balance s/Mov. 30/06/2023]]-Tabla13[[#This Row],[Inventario al 30/06/2023]]</f>
        <v>0</v>
      </c>
      <c r="N247" s="418">
        <v>0</v>
      </c>
      <c r="O247" s="419">
        <f t="shared" si="7"/>
        <v>0</v>
      </c>
      <c r="P247" s="418">
        <f>(Tabla13[[#This Row],[Entradas  31 Marzo-30 Junio 2023]]*Tabla13[[#This Row],[Costo Unitario]])</f>
        <v>0</v>
      </c>
      <c r="Q247" s="418">
        <f>(Tabla13[[#This Row],[Salidas 31 Marzo-30 Junio 2023]]*Tabla13[[#This Row],[Costo Unitario]])</f>
        <v>0</v>
      </c>
      <c r="R247" s="420" t="s">
        <v>851</v>
      </c>
      <c r="S247" s="441"/>
      <c r="T247" s="442"/>
      <c r="U247" s="442"/>
    </row>
    <row r="248" spans="1:21" s="209" customFormat="1" ht="18" x14ac:dyDescent="0.25">
      <c r="A248" s="248"/>
      <c r="B248" s="424">
        <v>43059</v>
      </c>
      <c r="C248" s="425" t="s">
        <v>862</v>
      </c>
      <c r="D248" s="426" t="s">
        <v>28</v>
      </c>
      <c r="E248" s="423" t="s">
        <v>29</v>
      </c>
      <c r="F248" s="417">
        <v>47</v>
      </c>
      <c r="G248" s="417">
        <v>0</v>
      </c>
      <c r="H248" s="417"/>
      <c r="I248" s="417"/>
      <c r="J248" s="417">
        <v>0</v>
      </c>
      <c r="K248" s="417">
        <f t="shared" si="6"/>
        <v>47</v>
      </c>
      <c r="L248" s="417">
        <v>47</v>
      </c>
      <c r="M248" s="417">
        <f>Tabla13[[#This Row],[Balance s/Mov. 30/06/2023]]-Tabla13[[#This Row],[Inventario al 30/06/2023]]</f>
        <v>0</v>
      </c>
      <c r="N248" s="418">
        <v>600</v>
      </c>
      <c r="O248" s="419">
        <f t="shared" si="7"/>
        <v>28200</v>
      </c>
      <c r="P248" s="418">
        <f>(Tabla13[[#This Row],[Entradas  31 Marzo-30 Junio 2023]]*Tabla13[[#This Row],[Costo Unitario]])</f>
        <v>0</v>
      </c>
      <c r="Q248" s="418">
        <f>(Tabla13[[#This Row],[Salidas 31 Marzo-30 Junio 2023]]*Tabla13[[#This Row],[Costo Unitario]])</f>
        <v>0</v>
      </c>
      <c r="R248" s="420" t="s">
        <v>851</v>
      </c>
      <c r="S248" s="441"/>
      <c r="T248" s="442"/>
      <c r="U248" s="442"/>
    </row>
    <row r="249" spans="1:21" ht="18" x14ac:dyDescent="0.25">
      <c r="A249" s="248"/>
      <c r="B249" s="424">
        <v>43062</v>
      </c>
      <c r="C249" s="425" t="s">
        <v>871</v>
      </c>
      <c r="D249" s="426" t="s">
        <v>30</v>
      </c>
      <c r="E249" s="423" t="s">
        <v>31</v>
      </c>
      <c r="F249" s="417">
        <v>5</v>
      </c>
      <c r="G249" s="417">
        <v>0</v>
      </c>
      <c r="H249" s="417"/>
      <c r="I249" s="417"/>
      <c r="J249" s="417">
        <v>0</v>
      </c>
      <c r="K249" s="417">
        <f t="shared" si="6"/>
        <v>5</v>
      </c>
      <c r="L249" s="417">
        <v>3</v>
      </c>
      <c r="M249" s="417">
        <f>Tabla13[[#This Row],[Balance s/Mov. 30/06/2023]]-Tabla13[[#This Row],[Inventario al 30/06/2023]]</f>
        <v>2</v>
      </c>
      <c r="N249" s="418">
        <v>1551.78</v>
      </c>
      <c r="O249" s="419">
        <f t="shared" si="7"/>
        <v>4655.34</v>
      </c>
      <c r="P249" s="418">
        <f>(Tabla13[[#This Row],[Entradas  31 Marzo-30 Junio 2023]]*Tabla13[[#This Row],[Costo Unitario]])</f>
        <v>0</v>
      </c>
      <c r="Q249" s="418">
        <f>(Tabla13[[#This Row],[Salidas 31 Marzo-30 Junio 2023]]*Tabla13[[#This Row],[Costo Unitario]])</f>
        <v>0</v>
      </c>
      <c r="R249" s="420" t="s">
        <v>851</v>
      </c>
      <c r="S249" s="441"/>
      <c r="T249" s="442"/>
      <c r="U249" s="442"/>
    </row>
    <row r="250" spans="1:21" ht="18" x14ac:dyDescent="0.25">
      <c r="A250" s="248"/>
      <c r="B250" s="414"/>
      <c r="C250" s="415" t="s">
        <v>861</v>
      </c>
      <c r="D250" s="416" t="s">
        <v>1070</v>
      </c>
      <c r="E250" s="423" t="s">
        <v>958</v>
      </c>
      <c r="F250" s="417">
        <v>166</v>
      </c>
      <c r="G250" s="417">
        <v>0</v>
      </c>
      <c r="H250" s="417"/>
      <c r="I250" s="417"/>
      <c r="J250" s="417">
        <v>0</v>
      </c>
      <c r="K250" s="417">
        <f t="shared" si="6"/>
        <v>166</v>
      </c>
      <c r="L250" s="417">
        <v>166</v>
      </c>
      <c r="M250" s="417">
        <f>Tabla13[[#This Row],[Balance s/Mov. 30/06/2023]]-Tabla13[[#This Row],[Inventario al 30/06/2023]]</f>
        <v>0</v>
      </c>
      <c r="N250" s="418">
        <v>0</v>
      </c>
      <c r="O250" s="419">
        <f t="shared" si="7"/>
        <v>0</v>
      </c>
      <c r="P250" s="418">
        <f>(Tabla13[[#This Row],[Entradas  31 Marzo-30 Junio 2023]]*Tabla13[[#This Row],[Costo Unitario]])</f>
        <v>0</v>
      </c>
      <c r="Q250" s="418">
        <f>(Tabla13[[#This Row],[Salidas 31 Marzo-30 Junio 2023]]*Tabla13[[#This Row],[Costo Unitario]])</f>
        <v>0</v>
      </c>
      <c r="R250" s="420" t="s">
        <v>851</v>
      </c>
      <c r="S250" s="441"/>
      <c r="T250" s="442"/>
      <c r="U250" s="442"/>
    </row>
    <row r="251" spans="1:21" ht="18" x14ac:dyDescent="0.25">
      <c r="A251" s="248"/>
      <c r="B251" s="414"/>
      <c r="C251" s="415" t="s">
        <v>874</v>
      </c>
      <c r="D251" s="416" t="s">
        <v>1092</v>
      </c>
      <c r="E251" s="423" t="s">
        <v>1007</v>
      </c>
      <c r="F251" s="417">
        <v>0</v>
      </c>
      <c r="G251" s="417">
        <v>0</v>
      </c>
      <c r="H251" s="417"/>
      <c r="I251" s="417"/>
      <c r="J251" s="417">
        <v>0</v>
      </c>
      <c r="K251" s="417">
        <f t="shared" si="6"/>
        <v>0</v>
      </c>
      <c r="L251" s="417">
        <v>0</v>
      </c>
      <c r="M251" s="417">
        <f>Tabla13[[#This Row],[Balance s/Mov. 30/06/2023]]-Tabla13[[#This Row],[Inventario al 30/06/2023]]</f>
        <v>0</v>
      </c>
      <c r="N251" s="418">
        <v>0</v>
      </c>
      <c r="O251" s="419">
        <f t="shared" si="7"/>
        <v>0</v>
      </c>
      <c r="P251" s="418">
        <f>(Tabla13[[#This Row],[Entradas  31 Marzo-30 Junio 2023]]*Tabla13[[#This Row],[Costo Unitario]])</f>
        <v>0</v>
      </c>
      <c r="Q251" s="418">
        <f>(Tabla13[[#This Row],[Salidas 31 Marzo-30 Junio 2023]]*Tabla13[[#This Row],[Costo Unitario]])</f>
        <v>0</v>
      </c>
      <c r="R251" s="420" t="s">
        <v>851</v>
      </c>
      <c r="S251" s="441"/>
      <c r="T251" s="442"/>
      <c r="U251" s="442"/>
    </row>
    <row r="252" spans="1:21" s="315" customFormat="1" ht="18" x14ac:dyDescent="0.25">
      <c r="A252" s="248"/>
      <c r="B252" s="414"/>
      <c r="C252" s="415" t="s">
        <v>874</v>
      </c>
      <c r="D252" s="416" t="s">
        <v>1053</v>
      </c>
      <c r="E252" s="423" t="s">
        <v>979</v>
      </c>
      <c r="F252" s="417">
        <v>11</v>
      </c>
      <c r="G252" s="417">
        <v>0</v>
      </c>
      <c r="H252" s="417"/>
      <c r="I252" s="417"/>
      <c r="J252" s="417">
        <v>0</v>
      </c>
      <c r="K252" s="417">
        <f t="shared" si="6"/>
        <v>11</v>
      </c>
      <c r="L252" s="417">
        <v>13</v>
      </c>
      <c r="M252" s="417">
        <f>Tabla13[[#This Row],[Balance s/Mov. 30/06/2023]]-Tabla13[[#This Row],[Inventario al 30/06/2023]]</f>
        <v>-2</v>
      </c>
      <c r="N252" s="418">
        <v>1400</v>
      </c>
      <c r="O252" s="419">
        <f t="shared" si="7"/>
        <v>18200</v>
      </c>
      <c r="P252" s="418">
        <f>(Tabla13[[#This Row],[Entradas  31 Marzo-30 Junio 2023]]*Tabla13[[#This Row],[Costo Unitario]])</f>
        <v>0</v>
      </c>
      <c r="Q252" s="418">
        <f>(Tabla13[[#This Row],[Salidas 31 Marzo-30 Junio 2023]]*Tabla13[[#This Row],[Costo Unitario]])</f>
        <v>0</v>
      </c>
      <c r="R252" s="420" t="s">
        <v>851</v>
      </c>
      <c r="S252" s="441"/>
      <c r="T252" s="442"/>
      <c r="U252" s="442"/>
    </row>
    <row r="253" spans="1:21" ht="18" x14ac:dyDescent="0.25">
      <c r="A253" s="248"/>
      <c r="B253" s="414">
        <v>45026</v>
      </c>
      <c r="C253" s="415" t="s">
        <v>874</v>
      </c>
      <c r="D253" s="416" t="s">
        <v>1052</v>
      </c>
      <c r="E253" s="427" t="s">
        <v>892</v>
      </c>
      <c r="F253" s="417">
        <v>0</v>
      </c>
      <c r="G253" s="417">
        <v>0</v>
      </c>
      <c r="H253" s="417"/>
      <c r="I253" s="417"/>
      <c r="J253" s="417">
        <v>0</v>
      </c>
      <c r="K253" s="417">
        <f t="shared" si="6"/>
        <v>0</v>
      </c>
      <c r="L253" s="417">
        <v>62</v>
      </c>
      <c r="M253" s="417">
        <f>Tabla13[[#This Row],[Balance s/Mov. 30/06/2023]]-Tabla13[[#This Row],[Inventario al 30/06/2023]]</f>
        <v>-62</v>
      </c>
      <c r="N253" s="418">
        <v>1623.62</v>
      </c>
      <c r="O253" s="419">
        <f t="shared" si="7"/>
        <v>100664.43999999999</v>
      </c>
      <c r="P253" s="418">
        <f>(Tabla13[[#This Row],[Entradas  31 Marzo-30 Junio 2023]]*Tabla13[[#This Row],[Costo Unitario]])</f>
        <v>0</v>
      </c>
      <c r="Q253" s="418">
        <f>(Tabla13[[#This Row],[Salidas 31 Marzo-30 Junio 2023]]*Tabla13[[#This Row],[Costo Unitario]])</f>
        <v>0</v>
      </c>
      <c r="R253" s="420" t="s">
        <v>851</v>
      </c>
      <c r="S253" s="441"/>
      <c r="T253" s="442"/>
      <c r="U253" s="442"/>
    </row>
    <row r="254" spans="1:21" ht="18" x14ac:dyDescent="0.25">
      <c r="A254" s="248"/>
      <c r="B254" s="414">
        <v>45026</v>
      </c>
      <c r="C254" s="415" t="s">
        <v>874</v>
      </c>
      <c r="D254" s="416" t="s">
        <v>637</v>
      </c>
      <c r="E254" s="198" t="s">
        <v>641</v>
      </c>
      <c r="F254" s="417">
        <v>127</v>
      </c>
      <c r="G254" s="417">
        <v>0</v>
      </c>
      <c r="H254" s="417"/>
      <c r="I254" s="417"/>
      <c r="J254" s="417">
        <v>0</v>
      </c>
      <c r="K254" s="417">
        <f t="shared" si="6"/>
        <v>127</v>
      </c>
      <c r="L254" s="417">
        <v>144</v>
      </c>
      <c r="M254" s="417">
        <f>Tabla13[[#This Row],[Balance s/Mov. 30/06/2023]]-Tabla13[[#This Row],[Inventario al 30/06/2023]]</f>
        <v>-17</v>
      </c>
      <c r="N254" s="418">
        <v>1623.62</v>
      </c>
      <c r="O254" s="419">
        <f t="shared" si="7"/>
        <v>233801.27999999997</v>
      </c>
      <c r="P254" s="418">
        <f>(Tabla13[[#This Row],[Entradas  31 Marzo-30 Junio 2023]]*Tabla13[[#This Row],[Costo Unitario]])</f>
        <v>0</v>
      </c>
      <c r="Q254" s="418">
        <f>(Tabla13[[#This Row],[Salidas 31 Marzo-30 Junio 2023]]*Tabla13[[#This Row],[Costo Unitario]])</f>
        <v>0</v>
      </c>
      <c r="R254" s="420" t="s">
        <v>851</v>
      </c>
      <c r="S254" s="441"/>
      <c r="T254" s="442"/>
      <c r="U254" s="442"/>
    </row>
    <row r="255" spans="1:21" ht="18" x14ac:dyDescent="0.25">
      <c r="A255" s="248"/>
      <c r="B255" s="414">
        <v>45026</v>
      </c>
      <c r="C255" s="415" t="s">
        <v>874</v>
      </c>
      <c r="D255" s="416" t="s">
        <v>434</v>
      </c>
      <c r="E255" s="423" t="s">
        <v>441</v>
      </c>
      <c r="F255" s="417">
        <v>126</v>
      </c>
      <c r="G255" s="417">
        <v>0</v>
      </c>
      <c r="H255" s="417"/>
      <c r="I255" s="417"/>
      <c r="J255" s="417">
        <v>0</v>
      </c>
      <c r="K255" s="417">
        <f t="shared" si="6"/>
        <v>126</v>
      </c>
      <c r="L255" s="417">
        <v>120</v>
      </c>
      <c r="M255" s="417">
        <f>Tabla13[[#This Row],[Balance s/Mov. 30/06/2023]]-Tabla13[[#This Row],[Inventario al 30/06/2023]]</f>
        <v>6</v>
      </c>
      <c r="N255" s="418">
        <v>1948.12</v>
      </c>
      <c r="O255" s="419">
        <f t="shared" si="7"/>
        <v>233774.4</v>
      </c>
      <c r="P255" s="418">
        <f>(Tabla13[[#This Row],[Entradas  31 Marzo-30 Junio 2023]]*Tabla13[[#This Row],[Costo Unitario]])</f>
        <v>0</v>
      </c>
      <c r="Q255" s="418">
        <f>(Tabla13[[#This Row],[Salidas 31 Marzo-30 Junio 2023]]*Tabla13[[#This Row],[Costo Unitario]])</f>
        <v>0</v>
      </c>
      <c r="R255" s="420" t="s">
        <v>851</v>
      </c>
      <c r="S255" s="441"/>
      <c r="T255" s="442"/>
      <c r="U255" s="442"/>
    </row>
    <row r="256" spans="1:21" ht="18" x14ac:dyDescent="0.25">
      <c r="A256" s="248"/>
      <c r="B256" s="414">
        <v>42520</v>
      </c>
      <c r="C256" s="415" t="s">
        <v>874</v>
      </c>
      <c r="D256" s="416" t="s">
        <v>162</v>
      </c>
      <c r="E256" s="160" t="s">
        <v>433</v>
      </c>
      <c r="F256" s="417">
        <v>5</v>
      </c>
      <c r="G256" s="417">
        <v>0</v>
      </c>
      <c r="H256" s="417"/>
      <c r="I256" s="417"/>
      <c r="J256" s="417">
        <v>0</v>
      </c>
      <c r="K256" s="417">
        <f t="shared" si="6"/>
        <v>5</v>
      </c>
      <c r="L256" s="417">
        <v>3</v>
      </c>
      <c r="M256" s="417">
        <f>Tabla13[[#This Row],[Balance s/Mov. 30/06/2023]]-Tabla13[[#This Row],[Inventario al 30/06/2023]]</f>
        <v>2</v>
      </c>
      <c r="N256" s="418">
        <v>1019.52</v>
      </c>
      <c r="O256" s="419">
        <f t="shared" si="7"/>
        <v>3058.56</v>
      </c>
      <c r="P256" s="418">
        <f>(Tabla13[[#This Row],[Entradas  31 Marzo-30 Junio 2023]]*Tabla13[[#This Row],[Costo Unitario]])</f>
        <v>0</v>
      </c>
      <c r="Q256" s="418">
        <f>(Tabla13[[#This Row],[Salidas 31 Marzo-30 Junio 2023]]*Tabla13[[#This Row],[Costo Unitario]])</f>
        <v>0</v>
      </c>
      <c r="R256" s="420" t="s">
        <v>851</v>
      </c>
      <c r="S256" s="441"/>
      <c r="T256" s="442"/>
      <c r="U256" s="442"/>
    </row>
    <row r="257" spans="1:21" ht="18" x14ac:dyDescent="0.25">
      <c r="A257" s="248"/>
      <c r="B257" s="414">
        <v>40816</v>
      </c>
      <c r="C257" s="415" t="s">
        <v>874</v>
      </c>
      <c r="D257" s="416" t="s">
        <v>98</v>
      </c>
      <c r="E257" s="427" t="s">
        <v>639</v>
      </c>
      <c r="F257" s="417">
        <v>13</v>
      </c>
      <c r="G257" s="417">
        <v>0</v>
      </c>
      <c r="H257" s="417"/>
      <c r="I257" s="417"/>
      <c r="J257" s="417">
        <v>0</v>
      </c>
      <c r="K257" s="417">
        <f t="shared" si="6"/>
        <v>13</v>
      </c>
      <c r="L257" s="417">
        <v>13</v>
      </c>
      <c r="M257" s="417">
        <f>Tabla13[[#This Row],[Balance s/Mov. 30/06/2023]]-Tabla13[[#This Row],[Inventario al 30/06/2023]]</f>
        <v>0</v>
      </c>
      <c r="N257" s="418">
        <v>792.96</v>
      </c>
      <c r="O257" s="419">
        <f t="shared" si="7"/>
        <v>10308.48</v>
      </c>
      <c r="P257" s="418">
        <f>(Tabla13[[#This Row],[Entradas  31 Marzo-30 Junio 2023]]*Tabla13[[#This Row],[Costo Unitario]])</f>
        <v>0</v>
      </c>
      <c r="Q257" s="418">
        <f>(Tabla13[[#This Row],[Salidas 31 Marzo-30 Junio 2023]]*Tabla13[[#This Row],[Costo Unitario]])</f>
        <v>0</v>
      </c>
      <c r="R257" s="420" t="s">
        <v>851</v>
      </c>
      <c r="S257" s="441"/>
      <c r="T257" s="442"/>
      <c r="U257" s="442"/>
    </row>
    <row r="258" spans="1:21" s="315" customFormat="1" ht="18" x14ac:dyDescent="0.25">
      <c r="A258" s="248"/>
      <c r="B258" s="414">
        <v>42520</v>
      </c>
      <c r="C258" s="415" t="s">
        <v>874</v>
      </c>
      <c r="D258" s="416" t="s">
        <v>444</v>
      </c>
      <c r="E258" s="198" t="s">
        <v>445</v>
      </c>
      <c r="F258" s="417">
        <v>234</v>
      </c>
      <c r="G258" s="417">
        <v>0</v>
      </c>
      <c r="H258" s="417"/>
      <c r="I258" s="417"/>
      <c r="J258" s="417">
        <v>0</v>
      </c>
      <c r="K258" s="417">
        <f t="shared" si="6"/>
        <v>234</v>
      </c>
      <c r="L258" s="417">
        <v>144</v>
      </c>
      <c r="M258" s="417">
        <f>Tabla13[[#This Row],[Balance s/Mov. 30/06/2023]]-Tabla13[[#This Row],[Inventario al 30/06/2023]]</f>
        <v>90</v>
      </c>
      <c r="N258" s="418">
        <v>190</v>
      </c>
      <c r="O258" s="419">
        <f t="shared" si="7"/>
        <v>27360</v>
      </c>
      <c r="P258" s="418">
        <f>(Tabla13[[#This Row],[Entradas  31 Marzo-30 Junio 2023]]*Tabla13[[#This Row],[Costo Unitario]])</f>
        <v>0</v>
      </c>
      <c r="Q258" s="418">
        <f>(Tabla13[[#This Row],[Salidas 31 Marzo-30 Junio 2023]]*Tabla13[[#This Row],[Costo Unitario]])</f>
        <v>0</v>
      </c>
      <c r="R258" s="420" t="s">
        <v>851</v>
      </c>
      <c r="S258" s="441"/>
      <c r="T258" s="442"/>
      <c r="U258" s="442"/>
    </row>
    <row r="259" spans="1:21" s="20" customFormat="1" ht="18" x14ac:dyDescent="0.25">
      <c r="A259" s="248"/>
      <c r="B259" s="414">
        <v>41429</v>
      </c>
      <c r="C259" s="415" t="s">
        <v>874</v>
      </c>
      <c r="D259" s="416" t="s">
        <v>438</v>
      </c>
      <c r="E259" s="433" t="s">
        <v>439</v>
      </c>
      <c r="F259" s="417">
        <v>148</v>
      </c>
      <c r="G259" s="417">
        <v>0</v>
      </c>
      <c r="H259" s="417"/>
      <c r="I259" s="417"/>
      <c r="J259" s="417">
        <v>0</v>
      </c>
      <c r="K259" s="417">
        <f t="shared" si="6"/>
        <v>148</v>
      </c>
      <c r="L259" s="417">
        <v>122</v>
      </c>
      <c r="M259" s="417">
        <f>Tabla13[[#This Row],[Balance s/Mov. 30/06/2023]]-Tabla13[[#This Row],[Inventario al 30/06/2023]]</f>
        <v>26</v>
      </c>
      <c r="N259" s="418">
        <v>1019.52</v>
      </c>
      <c r="O259" s="419">
        <f t="shared" si="7"/>
        <v>124381.44</v>
      </c>
      <c r="P259" s="418">
        <f>(Tabla13[[#This Row],[Entradas  31 Marzo-30 Junio 2023]]*Tabla13[[#This Row],[Costo Unitario]])</f>
        <v>0</v>
      </c>
      <c r="Q259" s="418">
        <f>(Tabla13[[#This Row],[Salidas 31 Marzo-30 Junio 2023]]*Tabla13[[#This Row],[Costo Unitario]])</f>
        <v>0</v>
      </c>
      <c r="R259" s="420" t="s">
        <v>851</v>
      </c>
      <c r="S259" s="441"/>
      <c r="T259" s="442"/>
      <c r="U259" s="442"/>
    </row>
    <row r="260" spans="1:21" ht="18" x14ac:dyDescent="0.25">
      <c r="A260" s="248"/>
      <c r="B260" s="414">
        <v>41915</v>
      </c>
      <c r="C260" s="415" t="s">
        <v>874</v>
      </c>
      <c r="D260" s="416" t="s">
        <v>286</v>
      </c>
      <c r="E260" s="198" t="s">
        <v>287</v>
      </c>
      <c r="F260" s="417">
        <v>40</v>
      </c>
      <c r="G260" s="417">
        <v>0</v>
      </c>
      <c r="H260" s="417"/>
      <c r="I260" s="417"/>
      <c r="J260" s="417">
        <v>0</v>
      </c>
      <c r="K260" s="417">
        <f t="shared" si="6"/>
        <v>40</v>
      </c>
      <c r="L260" s="417">
        <v>21</v>
      </c>
      <c r="M260" s="417">
        <f>Tabla13[[#This Row],[Balance s/Mov. 30/06/2023]]-Tabla13[[#This Row],[Inventario al 30/06/2023]]</f>
        <v>19</v>
      </c>
      <c r="N260" s="418">
        <v>458.15</v>
      </c>
      <c r="O260" s="419">
        <f t="shared" si="7"/>
        <v>9621.15</v>
      </c>
      <c r="P260" s="418">
        <f>(Tabla13[[#This Row],[Entradas  31 Marzo-30 Junio 2023]]*Tabla13[[#This Row],[Costo Unitario]])</f>
        <v>0</v>
      </c>
      <c r="Q260" s="418">
        <f>(Tabla13[[#This Row],[Salidas 31 Marzo-30 Junio 2023]]*Tabla13[[#This Row],[Costo Unitario]])</f>
        <v>0</v>
      </c>
      <c r="R260" s="420" t="s">
        <v>851</v>
      </c>
      <c r="S260" s="441"/>
      <c r="T260" s="442"/>
      <c r="U260" s="442"/>
    </row>
    <row r="261" spans="1:21" ht="18" x14ac:dyDescent="0.25">
      <c r="A261" s="248"/>
      <c r="B261" s="414">
        <v>42520</v>
      </c>
      <c r="C261" s="415" t="s">
        <v>874</v>
      </c>
      <c r="D261" s="416" t="s">
        <v>442</v>
      </c>
      <c r="E261" s="435" t="s">
        <v>443</v>
      </c>
      <c r="F261" s="417">
        <v>0</v>
      </c>
      <c r="G261" s="417">
        <v>0</v>
      </c>
      <c r="H261" s="417"/>
      <c r="I261" s="417"/>
      <c r="J261" s="417">
        <v>0</v>
      </c>
      <c r="K261" s="417">
        <f t="shared" si="6"/>
        <v>0</v>
      </c>
      <c r="L261" s="417">
        <v>0</v>
      </c>
      <c r="M261" s="417">
        <f>Tabla13[[#This Row],[Balance s/Mov. 30/06/2023]]-Tabla13[[#This Row],[Inventario al 30/06/2023]]</f>
        <v>0</v>
      </c>
      <c r="N261" s="431">
        <v>561.67999999999995</v>
      </c>
      <c r="O261" s="419">
        <f t="shared" si="7"/>
        <v>0</v>
      </c>
      <c r="P261" s="418">
        <f>(Tabla13[[#This Row],[Entradas  31 Marzo-30 Junio 2023]]*Tabla13[[#This Row],[Costo Unitario]])</f>
        <v>0</v>
      </c>
      <c r="Q261" s="418">
        <f>(Tabla13[[#This Row],[Salidas 31 Marzo-30 Junio 2023]]*Tabla13[[#This Row],[Costo Unitario]])</f>
        <v>0</v>
      </c>
      <c r="R261" s="420" t="s">
        <v>851</v>
      </c>
      <c r="S261" s="441"/>
      <c r="T261" s="442"/>
      <c r="U261" s="442"/>
    </row>
    <row r="262" spans="1:21" ht="18" x14ac:dyDescent="0.25">
      <c r="A262" s="248"/>
      <c r="B262" s="414"/>
      <c r="C262" s="415" t="s">
        <v>874</v>
      </c>
      <c r="D262" s="416" t="s">
        <v>1110</v>
      </c>
      <c r="E262" s="423" t="s">
        <v>1005</v>
      </c>
      <c r="F262" s="417">
        <v>45</v>
      </c>
      <c r="G262" s="417">
        <v>0</v>
      </c>
      <c r="H262" s="417"/>
      <c r="I262" s="417"/>
      <c r="J262" s="417">
        <v>0</v>
      </c>
      <c r="K262" s="417">
        <f t="shared" si="6"/>
        <v>45</v>
      </c>
      <c r="L262" s="417">
        <v>44</v>
      </c>
      <c r="M262" s="417">
        <f>Tabla13[[#This Row],[Balance s/Mov. 30/06/2023]]-Tabla13[[#This Row],[Inventario al 30/06/2023]]</f>
        <v>1</v>
      </c>
      <c r="N262" s="418">
        <v>787.48</v>
      </c>
      <c r="O262" s="419">
        <f t="shared" si="7"/>
        <v>34649.120000000003</v>
      </c>
      <c r="P262" s="418">
        <f>(Tabla13[[#This Row],[Entradas  31 Marzo-30 Junio 2023]]*Tabla13[[#This Row],[Costo Unitario]])</f>
        <v>0</v>
      </c>
      <c r="Q262" s="418">
        <f>(Tabla13[[#This Row],[Salidas 31 Marzo-30 Junio 2023]]*Tabla13[[#This Row],[Costo Unitario]])</f>
        <v>0</v>
      </c>
      <c r="R262" s="420" t="s">
        <v>851</v>
      </c>
      <c r="S262" s="441"/>
      <c r="T262" s="442"/>
      <c r="U262" s="442"/>
    </row>
    <row r="263" spans="1:21" ht="18" x14ac:dyDescent="0.25">
      <c r="A263" s="248"/>
      <c r="B263" s="414">
        <v>45026</v>
      </c>
      <c r="C263" s="415" t="s">
        <v>874</v>
      </c>
      <c r="D263" s="416" t="s">
        <v>1151</v>
      </c>
      <c r="E263" s="198" t="s">
        <v>908</v>
      </c>
      <c r="F263" s="417">
        <v>7</v>
      </c>
      <c r="G263" s="417">
        <v>0</v>
      </c>
      <c r="H263" s="417"/>
      <c r="I263" s="417"/>
      <c r="J263" s="417">
        <v>0</v>
      </c>
      <c r="K263" s="417">
        <f t="shared" ref="K263:K326" si="8">F263+G263+H263+I263-J263</f>
        <v>7</v>
      </c>
      <c r="L263" s="417">
        <v>27</v>
      </c>
      <c r="M263" s="417">
        <f>Tabla13[[#This Row],[Balance s/Mov. 30/06/2023]]-Tabla13[[#This Row],[Inventario al 30/06/2023]]</f>
        <v>-20</v>
      </c>
      <c r="N263" s="418">
        <v>1840.74</v>
      </c>
      <c r="O263" s="419">
        <f t="shared" ref="O263:O326" si="9">L263*N263</f>
        <v>49699.98</v>
      </c>
      <c r="P263" s="418">
        <f>(Tabla13[[#This Row],[Entradas  31 Marzo-30 Junio 2023]]*Tabla13[[#This Row],[Costo Unitario]])</f>
        <v>0</v>
      </c>
      <c r="Q263" s="418">
        <f>(Tabla13[[#This Row],[Salidas 31 Marzo-30 Junio 2023]]*Tabla13[[#This Row],[Costo Unitario]])</f>
        <v>0</v>
      </c>
      <c r="R263" s="420" t="s">
        <v>851</v>
      </c>
      <c r="S263" s="441"/>
      <c r="T263" s="442"/>
      <c r="U263" s="442"/>
    </row>
    <row r="264" spans="1:21" ht="18" x14ac:dyDescent="0.25">
      <c r="A264" s="248"/>
      <c r="B264" s="414">
        <v>45026</v>
      </c>
      <c r="C264" s="415" t="s">
        <v>874</v>
      </c>
      <c r="D264" s="416" t="s">
        <v>638</v>
      </c>
      <c r="E264" s="198" t="s">
        <v>640</v>
      </c>
      <c r="F264" s="417">
        <v>21</v>
      </c>
      <c r="G264" s="417">
        <v>0</v>
      </c>
      <c r="H264" s="417"/>
      <c r="I264" s="417"/>
      <c r="J264" s="417">
        <v>0</v>
      </c>
      <c r="K264" s="417">
        <f t="shared" si="8"/>
        <v>21</v>
      </c>
      <c r="L264" s="417">
        <v>58</v>
      </c>
      <c r="M264" s="417">
        <f>Tabla13[[#This Row],[Balance s/Mov. 30/06/2023]]-Tabla13[[#This Row],[Inventario al 30/06/2023]]</f>
        <v>-37</v>
      </c>
      <c r="N264" s="418">
        <v>1769.94</v>
      </c>
      <c r="O264" s="419">
        <f t="shared" si="9"/>
        <v>102656.52</v>
      </c>
      <c r="P264" s="418">
        <f>(Tabla13[[#This Row],[Entradas  31 Marzo-30 Junio 2023]]*Tabla13[[#This Row],[Costo Unitario]])</f>
        <v>0</v>
      </c>
      <c r="Q264" s="418">
        <f>(Tabla13[[#This Row],[Salidas 31 Marzo-30 Junio 2023]]*Tabla13[[#This Row],[Costo Unitario]])</f>
        <v>0</v>
      </c>
      <c r="R264" s="420" t="s">
        <v>851</v>
      </c>
      <c r="S264" s="441"/>
      <c r="T264" s="442"/>
      <c r="U264" s="442"/>
    </row>
    <row r="265" spans="1:21" ht="18" x14ac:dyDescent="0.25">
      <c r="A265" s="248"/>
      <c r="B265" s="414"/>
      <c r="C265" s="415" t="s">
        <v>874</v>
      </c>
      <c r="D265" s="416" t="s">
        <v>1053</v>
      </c>
      <c r="E265" s="198" t="s">
        <v>893</v>
      </c>
      <c r="F265" s="417">
        <v>45</v>
      </c>
      <c r="G265" s="417">
        <v>0</v>
      </c>
      <c r="H265" s="417"/>
      <c r="I265" s="417"/>
      <c r="J265" s="417">
        <v>0</v>
      </c>
      <c r="K265" s="417">
        <f t="shared" si="8"/>
        <v>45</v>
      </c>
      <c r="L265" s="417">
        <v>76</v>
      </c>
      <c r="M265" s="417">
        <f>Tabla13[[#This Row],[Balance s/Mov. 30/06/2023]]-Tabla13[[#This Row],[Inventario al 30/06/2023]]</f>
        <v>-31</v>
      </c>
      <c r="N265" s="418">
        <v>792.96</v>
      </c>
      <c r="O265" s="419">
        <f t="shared" si="9"/>
        <v>60264.960000000006</v>
      </c>
      <c r="P265" s="418">
        <f>(Tabla13[[#This Row],[Entradas  31 Marzo-30 Junio 2023]]*Tabla13[[#This Row],[Costo Unitario]])</f>
        <v>0</v>
      </c>
      <c r="Q265" s="418">
        <f>(Tabla13[[#This Row],[Salidas 31 Marzo-30 Junio 2023]]*Tabla13[[#This Row],[Costo Unitario]])</f>
        <v>0</v>
      </c>
      <c r="R265" s="420" t="s">
        <v>851</v>
      </c>
      <c r="S265" s="441"/>
      <c r="T265" s="442"/>
      <c r="U265" s="442"/>
    </row>
    <row r="266" spans="1:21" ht="18" x14ac:dyDescent="0.25">
      <c r="A266" s="248"/>
      <c r="B266" s="414">
        <v>44879</v>
      </c>
      <c r="C266" s="425" t="s">
        <v>869</v>
      </c>
      <c r="D266" s="426" t="s">
        <v>470</v>
      </c>
      <c r="E266" s="423" t="s">
        <v>492</v>
      </c>
      <c r="F266" s="417">
        <v>24</v>
      </c>
      <c r="G266" s="417">
        <v>0</v>
      </c>
      <c r="H266" s="417"/>
      <c r="I266" s="417"/>
      <c r="J266" s="417">
        <v>0</v>
      </c>
      <c r="K266" s="417">
        <f t="shared" si="8"/>
        <v>24</v>
      </c>
      <c r="L266" s="417">
        <v>24</v>
      </c>
      <c r="M266" s="417">
        <f>Tabla13[[#This Row],[Balance s/Mov. 30/06/2023]]-Tabla13[[#This Row],[Inventario al 30/06/2023]]</f>
        <v>0</v>
      </c>
      <c r="N266" s="418">
        <v>358.72</v>
      </c>
      <c r="O266" s="419">
        <f t="shared" si="9"/>
        <v>8609.2800000000007</v>
      </c>
      <c r="P266" s="418">
        <f>(Tabla13[[#This Row],[Entradas  31 Marzo-30 Junio 2023]]*Tabla13[[#This Row],[Costo Unitario]])</f>
        <v>0</v>
      </c>
      <c r="Q266" s="418">
        <f>(Tabla13[[#This Row],[Salidas 31 Marzo-30 Junio 2023]]*Tabla13[[#This Row],[Costo Unitario]])</f>
        <v>0</v>
      </c>
      <c r="R266" s="420" t="s">
        <v>851</v>
      </c>
      <c r="S266" s="441"/>
      <c r="T266" s="442"/>
      <c r="U266" s="442"/>
    </row>
    <row r="267" spans="1:21" s="315" customFormat="1" ht="18" x14ac:dyDescent="0.25">
      <c r="A267" s="248"/>
      <c r="B267" s="424">
        <v>43412</v>
      </c>
      <c r="C267" s="436" t="s">
        <v>871</v>
      </c>
      <c r="D267" s="426" t="s">
        <v>32</v>
      </c>
      <c r="E267" s="423" t="s">
        <v>33</v>
      </c>
      <c r="F267" s="417">
        <v>2</v>
      </c>
      <c r="G267" s="417">
        <v>0</v>
      </c>
      <c r="H267" s="417"/>
      <c r="I267" s="417"/>
      <c r="J267" s="417">
        <v>0</v>
      </c>
      <c r="K267" s="417">
        <f t="shared" si="8"/>
        <v>2</v>
      </c>
      <c r="L267" s="417">
        <v>2</v>
      </c>
      <c r="M267" s="417">
        <f>Tabla13[[#This Row],[Balance s/Mov. 30/06/2023]]-Tabla13[[#This Row],[Inventario al 30/06/2023]]</f>
        <v>0</v>
      </c>
      <c r="N267" s="418">
        <v>299</v>
      </c>
      <c r="O267" s="419">
        <f t="shared" si="9"/>
        <v>598</v>
      </c>
      <c r="P267" s="418">
        <f>(Tabla13[[#This Row],[Entradas  31 Marzo-30 Junio 2023]]*Tabla13[[#This Row],[Costo Unitario]])</f>
        <v>0</v>
      </c>
      <c r="Q267" s="418">
        <f>(Tabla13[[#This Row],[Salidas 31 Marzo-30 Junio 2023]]*Tabla13[[#This Row],[Costo Unitario]])</f>
        <v>0</v>
      </c>
      <c r="R267" s="420" t="s">
        <v>851</v>
      </c>
      <c r="S267" s="441"/>
      <c r="T267" s="442"/>
      <c r="U267" s="442"/>
    </row>
    <row r="268" spans="1:21" ht="18" x14ac:dyDescent="0.25">
      <c r="A268" s="248"/>
      <c r="B268" s="424">
        <v>42520</v>
      </c>
      <c r="C268" s="425" t="s">
        <v>875</v>
      </c>
      <c r="D268" s="426" t="s">
        <v>196</v>
      </c>
      <c r="E268" s="423" t="s">
        <v>197</v>
      </c>
      <c r="F268" s="417">
        <v>0</v>
      </c>
      <c r="G268" s="417">
        <v>0</v>
      </c>
      <c r="H268" s="417"/>
      <c r="I268" s="417"/>
      <c r="J268" s="417">
        <v>0</v>
      </c>
      <c r="K268" s="417">
        <f t="shared" si="8"/>
        <v>0</v>
      </c>
      <c r="L268" s="417">
        <v>0</v>
      </c>
      <c r="M268" s="417">
        <f>Tabla13[[#This Row],[Balance s/Mov. 30/06/2023]]-Tabla13[[#This Row],[Inventario al 30/06/2023]]</f>
        <v>0</v>
      </c>
      <c r="N268" s="437">
        <v>1295.6400000000001</v>
      </c>
      <c r="O268" s="419">
        <f t="shared" si="9"/>
        <v>0</v>
      </c>
      <c r="P268" s="418">
        <f>(Tabla13[[#This Row],[Entradas  31 Marzo-30 Junio 2023]]*Tabla13[[#This Row],[Costo Unitario]])</f>
        <v>0</v>
      </c>
      <c r="Q268" s="418">
        <f>(Tabla13[[#This Row],[Salidas 31 Marzo-30 Junio 2023]]*Tabla13[[#This Row],[Costo Unitario]])</f>
        <v>0</v>
      </c>
      <c r="R268" s="420" t="s">
        <v>851</v>
      </c>
      <c r="S268" s="441"/>
      <c r="T268" s="442"/>
      <c r="U268" s="442"/>
    </row>
    <row r="269" spans="1:21" s="315" customFormat="1" ht="18" x14ac:dyDescent="0.25">
      <c r="A269" s="248"/>
      <c r="B269" s="414"/>
      <c r="C269" s="415" t="s">
        <v>861</v>
      </c>
      <c r="D269" s="416" t="s">
        <v>1060</v>
      </c>
      <c r="E269" s="423" t="s">
        <v>939</v>
      </c>
      <c r="F269" s="417">
        <v>0</v>
      </c>
      <c r="G269" s="417">
        <v>0</v>
      </c>
      <c r="H269" s="417"/>
      <c r="I269" s="417"/>
      <c r="J269" s="417">
        <v>0</v>
      </c>
      <c r="K269" s="417">
        <f t="shared" si="8"/>
        <v>0</v>
      </c>
      <c r="L269" s="417">
        <v>0</v>
      </c>
      <c r="M269" s="417">
        <f>Tabla13[[#This Row],[Balance s/Mov. 30/06/2023]]-Tabla13[[#This Row],[Inventario al 30/06/2023]]</f>
        <v>0</v>
      </c>
      <c r="N269" s="418">
        <v>0</v>
      </c>
      <c r="O269" s="419">
        <f t="shared" si="9"/>
        <v>0</v>
      </c>
      <c r="P269" s="418">
        <f>(Tabla13[[#This Row],[Entradas  31 Marzo-30 Junio 2023]]*Tabla13[[#This Row],[Costo Unitario]])</f>
        <v>0</v>
      </c>
      <c r="Q269" s="418">
        <f>(Tabla13[[#This Row],[Salidas 31 Marzo-30 Junio 2023]]*Tabla13[[#This Row],[Costo Unitario]])</f>
        <v>0</v>
      </c>
      <c r="R269" s="420" t="s">
        <v>851</v>
      </c>
      <c r="S269" s="441"/>
      <c r="T269" s="442"/>
      <c r="U269" s="442"/>
    </row>
    <row r="270" spans="1:21" s="315" customFormat="1" ht="18" x14ac:dyDescent="0.25">
      <c r="A270" s="367"/>
      <c r="B270" s="414">
        <v>41429</v>
      </c>
      <c r="C270" s="415" t="s">
        <v>857</v>
      </c>
      <c r="D270" s="416" t="s">
        <v>256</v>
      </c>
      <c r="E270" s="160" t="s">
        <v>257</v>
      </c>
      <c r="F270" s="417">
        <v>2</v>
      </c>
      <c r="G270" s="417">
        <v>0</v>
      </c>
      <c r="H270" s="417"/>
      <c r="I270" s="417"/>
      <c r="J270" s="417">
        <v>0</v>
      </c>
      <c r="K270" s="417">
        <f t="shared" si="8"/>
        <v>2</v>
      </c>
      <c r="L270" s="417">
        <v>2</v>
      </c>
      <c r="M270" s="417">
        <f>Tabla13[[#This Row],[Balance s/Mov. 30/06/2023]]-Tabla13[[#This Row],[Inventario al 30/06/2023]]</f>
        <v>0</v>
      </c>
      <c r="N270" s="418">
        <v>548.70000000000005</v>
      </c>
      <c r="O270" s="419">
        <f t="shared" si="9"/>
        <v>1097.4000000000001</v>
      </c>
      <c r="P270" s="418">
        <f>(Tabla13[[#This Row],[Entradas  31 Marzo-30 Junio 2023]]*Tabla13[[#This Row],[Costo Unitario]])</f>
        <v>0</v>
      </c>
      <c r="Q270" s="418">
        <f>(Tabla13[[#This Row],[Salidas 31 Marzo-30 Junio 2023]]*Tabla13[[#This Row],[Costo Unitario]])</f>
        <v>0</v>
      </c>
      <c r="R270" s="420" t="s">
        <v>851</v>
      </c>
      <c r="S270" s="441"/>
      <c r="T270" s="442"/>
      <c r="U270" s="442"/>
    </row>
    <row r="271" spans="1:21" s="315" customFormat="1" ht="18" x14ac:dyDescent="0.25">
      <c r="A271" s="248"/>
      <c r="B271" s="414">
        <v>42520</v>
      </c>
      <c r="C271" s="415" t="s">
        <v>862</v>
      </c>
      <c r="D271" s="416" t="s">
        <v>305</v>
      </c>
      <c r="E271" s="433" t="s">
        <v>306</v>
      </c>
      <c r="F271" s="417">
        <v>63</v>
      </c>
      <c r="G271" s="417">
        <v>0</v>
      </c>
      <c r="H271" s="417"/>
      <c r="I271" s="417"/>
      <c r="J271" s="417">
        <v>0</v>
      </c>
      <c r="K271" s="417">
        <f t="shared" si="8"/>
        <v>63</v>
      </c>
      <c r="L271" s="417">
        <v>63</v>
      </c>
      <c r="M271" s="417">
        <f>Tabla13[[#This Row],[Balance s/Mov. 30/06/2023]]-Tabla13[[#This Row],[Inventario al 30/06/2023]]</f>
        <v>0</v>
      </c>
      <c r="N271" s="418">
        <v>761.1</v>
      </c>
      <c r="O271" s="419">
        <f t="shared" si="9"/>
        <v>47949.3</v>
      </c>
      <c r="P271" s="418">
        <f>(Tabla13[[#This Row],[Entradas  31 Marzo-30 Junio 2023]]*Tabla13[[#This Row],[Costo Unitario]])</f>
        <v>0</v>
      </c>
      <c r="Q271" s="418">
        <f>(Tabla13[[#This Row],[Salidas 31 Marzo-30 Junio 2023]]*Tabla13[[#This Row],[Costo Unitario]])</f>
        <v>0</v>
      </c>
      <c r="R271" s="420" t="s">
        <v>851</v>
      </c>
      <c r="S271" s="441"/>
      <c r="T271" s="442"/>
      <c r="U271" s="442"/>
    </row>
    <row r="272" spans="1:21" ht="18" x14ac:dyDescent="0.25">
      <c r="A272" s="248"/>
      <c r="B272" s="414">
        <v>45016</v>
      </c>
      <c r="C272" s="415" t="s">
        <v>861</v>
      </c>
      <c r="D272" s="416" t="s">
        <v>1093</v>
      </c>
      <c r="E272" s="423" t="s">
        <v>1009</v>
      </c>
      <c r="F272" s="417">
        <v>6</v>
      </c>
      <c r="G272" s="417">
        <v>0</v>
      </c>
      <c r="H272" s="417"/>
      <c r="I272" s="417"/>
      <c r="J272" s="417">
        <v>0</v>
      </c>
      <c r="K272" s="417">
        <f t="shared" si="8"/>
        <v>6</v>
      </c>
      <c r="L272" s="417">
        <v>1</v>
      </c>
      <c r="M272" s="417">
        <f>Tabla13[[#This Row],[Balance s/Mov. 30/06/2023]]-Tabla13[[#This Row],[Inventario al 30/06/2023]]</f>
        <v>5</v>
      </c>
      <c r="N272" s="418">
        <v>74.67</v>
      </c>
      <c r="O272" s="419">
        <f t="shared" si="9"/>
        <v>74.67</v>
      </c>
      <c r="P272" s="418">
        <f>(Tabla13[[#This Row],[Entradas  31 Marzo-30 Junio 2023]]*Tabla13[[#This Row],[Costo Unitario]])</f>
        <v>0</v>
      </c>
      <c r="Q272" s="418">
        <f>(Tabla13[[#This Row],[Salidas 31 Marzo-30 Junio 2023]]*Tabla13[[#This Row],[Costo Unitario]])</f>
        <v>0</v>
      </c>
      <c r="R272" s="420" t="s">
        <v>851</v>
      </c>
      <c r="S272" s="441"/>
      <c r="T272" s="442"/>
      <c r="U272" s="442"/>
    </row>
    <row r="273" spans="1:21" ht="18" x14ac:dyDescent="0.25">
      <c r="A273" s="248"/>
      <c r="B273" s="414">
        <v>42496</v>
      </c>
      <c r="C273" s="415" t="s">
        <v>860</v>
      </c>
      <c r="D273" s="416" t="s">
        <v>214</v>
      </c>
      <c r="E273" s="427" t="s">
        <v>382</v>
      </c>
      <c r="F273" s="417">
        <v>18</v>
      </c>
      <c r="G273" s="417">
        <v>0</v>
      </c>
      <c r="H273" s="417"/>
      <c r="I273" s="417"/>
      <c r="J273" s="417">
        <v>0</v>
      </c>
      <c r="K273" s="417">
        <f t="shared" si="8"/>
        <v>18</v>
      </c>
      <c r="L273" s="417">
        <v>18</v>
      </c>
      <c r="M273" s="417">
        <f>Tabla13[[#This Row],[Balance s/Mov. 30/06/2023]]-Tabla13[[#This Row],[Inventario al 30/06/2023]]</f>
        <v>0</v>
      </c>
      <c r="N273" s="418">
        <v>7.3</v>
      </c>
      <c r="O273" s="419">
        <f t="shared" si="9"/>
        <v>131.4</v>
      </c>
      <c r="P273" s="418">
        <f>(Tabla13[[#This Row],[Entradas  31 Marzo-30 Junio 2023]]*Tabla13[[#This Row],[Costo Unitario]])</f>
        <v>0</v>
      </c>
      <c r="Q273" s="418">
        <f>(Tabla13[[#This Row],[Salidas 31 Marzo-30 Junio 2023]]*Tabla13[[#This Row],[Costo Unitario]])</f>
        <v>0</v>
      </c>
      <c r="R273" s="420" t="s">
        <v>851</v>
      </c>
      <c r="S273" s="441"/>
      <c r="T273" s="442"/>
      <c r="U273" s="442"/>
    </row>
    <row r="274" spans="1:21" s="315" customFormat="1" ht="18" x14ac:dyDescent="0.25">
      <c r="A274" s="248"/>
      <c r="B274" s="414">
        <v>41429</v>
      </c>
      <c r="C274" s="415" t="s">
        <v>864</v>
      </c>
      <c r="D274" s="416" t="s">
        <v>592</v>
      </c>
      <c r="E274" s="160" t="s">
        <v>593</v>
      </c>
      <c r="F274" s="417">
        <v>28</v>
      </c>
      <c r="G274" s="417">
        <v>0</v>
      </c>
      <c r="H274" s="417"/>
      <c r="I274" s="417"/>
      <c r="J274" s="417">
        <v>0</v>
      </c>
      <c r="K274" s="417">
        <f t="shared" si="8"/>
        <v>28</v>
      </c>
      <c r="L274" s="417">
        <v>28</v>
      </c>
      <c r="M274" s="417">
        <f>Tabla13[[#This Row],[Balance s/Mov. 30/06/2023]]-Tabla13[[#This Row],[Inventario al 30/06/2023]]</f>
        <v>0</v>
      </c>
      <c r="N274" s="418">
        <v>10030</v>
      </c>
      <c r="O274" s="419">
        <f t="shared" si="9"/>
        <v>280840</v>
      </c>
      <c r="P274" s="418">
        <f>(Tabla13[[#This Row],[Entradas  31 Marzo-30 Junio 2023]]*Tabla13[[#This Row],[Costo Unitario]])</f>
        <v>0</v>
      </c>
      <c r="Q274" s="418">
        <f>(Tabla13[[#This Row],[Salidas 31 Marzo-30 Junio 2023]]*Tabla13[[#This Row],[Costo Unitario]])</f>
        <v>0</v>
      </c>
      <c r="R274" s="420" t="s">
        <v>851</v>
      </c>
      <c r="S274" s="441"/>
      <c r="T274" s="442"/>
      <c r="U274" s="442"/>
    </row>
    <row r="275" spans="1:21" ht="18" x14ac:dyDescent="0.25">
      <c r="A275" s="248"/>
      <c r="B275" s="414"/>
      <c r="C275" s="415" t="s">
        <v>861</v>
      </c>
      <c r="D275" s="416" t="s">
        <v>1080</v>
      </c>
      <c r="E275" s="423" t="s">
        <v>973</v>
      </c>
      <c r="F275" s="417">
        <v>0</v>
      </c>
      <c r="G275" s="417">
        <v>0</v>
      </c>
      <c r="H275" s="417"/>
      <c r="I275" s="417"/>
      <c r="J275" s="417">
        <v>0</v>
      </c>
      <c r="K275" s="417">
        <f t="shared" si="8"/>
        <v>0</v>
      </c>
      <c r="L275" s="417">
        <v>0</v>
      </c>
      <c r="M275" s="417">
        <f>Tabla13[[#This Row],[Balance s/Mov. 30/06/2023]]-Tabla13[[#This Row],[Inventario al 30/06/2023]]</f>
        <v>0</v>
      </c>
      <c r="N275" s="418">
        <v>0</v>
      </c>
      <c r="O275" s="419">
        <f t="shared" si="9"/>
        <v>0</v>
      </c>
      <c r="P275" s="418">
        <f>(Tabla13[[#This Row],[Entradas  31 Marzo-30 Junio 2023]]*Tabla13[[#This Row],[Costo Unitario]])</f>
        <v>0</v>
      </c>
      <c r="Q275" s="418">
        <f>(Tabla13[[#This Row],[Salidas 31 Marzo-30 Junio 2023]]*Tabla13[[#This Row],[Costo Unitario]])</f>
        <v>0</v>
      </c>
      <c r="R275" s="420" t="s">
        <v>851</v>
      </c>
      <c r="S275" s="441"/>
      <c r="T275" s="442"/>
      <c r="U275" s="442"/>
    </row>
    <row r="276" spans="1:21" s="315" customFormat="1" ht="18" x14ac:dyDescent="0.25">
      <c r="A276" s="248"/>
      <c r="B276" s="414"/>
      <c r="C276" s="415" t="s">
        <v>870</v>
      </c>
      <c r="D276" s="416" t="s">
        <v>1067</v>
      </c>
      <c r="E276" s="423" t="s">
        <v>955</v>
      </c>
      <c r="F276" s="417">
        <v>4</v>
      </c>
      <c r="G276" s="417">
        <v>0</v>
      </c>
      <c r="H276" s="417"/>
      <c r="I276" s="417"/>
      <c r="J276" s="417">
        <v>0</v>
      </c>
      <c r="K276" s="417">
        <f t="shared" si="8"/>
        <v>4</v>
      </c>
      <c r="L276" s="417">
        <v>4</v>
      </c>
      <c r="M276" s="417">
        <f>Tabla13[[#This Row],[Balance s/Mov. 30/06/2023]]-Tabla13[[#This Row],[Inventario al 30/06/2023]]</f>
        <v>0</v>
      </c>
      <c r="N276" s="418">
        <v>0</v>
      </c>
      <c r="O276" s="419">
        <f t="shared" si="9"/>
        <v>0</v>
      </c>
      <c r="P276" s="418">
        <f>(Tabla13[[#This Row],[Entradas  31 Marzo-30 Junio 2023]]*Tabla13[[#This Row],[Costo Unitario]])</f>
        <v>0</v>
      </c>
      <c r="Q276" s="418">
        <f>(Tabla13[[#This Row],[Salidas 31 Marzo-30 Junio 2023]]*Tabla13[[#This Row],[Costo Unitario]])</f>
        <v>0</v>
      </c>
      <c r="R276" s="420" t="s">
        <v>851</v>
      </c>
      <c r="S276" s="441"/>
      <c r="T276" s="442"/>
      <c r="U276" s="442"/>
    </row>
    <row r="277" spans="1:21" s="315" customFormat="1" ht="18" x14ac:dyDescent="0.25">
      <c r="A277" s="248"/>
      <c r="B277" s="414">
        <v>43123</v>
      </c>
      <c r="C277" s="415" t="s">
        <v>880</v>
      </c>
      <c r="D277" s="416" t="s">
        <v>268</v>
      </c>
      <c r="E277" s="198" t="s">
        <v>269</v>
      </c>
      <c r="F277" s="417">
        <v>1500</v>
      </c>
      <c r="G277" s="417">
        <v>0</v>
      </c>
      <c r="H277" s="417"/>
      <c r="I277" s="417"/>
      <c r="J277" s="417">
        <v>0</v>
      </c>
      <c r="K277" s="417">
        <f t="shared" si="8"/>
        <v>1500</v>
      </c>
      <c r="L277" s="417">
        <v>1500</v>
      </c>
      <c r="M277" s="417">
        <f>Tabla13[[#This Row],[Balance s/Mov. 30/06/2023]]-Tabla13[[#This Row],[Inventario al 30/06/2023]]</f>
        <v>0</v>
      </c>
      <c r="N277" s="418">
        <v>0.87</v>
      </c>
      <c r="O277" s="419">
        <f t="shared" si="9"/>
        <v>1305</v>
      </c>
      <c r="P277" s="418">
        <f>(Tabla13[[#This Row],[Entradas  31 Marzo-30 Junio 2023]]*Tabla13[[#This Row],[Costo Unitario]])</f>
        <v>0</v>
      </c>
      <c r="Q277" s="418">
        <f>(Tabla13[[#This Row],[Salidas 31 Marzo-30 Junio 2023]]*Tabla13[[#This Row],[Costo Unitario]])</f>
        <v>0</v>
      </c>
      <c r="R277" s="420" t="s">
        <v>851</v>
      </c>
      <c r="S277" s="441"/>
      <c r="T277" s="442"/>
      <c r="U277" s="442"/>
    </row>
    <row r="278" spans="1:21" s="315" customFormat="1" ht="18" x14ac:dyDescent="0.25">
      <c r="A278" s="248"/>
      <c r="B278" s="414"/>
      <c r="C278" s="415" t="s">
        <v>870</v>
      </c>
      <c r="D278" s="416" t="s">
        <v>1074</v>
      </c>
      <c r="E278" s="423" t="s">
        <v>966</v>
      </c>
      <c r="F278" s="417">
        <v>1300</v>
      </c>
      <c r="G278" s="417">
        <v>0</v>
      </c>
      <c r="H278" s="417"/>
      <c r="I278" s="417"/>
      <c r="J278" s="417">
        <v>0</v>
      </c>
      <c r="K278" s="417">
        <f t="shared" si="8"/>
        <v>1300</v>
      </c>
      <c r="L278" s="417">
        <v>1198</v>
      </c>
      <c r="M278" s="417">
        <f>Tabla13[[#This Row],[Balance s/Mov. 30/06/2023]]-Tabla13[[#This Row],[Inventario al 30/06/2023]]</f>
        <v>102</v>
      </c>
      <c r="N278" s="418">
        <v>1.59</v>
      </c>
      <c r="O278" s="419">
        <f t="shared" si="9"/>
        <v>1904.8200000000002</v>
      </c>
      <c r="P278" s="418">
        <f>(Tabla13[[#This Row],[Entradas  31 Marzo-30 Junio 2023]]*Tabla13[[#This Row],[Costo Unitario]])</f>
        <v>0</v>
      </c>
      <c r="Q278" s="418">
        <f>(Tabla13[[#This Row],[Salidas 31 Marzo-30 Junio 2023]]*Tabla13[[#This Row],[Costo Unitario]])</f>
        <v>0</v>
      </c>
      <c r="R278" s="420" t="s">
        <v>851</v>
      </c>
      <c r="S278" s="441"/>
      <c r="T278" s="442"/>
      <c r="U278" s="442"/>
    </row>
    <row r="279" spans="1:21" s="315" customFormat="1" ht="18" x14ac:dyDescent="0.25">
      <c r="A279" s="248"/>
      <c r="B279" s="414">
        <v>42496</v>
      </c>
      <c r="C279" s="415" t="s">
        <v>863</v>
      </c>
      <c r="D279" s="416" t="s">
        <v>599</v>
      </c>
      <c r="E279" s="427" t="s">
        <v>1010</v>
      </c>
      <c r="F279" s="417">
        <v>416</v>
      </c>
      <c r="G279" s="417">
        <v>0</v>
      </c>
      <c r="H279" s="333"/>
      <c r="I279" s="333"/>
      <c r="J279" s="417">
        <v>0</v>
      </c>
      <c r="K279" s="417">
        <f t="shared" si="8"/>
        <v>416</v>
      </c>
      <c r="L279" s="417">
        <v>199</v>
      </c>
      <c r="M279" s="417">
        <f>Tabla13[[#This Row],[Balance s/Mov. 30/06/2023]]-Tabla13[[#This Row],[Inventario al 30/06/2023]]</f>
        <v>217</v>
      </c>
      <c r="N279" s="431">
        <v>612.41999999999996</v>
      </c>
      <c r="O279" s="419">
        <f t="shared" si="9"/>
        <v>121871.57999999999</v>
      </c>
      <c r="P279" s="418">
        <f>(Tabla13[[#This Row],[Entradas  31 Marzo-30 Junio 2023]]*Tabla13[[#This Row],[Costo Unitario]])</f>
        <v>0</v>
      </c>
      <c r="Q279" s="418">
        <f>(Tabla13[[#This Row],[Salidas 31 Marzo-30 Junio 2023]]*Tabla13[[#This Row],[Costo Unitario]])</f>
        <v>0</v>
      </c>
      <c r="R279" s="420" t="s">
        <v>851</v>
      </c>
      <c r="S279" s="441"/>
      <c r="T279" s="442"/>
      <c r="U279" s="442"/>
    </row>
    <row r="280" spans="1:21" s="315" customFormat="1" ht="18" x14ac:dyDescent="0.25">
      <c r="A280" s="248"/>
      <c r="B280" s="414">
        <v>45016</v>
      </c>
      <c r="C280" s="415" t="s">
        <v>871</v>
      </c>
      <c r="D280" s="416" t="s">
        <v>1149</v>
      </c>
      <c r="E280" s="198" t="s">
        <v>1150</v>
      </c>
      <c r="F280" s="417">
        <v>78</v>
      </c>
      <c r="G280" s="417">
        <v>0</v>
      </c>
      <c r="H280" s="417"/>
      <c r="I280" s="417"/>
      <c r="J280" s="417">
        <v>0</v>
      </c>
      <c r="K280" s="417">
        <f t="shared" si="8"/>
        <v>78</v>
      </c>
      <c r="L280" s="417">
        <v>54</v>
      </c>
      <c r="M280" s="417">
        <f>Tabla13[[#This Row],[Balance s/Mov. 30/06/2023]]-Tabla13[[#This Row],[Inventario al 30/06/2023]]</f>
        <v>24</v>
      </c>
      <c r="N280" s="418">
        <v>74.67</v>
      </c>
      <c r="O280" s="419">
        <f t="shared" si="9"/>
        <v>4032.1800000000003</v>
      </c>
      <c r="P280" s="418">
        <f>(Tabla13[[#This Row],[Entradas  31 Marzo-30 Junio 2023]]*Tabla13[[#This Row],[Costo Unitario]])</f>
        <v>0</v>
      </c>
      <c r="Q280" s="418">
        <f>(Tabla13[[#This Row],[Salidas 31 Marzo-30 Junio 2023]]*Tabla13[[#This Row],[Costo Unitario]])</f>
        <v>0</v>
      </c>
      <c r="R280" s="420" t="s">
        <v>851</v>
      </c>
      <c r="S280" s="441"/>
      <c r="T280" s="442"/>
      <c r="U280" s="442"/>
    </row>
    <row r="281" spans="1:21" s="315" customFormat="1" ht="18" x14ac:dyDescent="0.25">
      <c r="A281" s="248"/>
      <c r="B281" s="414">
        <v>42520</v>
      </c>
      <c r="C281" s="415" t="s">
        <v>858</v>
      </c>
      <c r="D281" s="416" t="s">
        <v>545</v>
      </c>
      <c r="E281" s="198" t="s">
        <v>546</v>
      </c>
      <c r="F281" s="417">
        <v>5</v>
      </c>
      <c r="G281" s="417">
        <v>0</v>
      </c>
      <c r="H281" s="417"/>
      <c r="I281" s="417"/>
      <c r="J281" s="417">
        <v>0</v>
      </c>
      <c r="K281" s="417">
        <f t="shared" si="8"/>
        <v>5</v>
      </c>
      <c r="L281" s="417">
        <v>5</v>
      </c>
      <c r="M281" s="417">
        <f>Tabla13[[#This Row],[Balance s/Mov. 30/06/2023]]-Tabla13[[#This Row],[Inventario al 30/06/2023]]</f>
        <v>0</v>
      </c>
      <c r="N281" s="418">
        <v>17464</v>
      </c>
      <c r="O281" s="419">
        <f t="shared" si="9"/>
        <v>87320</v>
      </c>
      <c r="P281" s="418">
        <f>(Tabla13[[#This Row],[Entradas  31 Marzo-30 Junio 2023]]*Tabla13[[#This Row],[Costo Unitario]])</f>
        <v>0</v>
      </c>
      <c r="Q281" s="418">
        <f>(Tabla13[[#This Row],[Salidas 31 Marzo-30 Junio 2023]]*Tabla13[[#This Row],[Costo Unitario]])</f>
        <v>0</v>
      </c>
      <c r="R281" s="420" t="s">
        <v>851</v>
      </c>
      <c r="S281" s="441"/>
      <c r="T281" s="442"/>
      <c r="U281" s="442"/>
    </row>
    <row r="282" spans="1:21" s="315" customFormat="1" ht="18" x14ac:dyDescent="0.25">
      <c r="A282" s="248"/>
      <c r="B282" s="424">
        <v>43412</v>
      </c>
      <c r="C282" s="425" t="s">
        <v>870</v>
      </c>
      <c r="D282" s="426" t="s">
        <v>34</v>
      </c>
      <c r="E282" s="423" t="s">
        <v>35</v>
      </c>
      <c r="F282" s="417">
        <v>12</v>
      </c>
      <c r="G282" s="417">
        <v>0</v>
      </c>
      <c r="H282" s="417"/>
      <c r="I282" s="417"/>
      <c r="J282" s="417">
        <v>0</v>
      </c>
      <c r="K282" s="417">
        <f t="shared" si="8"/>
        <v>12</v>
      </c>
      <c r="L282" s="417">
        <v>12</v>
      </c>
      <c r="M282" s="417">
        <f>Tabla13[[#This Row],[Balance s/Mov. 30/06/2023]]-Tabla13[[#This Row],[Inventario al 30/06/2023]]</f>
        <v>0</v>
      </c>
      <c r="N282" s="418">
        <v>850</v>
      </c>
      <c r="O282" s="419">
        <f t="shared" si="9"/>
        <v>10200</v>
      </c>
      <c r="P282" s="418">
        <f>(Tabla13[[#This Row],[Entradas  31 Marzo-30 Junio 2023]]*Tabla13[[#This Row],[Costo Unitario]])</f>
        <v>0</v>
      </c>
      <c r="Q282" s="418">
        <f>(Tabla13[[#This Row],[Salidas 31 Marzo-30 Junio 2023]]*Tabla13[[#This Row],[Costo Unitario]])</f>
        <v>0</v>
      </c>
      <c r="R282" s="420" t="s">
        <v>851</v>
      </c>
      <c r="S282" s="441"/>
      <c r="T282" s="442"/>
      <c r="U282" s="442"/>
    </row>
    <row r="283" spans="1:21" s="315" customFormat="1" ht="18" x14ac:dyDescent="0.25">
      <c r="A283" s="248"/>
      <c r="B283" s="414">
        <v>44879</v>
      </c>
      <c r="C283" s="415" t="s">
        <v>858</v>
      </c>
      <c r="D283" s="416" t="s">
        <v>260</v>
      </c>
      <c r="E283" s="423" t="s">
        <v>1104</v>
      </c>
      <c r="F283" s="417">
        <v>0</v>
      </c>
      <c r="G283" s="417">
        <v>0</v>
      </c>
      <c r="H283" s="417"/>
      <c r="I283" s="417"/>
      <c r="J283" s="417">
        <v>0</v>
      </c>
      <c r="K283" s="417">
        <f t="shared" si="8"/>
        <v>0</v>
      </c>
      <c r="L283" s="417">
        <v>0</v>
      </c>
      <c r="M283" s="417">
        <f>Tabla13[[#This Row],[Balance s/Mov. 30/06/2023]]-Tabla13[[#This Row],[Inventario al 30/06/2023]]</f>
        <v>0</v>
      </c>
      <c r="N283" s="418">
        <v>7254.64</v>
      </c>
      <c r="O283" s="419">
        <f t="shared" si="9"/>
        <v>0</v>
      </c>
      <c r="P283" s="418">
        <f>(Tabla13[[#This Row],[Entradas  31 Marzo-30 Junio 2023]]*Tabla13[[#This Row],[Costo Unitario]])</f>
        <v>0</v>
      </c>
      <c r="Q283" s="418">
        <f>(Tabla13[[#This Row],[Salidas 31 Marzo-30 Junio 2023]]*Tabla13[[#This Row],[Costo Unitario]])</f>
        <v>0</v>
      </c>
      <c r="R283" s="420" t="s">
        <v>851</v>
      </c>
      <c r="S283" s="441"/>
      <c r="T283" s="442"/>
      <c r="U283" s="442"/>
    </row>
    <row r="284" spans="1:21" s="315" customFormat="1" ht="18" x14ac:dyDescent="0.25">
      <c r="A284" s="248"/>
      <c r="B284" s="424">
        <v>42496</v>
      </c>
      <c r="C284" s="425" t="s">
        <v>864</v>
      </c>
      <c r="D284" s="426" t="s">
        <v>368</v>
      </c>
      <c r="E284" s="198" t="s">
        <v>379</v>
      </c>
      <c r="F284" s="417">
        <v>3</v>
      </c>
      <c r="G284" s="417">
        <v>0</v>
      </c>
      <c r="H284" s="417"/>
      <c r="I284" s="417"/>
      <c r="J284" s="417">
        <v>0</v>
      </c>
      <c r="K284" s="417">
        <f t="shared" si="8"/>
        <v>3</v>
      </c>
      <c r="L284" s="417">
        <v>3</v>
      </c>
      <c r="M284" s="417">
        <f>Tabla13[[#This Row],[Balance s/Mov. 30/06/2023]]-Tabla13[[#This Row],[Inventario al 30/06/2023]]</f>
        <v>0</v>
      </c>
      <c r="N284" s="418">
        <v>52.05</v>
      </c>
      <c r="O284" s="419">
        <f t="shared" si="9"/>
        <v>156.14999999999998</v>
      </c>
      <c r="P284" s="418">
        <f>(Tabla13[[#This Row],[Entradas  31 Marzo-30 Junio 2023]]*Tabla13[[#This Row],[Costo Unitario]])</f>
        <v>0</v>
      </c>
      <c r="Q284" s="418">
        <f>(Tabla13[[#This Row],[Salidas 31 Marzo-30 Junio 2023]]*Tabla13[[#This Row],[Costo Unitario]])</f>
        <v>0</v>
      </c>
      <c r="R284" s="420" t="s">
        <v>851</v>
      </c>
      <c r="S284" s="441"/>
      <c r="T284" s="442"/>
      <c r="U284" s="442"/>
    </row>
    <row r="285" spans="1:21" s="315" customFormat="1" ht="18" x14ac:dyDescent="0.25">
      <c r="A285" s="248"/>
      <c r="B285" s="414">
        <v>44861</v>
      </c>
      <c r="C285" s="425" t="s">
        <v>856</v>
      </c>
      <c r="D285" s="416" t="s">
        <v>1129</v>
      </c>
      <c r="E285" s="423" t="s">
        <v>1130</v>
      </c>
      <c r="F285" s="417">
        <v>60</v>
      </c>
      <c r="G285" s="417">
        <v>0</v>
      </c>
      <c r="H285" s="417"/>
      <c r="I285" s="417"/>
      <c r="J285" s="417">
        <v>0</v>
      </c>
      <c r="K285" s="417">
        <f t="shared" si="8"/>
        <v>60</v>
      </c>
      <c r="L285" s="417">
        <v>42</v>
      </c>
      <c r="M285" s="417">
        <f>Tabla13[[#This Row],[Balance s/Mov. 30/06/2023]]-Tabla13[[#This Row],[Inventario al 30/06/2023]]</f>
        <v>18</v>
      </c>
      <c r="N285" s="418">
        <v>9448.26</v>
      </c>
      <c r="O285" s="419">
        <f t="shared" si="9"/>
        <v>396826.92</v>
      </c>
      <c r="P285" s="418">
        <f>(Tabla13[[#This Row],[Entradas  31 Marzo-30 Junio 2023]]*Tabla13[[#This Row],[Costo Unitario]])</f>
        <v>0</v>
      </c>
      <c r="Q285" s="418">
        <f>(Tabla13[[#This Row],[Salidas 31 Marzo-30 Junio 2023]]*Tabla13[[#This Row],[Costo Unitario]])</f>
        <v>0</v>
      </c>
      <c r="R285" s="420" t="s">
        <v>851</v>
      </c>
      <c r="S285" s="441"/>
      <c r="T285" s="442"/>
      <c r="U285" s="442"/>
    </row>
    <row r="286" spans="1:21" s="315" customFormat="1" ht="18" x14ac:dyDescent="0.25">
      <c r="A286" s="1"/>
      <c r="B286" s="414">
        <v>45068</v>
      </c>
      <c r="C286" s="425" t="s">
        <v>856</v>
      </c>
      <c r="D286" s="416" t="s">
        <v>1166</v>
      </c>
      <c r="E286" s="423" t="s">
        <v>1145</v>
      </c>
      <c r="F286" s="417">
        <v>0</v>
      </c>
      <c r="G286" s="417">
        <v>0</v>
      </c>
      <c r="H286" s="417"/>
      <c r="I286" s="417"/>
      <c r="J286" s="417">
        <v>0</v>
      </c>
      <c r="K286" s="417">
        <f t="shared" si="8"/>
        <v>0</v>
      </c>
      <c r="L286" s="417">
        <v>10</v>
      </c>
      <c r="M286" s="417">
        <f>Tabla13[[#This Row],[Balance s/Mov. 30/06/2023]]-Tabla13[[#This Row],[Inventario al 30/06/2023]]</f>
        <v>-10</v>
      </c>
      <c r="N286" s="418">
        <v>4779</v>
      </c>
      <c r="O286" s="419">
        <f t="shared" si="9"/>
        <v>47790</v>
      </c>
      <c r="P286" s="418">
        <f>(Tabla13[[#This Row],[Entradas  31 Marzo-30 Junio 2023]]*Tabla13[[#This Row],[Costo Unitario]])</f>
        <v>0</v>
      </c>
      <c r="Q286" s="418">
        <f>(Tabla13[[#This Row],[Salidas 31 Marzo-30 Junio 2023]]*Tabla13[[#This Row],[Costo Unitario]])</f>
        <v>0</v>
      </c>
      <c r="R286" s="420" t="s">
        <v>851</v>
      </c>
      <c r="S286" s="441"/>
      <c r="T286" s="442"/>
      <c r="U286" s="442"/>
    </row>
    <row r="287" spans="1:21" ht="18" x14ac:dyDescent="0.25">
      <c r="A287" s="1"/>
      <c r="B287" s="414">
        <v>44861</v>
      </c>
      <c r="C287" s="425" t="s">
        <v>856</v>
      </c>
      <c r="D287" s="416" t="s">
        <v>615</v>
      </c>
      <c r="E287" s="423" t="s">
        <v>1131</v>
      </c>
      <c r="F287" s="417">
        <v>64</v>
      </c>
      <c r="G287" s="417">
        <v>0</v>
      </c>
      <c r="H287" s="417"/>
      <c r="I287" s="417"/>
      <c r="J287" s="417">
        <v>0</v>
      </c>
      <c r="K287" s="417">
        <f t="shared" si="8"/>
        <v>64</v>
      </c>
      <c r="L287" s="417">
        <v>23</v>
      </c>
      <c r="M287" s="417">
        <f>Tabla13[[#This Row],[Balance s/Mov. 30/06/2023]]-Tabla13[[#This Row],[Inventario al 30/06/2023]]</f>
        <v>41</v>
      </c>
      <c r="N287" s="418">
        <v>5773.74</v>
      </c>
      <c r="O287" s="419">
        <f t="shared" si="9"/>
        <v>132796.01999999999</v>
      </c>
      <c r="P287" s="418">
        <f>(Tabla13[[#This Row],[Entradas  31 Marzo-30 Junio 2023]]*Tabla13[[#This Row],[Costo Unitario]])</f>
        <v>0</v>
      </c>
      <c r="Q287" s="418">
        <f>(Tabla13[[#This Row],[Salidas 31 Marzo-30 Junio 2023]]*Tabla13[[#This Row],[Costo Unitario]])</f>
        <v>0</v>
      </c>
      <c r="R287" s="420" t="s">
        <v>851</v>
      </c>
      <c r="S287" s="441"/>
      <c r="T287" s="442"/>
      <c r="U287" s="442"/>
    </row>
    <row r="288" spans="1:21" ht="18" x14ac:dyDescent="0.25">
      <c r="A288" s="1"/>
      <c r="B288" s="414">
        <v>45068</v>
      </c>
      <c r="C288" s="425" t="s">
        <v>856</v>
      </c>
      <c r="D288" s="416" t="s">
        <v>1165</v>
      </c>
      <c r="E288" s="423" t="s">
        <v>1143</v>
      </c>
      <c r="F288" s="417">
        <v>0</v>
      </c>
      <c r="G288" s="417">
        <v>0</v>
      </c>
      <c r="H288" s="417"/>
      <c r="I288" s="417"/>
      <c r="J288" s="417">
        <v>0</v>
      </c>
      <c r="K288" s="417">
        <f t="shared" si="8"/>
        <v>0</v>
      </c>
      <c r="L288" s="417">
        <v>75</v>
      </c>
      <c r="M288" s="417">
        <f>Tabla13[[#This Row],[Balance s/Mov. 30/06/2023]]-Tabla13[[#This Row],[Inventario al 30/06/2023]]</f>
        <v>-75</v>
      </c>
      <c r="N288" s="418">
        <v>4894.6400000000003</v>
      </c>
      <c r="O288" s="419">
        <f t="shared" si="9"/>
        <v>367098</v>
      </c>
      <c r="P288" s="418">
        <f>(Tabla13[[#This Row],[Entradas  31 Marzo-30 Junio 2023]]*Tabla13[[#This Row],[Costo Unitario]])</f>
        <v>0</v>
      </c>
      <c r="Q288" s="418">
        <f>(Tabla13[[#This Row],[Salidas 31 Marzo-30 Junio 2023]]*Tabla13[[#This Row],[Costo Unitario]])</f>
        <v>0</v>
      </c>
      <c r="R288" s="420" t="s">
        <v>851</v>
      </c>
      <c r="S288" s="441"/>
      <c r="T288" s="442"/>
      <c r="U288" s="442"/>
    </row>
    <row r="289" spans="1:21" s="315" customFormat="1" ht="18" x14ac:dyDescent="0.25">
      <c r="A289" s="1"/>
      <c r="B289" s="424">
        <v>41429</v>
      </c>
      <c r="C289" s="425" t="s">
        <v>856</v>
      </c>
      <c r="D289" s="426" t="s">
        <v>36</v>
      </c>
      <c r="E289" s="423" t="s">
        <v>37</v>
      </c>
      <c r="F289" s="417">
        <v>14</v>
      </c>
      <c r="G289" s="417">
        <v>0</v>
      </c>
      <c r="H289" s="417"/>
      <c r="I289" s="417"/>
      <c r="J289" s="417">
        <v>0</v>
      </c>
      <c r="K289" s="417">
        <f t="shared" si="8"/>
        <v>14</v>
      </c>
      <c r="L289" s="417">
        <v>14</v>
      </c>
      <c r="M289" s="417">
        <f>Tabla13[[#This Row],[Balance s/Mov. 30/06/2023]]-Tabla13[[#This Row],[Inventario al 30/06/2023]]</f>
        <v>0</v>
      </c>
      <c r="N289" s="418">
        <v>2950</v>
      </c>
      <c r="O289" s="419">
        <f t="shared" si="9"/>
        <v>41300</v>
      </c>
      <c r="P289" s="418">
        <f>(Tabla13[[#This Row],[Entradas  31 Marzo-30 Junio 2023]]*Tabla13[[#This Row],[Costo Unitario]])</f>
        <v>0</v>
      </c>
      <c r="Q289" s="418">
        <f>(Tabla13[[#This Row],[Salidas 31 Marzo-30 Junio 2023]]*Tabla13[[#This Row],[Costo Unitario]])</f>
        <v>0</v>
      </c>
      <c r="R289" s="420" t="s">
        <v>851</v>
      </c>
      <c r="S289" s="441"/>
      <c r="T289" s="442"/>
      <c r="U289" s="442"/>
    </row>
    <row r="290" spans="1:21" s="315" customFormat="1" ht="18" x14ac:dyDescent="0.25">
      <c r="A290" s="1"/>
      <c r="B290" s="424">
        <v>41438</v>
      </c>
      <c r="C290" s="425" t="s">
        <v>856</v>
      </c>
      <c r="D290" s="426" t="s">
        <v>38</v>
      </c>
      <c r="E290" s="423" t="s">
        <v>39</v>
      </c>
      <c r="F290" s="417">
        <v>76</v>
      </c>
      <c r="G290" s="417">
        <v>0</v>
      </c>
      <c r="H290" s="417"/>
      <c r="I290" s="417"/>
      <c r="J290" s="417">
        <v>0</v>
      </c>
      <c r="K290" s="417">
        <f t="shared" si="8"/>
        <v>76</v>
      </c>
      <c r="L290" s="417">
        <v>76</v>
      </c>
      <c r="M290" s="417">
        <f>Tabla13[[#This Row],[Balance s/Mov. 30/06/2023]]-Tabla13[[#This Row],[Inventario al 30/06/2023]]</f>
        <v>0</v>
      </c>
      <c r="N290" s="418">
        <v>300</v>
      </c>
      <c r="O290" s="419">
        <f t="shared" si="9"/>
        <v>22800</v>
      </c>
      <c r="P290" s="418">
        <f>(Tabla13[[#This Row],[Entradas  31 Marzo-30 Junio 2023]]*Tabla13[[#This Row],[Costo Unitario]])</f>
        <v>0</v>
      </c>
      <c r="Q290" s="418">
        <f>(Tabla13[[#This Row],[Salidas 31 Marzo-30 Junio 2023]]*Tabla13[[#This Row],[Costo Unitario]])</f>
        <v>0</v>
      </c>
      <c r="R290" s="420" t="s">
        <v>851</v>
      </c>
      <c r="S290" s="441"/>
      <c r="T290" s="442"/>
      <c r="U290" s="442"/>
    </row>
    <row r="291" spans="1:21" s="315" customFormat="1" ht="18" x14ac:dyDescent="0.25">
      <c r="A291" s="1"/>
      <c r="B291" s="414">
        <v>41915</v>
      </c>
      <c r="C291" s="415" t="s">
        <v>859</v>
      </c>
      <c r="D291" s="416" t="s">
        <v>179</v>
      </c>
      <c r="E291" s="160" t="s">
        <v>185</v>
      </c>
      <c r="F291" s="417">
        <v>100</v>
      </c>
      <c r="G291" s="417">
        <v>0</v>
      </c>
      <c r="H291" s="417"/>
      <c r="I291" s="417"/>
      <c r="J291" s="417">
        <v>0</v>
      </c>
      <c r="K291" s="417">
        <f t="shared" si="8"/>
        <v>100</v>
      </c>
      <c r="L291" s="417">
        <v>100</v>
      </c>
      <c r="M291" s="417">
        <f>Tabla13[[#This Row],[Balance s/Mov. 30/06/2023]]-Tabla13[[#This Row],[Inventario al 30/06/2023]]</f>
        <v>0</v>
      </c>
      <c r="N291" s="418">
        <v>23.6</v>
      </c>
      <c r="O291" s="419">
        <f t="shared" si="9"/>
        <v>2360</v>
      </c>
      <c r="P291" s="418">
        <f>(Tabla13[[#This Row],[Entradas  31 Marzo-30 Junio 2023]]*Tabla13[[#This Row],[Costo Unitario]])</f>
        <v>0</v>
      </c>
      <c r="Q291" s="418">
        <f>(Tabla13[[#This Row],[Salidas 31 Marzo-30 Junio 2023]]*Tabla13[[#This Row],[Costo Unitario]])</f>
        <v>0</v>
      </c>
      <c r="R291" s="420" t="s">
        <v>851</v>
      </c>
      <c r="S291" s="441"/>
      <c r="T291" s="442"/>
      <c r="U291" s="442"/>
    </row>
    <row r="292" spans="1:21" ht="18" x14ac:dyDescent="0.25">
      <c r="A292" s="1"/>
      <c r="B292" s="414"/>
      <c r="C292" s="415" t="s">
        <v>860</v>
      </c>
      <c r="D292" s="416"/>
      <c r="E292" s="423" t="s">
        <v>1180</v>
      </c>
      <c r="F292" s="417">
        <v>200</v>
      </c>
      <c r="G292" s="417">
        <v>0</v>
      </c>
      <c r="H292" s="417"/>
      <c r="I292" s="417"/>
      <c r="J292" s="417">
        <v>0</v>
      </c>
      <c r="K292" s="417">
        <f t="shared" si="8"/>
        <v>200</v>
      </c>
      <c r="L292" s="417">
        <v>1</v>
      </c>
      <c r="M292" s="417">
        <f>Tabla13[[#This Row],[Balance s/Mov. 30/06/2023]]-Tabla13[[#This Row],[Inventario al 30/06/2023]]</f>
        <v>199</v>
      </c>
      <c r="N292" s="418">
        <v>2159.4</v>
      </c>
      <c r="O292" s="419">
        <f t="shared" si="9"/>
        <v>2159.4</v>
      </c>
      <c r="P292" s="418">
        <f>(Tabla13[[#This Row],[Entradas  31 Marzo-30 Junio 2023]]*Tabla13[[#This Row],[Costo Unitario]])</f>
        <v>0</v>
      </c>
      <c r="Q292" s="418">
        <f>(Tabla13[[#This Row],[Salidas 31 Marzo-30 Junio 2023]]*Tabla13[[#This Row],[Costo Unitario]])</f>
        <v>0</v>
      </c>
      <c r="R292" s="420" t="s">
        <v>851</v>
      </c>
      <c r="S292" s="441"/>
      <c r="T292" s="442"/>
      <c r="U292" s="442"/>
    </row>
    <row r="293" spans="1:21" ht="18" x14ac:dyDescent="0.25">
      <c r="A293" s="1"/>
      <c r="B293" s="414"/>
      <c r="C293" s="415" t="s">
        <v>860</v>
      </c>
      <c r="D293" s="416"/>
      <c r="E293" s="423" t="s">
        <v>1181</v>
      </c>
      <c r="F293" s="417">
        <v>200</v>
      </c>
      <c r="G293" s="417">
        <v>0</v>
      </c>
      <c r="H293" s="417"/>
      <c r="I293" s="417"/>
      <c r="J293" s="417">
        <v>0</v>
      </c>
      <c r="K293" s="417">
        <f t="shared" si="8"/>
        <v>200</v>
      </c>
      <c r="L293" s="417">
        <v>1</v>
      </c>
      <c r="M293" s="417">
        <f>Tabla13[[#This Row],[Balance s/Mov. 30/06/2023]]-Tabla13[[#This Row],[Inventario al 30/06/2023]]</f>
        <v>199</v>
      </c>
      <c r="N293" s="418">
        <v>2159.4</v>
      </c>
      <c r="O293" s="419">
        <f t="shared" si="9"/>
        <v>2159.4</v>
      </c>
      <c r="P293" s="418">
        <f>(Tabla13[[#This Row],[Entradas  31 Marzo-30 Junio 2023]]*Tabla13[[#This Row],[Costo Unitario]])</f>
        <v>0</v>
      </c>
      <c r="Q293" s="418">
        <f>(Tabla13[[#This Row],[Salidas 31 Marzo-30 Junio 2023]]*Tabla13[[#This Row],[Costo Unitario]])</f>
        <v>0</v>
      </c>
      <c r="R293" s="420" t="s">
        <v>851</v>
      </c>
      <c r="S293" s="441"/>
      <c r="T293" s="442"/>
      <c r="U293" s="442"/>
    </row>
    <row r="294" spans="1:21" s="277" customFormat="1" ht="18" x14ac:dyDescent="0.25">
      <c r="A294" s="1"/>
      <c r="B294" s="414">
        <v>42520</v>
      </c>
      <c r="C294" s="415" t="s">
        <v>860</v>
      </c>
      <c r="D294" s="416" t="s">
        <v>279</v>
      </c>
      <c r="E294" s="160" t="s">
        <v>1182</v>
      </c>
      <c r="F294" s="417">
        <v>19</v>
      </c>
      <c r="G294" s="417">
        <v>0</v>
      </c>
      <c r="H294" s="417"/>
      <c r="I294" s="417"/>
      <c r="J294" s="417">
        <v>0</v>
      </c>
      <c r="K294" s="417">
        <f t="shared" si="8"/>
        <v>19</v>
      </c>
      <c r="L294" s="417">
        <v>3</v>
      </c>
      <c r="M294" s="417">
        <f>Tabla13[[#This Row],[Balance s/Mov. 30/06/2023]]-Tabla13[[#This Row],[Inventario al 30/06/2023]]</f>
        <v>16</v>
      </c>
      <c r="N294" s="418">
        <v>1130.44</v>
      </c>
      <c r="O294" s="419">
        <f t="shared" si="9"/>
        <v>3391.32</v>
      </c>
      <c r="P294" s="418">
        <f>(Tabla13[[#This Row],[Entradas  31 Marzo-30 Junio 2023]]*Tabla13[[#This Row],[Costo Unitario]])</f>
        <v>0</v>
      </c>
      <c r="Q294" s="418">
        <f>(Tabla13[[#This Row],[Salidas 31 Marzo-30 Junio 2023]]*Tabla13[[#This Row],[Costo Unitario]])</f>
        <v>0</v>
      </c>
      <c r="R294" s="420" t="s">
        <v>851</v>
      </c>
      <c r="S294" s="421"/>
      <c r="T294" s="422"/>
      <c r="U294" s="422"/>
    </row>
    <row r="295" spans="1:21" ht="18" x14ac:dyDescent="0.25">
      <c r="A295" s="1"/>
      <c r="B295" s="414">
        <v>43258</v>
      </c>
      <c r="C295" s="415" t="s">
        <v>881</v>
      </c>
      <c r="D295" s="416" t="s">
        <v>217</v>
      </c>
      <c r="E295" s="427" t="s">
        <v>248</v>
      </c>
      <c r="F295" s="417">
        <v>12</v>
      </c>
      <c r="G295" s="417">
        <v>0</v>
      </c>
      <c r="H295" s="417"/>
      <c r="I295" s="417"/>
      <c r="J295" s="417">
        <v>0</v>
      </c>
      <c r="K295" s="417">
        <f t="shared" si="8"/>
        <v>12</v>
      </c>
      <c r="L295" s="417">
        <v>12</v>
      </c>
      <c r="M295" s="417">
        <f>Tabla13[[#This Row],[Balance s/Mov. 30/06/2023]]-Tabla13[[#This Row],[Inventario al 30/06/2023]]</f>
        <v>0</v>
      </c>
      <c r="N295" s="418">
        <v>153.4</v>
      </c>
      <c r="O295" s="419">
        <f t="shared" si="9"/>
        <v>1840.8000000000002</v>
      </c>
      <c r="P295" s="418">
        <f>(Tabla13[[#This Row],[Entradas  31 Marzo-30 Junio 2023]]*Tabla13[[#This Row],[Costo Unitario]])</f>
        <v>0</v>
      </c>
      <c r="Q295" s="418">
        <f>(Tabla13[[#This Row],[Salidas 31 Marzo-30 Junio 2023]]*Tabla13[[#This Row],[Costo Unitario]])</f>
        <v>0</v>
      </c>
      <c r="R295" s="420" t="s">
        <v>851</v>
      </c>
      <c r="S295" s="441"/>
      <c r="T295" s="442"/>
      <c r="U295" s="442"/>
    </row>
    <row r="296" spans="1:21" ht="18" x14ac:dyDescent="0.25">
      <c r="A296" s="1"/>
      <c r="B296" s="414">
        <v>43038</v>
      </c>
      <c r="C296" s="415" t="s">
        <v>876</v>
      </c>
      <c r="D296" s="416" t="s">
        <v>565</v>
      </c>
      <c r="E296" s="423" t="s">
        <v>566</v>
      </c>
      <c r="F296" s="417">
        <v>6</v>
      </c>
      <c r="G296" s="417">
        <v>0</v>
      </c>
      <c r="H296" s="417"/>
      <c r="I296" s="417"/>
      <c r="J296" s="417">
        <v>0</v>
      </c>
      <c r="K296" s="417">
        <f t="shared" si="8"/>
        <v>6</v>
      </c>
      <c r="L296" s="417">
        <v>5</v>
      </c>
      <c r="M296" s="417">
        <f>Tabla13[[#This Row],[Balance s/Mov. 30/06/2023]]-Tabla13[[#This Row],[Inventario al 30/06/2023]]</f>
        <v>1</v>
      </c>
      <c r="N296" s="431">
        <v>53.1</v>
      </c>
      <c r="O296" s="419">
        <f t="shared" si="9"/>
        <v>265.5</v>
      </c>
      <c r="P296" s="418">
        <f>(Tabla13[[#This Row],[Entradas  31 Marzo-30 Junio 2023]]*Tabla13[[#This Row],[Costo Unitario]])</f>
        <v>0</v>
      </c>
      <c r="Q296" s="418">
        <f>(Tabla13[[#This Row],[Salidas 31 Marzo-30 Junio 2023]]*Tabla13[[#This Row],[Costo Unitario]])</f>
        <v>0</v>
      </c>
      <c r="R296" s="420" t="s">
        <v>851</v>
      </c>
      <c r="S296" s="441"/>
      <c r="T296" s="442"/>
      <c r="U296" s="442"/>
    </row>
    <row r="297" spans="1:21" ht="18" x14ac:dyDescent="0.25">
      <c r="A297" s="1"/>
      <c r="B297" s="414">
        <v>42263</v>
      </c>
      <c r="C297" s="415" t="s">
        <v>876</v>
      </c>
      <c r="D297" s="416" t="s">
        <v>567</v>
      </c>
      <c r="E297" s="423" t="s">
        <v>568</v>
      </c>
      <c r="F297" s="417">
        <v>9</v>
      </c>
      <c r="G297" s="417">
        <v>0</v>
      </c>
      <c r="H297" s="417"/>
      <c r="I297" s="417"/>
      <c r="J297" s="417">
        <v>0</v>
      </c>
      <c r="K297" s="417">
        <f t="shared" si="8"/>
        <v>9</v>
      </c>
      <c r="L297" s="417">
        <v>8</v>
      </c>
      <c r="M297" s="417">
        <f>Tabla13[[#This Row],[Balance s/Mov. 30/06/2023]]-Tabla13[[#This Row],[Inventario al 30/06/2023]]</f>
        <v>1</v>
      </c>
      <c r="N297" s="431">
        <v>53.1</v>
      </c>
      <c r="O297" s="419">
        <f t="shared" si="9"/>
        <v>424.8</v>
      </c>
      <c r="P297" s="418">
        <f>(Tabla13[[#This Row],[Entradas  31 Marzo-30 Junio 2023]]*Tabla13[[#This Row],[Costo Unitario]])</f>
        <v>0</v>
      </c>
      <c r="Q297" s="418">
        <f>(Tabla13[[#This Row],[Salidas 31 Marzo-30 Junio 2023]]*Tabla13[[#This Row],[Costo Unitario]])</f>
        <v>0</v>
      </c>
      <c r="R297" s="420" t="s">
        <v>851</v>
      </c>
      <c r="S297" s="441"/>
      <c r="T297" s="442"/>
      <c r="U297" s="442"/>
    </row>
    <row r="298" spans="1:21" ht="18" x14ac:dyDescent="0.25">
      <c r="A298" s="1"/>
      <c r="B298" s="414"/>
      <c r="C298" s="415" t="s">
        <v>870</v>
      </c>
      <c r="D298" s="416" t="s">
        <v>1056</v>
      </c>
      <c r="E298" s="423" t="s">
        <v>932</v>
      </c>
      <c r="F298" s="417">
        <v>26</v>
      </c>
      <c r="G298" s="417">
        <v>0</v>
      </c>
      <c r="H298" s="417"/>
      <c r="I298" s="417"/>
      <c r="J298" s="417">
        <v>0</v>
      </c>
      <c r="K298" s="417">
        <f t="shared" si="8"/>
        <v>26</v>
      </c>
      <c r="L298" s="417">
        <v>22</v>
      </c>
      <c r="M298" s="417">
        <f>Tabla13[[#This Row],[Balance s/Mov. 30/06/2023]]-Tabla13[[#This Row],[Inventario al 30/06/2023]]</f>
        <v>4</v>
      </c>
      <c r="N298" s="418">
        <v>406</v>
      </c>
      <c r="O298" s="419">
        <f t="shared" si="9"/>
        <v>8932</v>
      </c>
      <c r="P298" s="418">
        <f>(Tabla13[[#This Row],[Entradas  31 Marzo-30 Junio 2023]]*Tabla13[[#This Row],[Costo Unitario]])</f>
        <v>0</v>
      </c>
      <c r="Q298" s="418">
        <f>(Tabla13[[#This Row],[Salidas 31 Marzo-30 Junio 2023]]*Tabla13[[#This Row],[Costo Unitario]])</f>
        <v>0</v>
      </c>
      <c r="R298" s="420" t="s">
        <v>851</v>
      </c>
      <c r="S298" s="441"/>
      <c r="T298" s="442"/>
      <c r="U298" s="442"/>
    </row>
    <row r="299" spans="1:21" s="315" customFormat="1" ht="18" x14ac:dyDescent="0.25">
      <c r="A299" s="1"/>
      <c r="B299" s="424">
        <v>41418</v>
      </c>
      <c r="C299" s="425" t="s">
        <v>870</v>
      </c>
      <c r="D299" s="426" t="s">
        <v>40</v>
      </c>
      <c r="E299" s="423" t="s">
        <v>41</v>
      </c>
      <c r="F299" s="417">
        <v>49</v>
      </c>
      <c r="G299" s="417">
        <v>0</v>
      </c>
      <c r="H299" s="417"/>
      <c r="I299" s="417"/>
      <c r="J299" s="417">
        <v>0</v>
      </c>
      <c r="K299" s="417">
        <f t="shared" si="8"/>
        <v>49</v>
      </c>
      <c r="L299" s="417">
        <v>49</v>
      </c>
      <c r="M299" s="417">
        <f>Tabla13[[#This Row],[Balance s/Mov. 30/06/2023]]-Tabla13[[#This Row],[Inventario al 30/06/2023]]</f>
        <v>0</v>
      </c>
      <c r="N299" s="418">
        <v>403.91</v>
      </c>
      <c r="O299" s="419">
        <f t="shared" si="9"/>
        <v>19791.59</v>
      </c>
      <c r="P299" s="418">
        <f>(Tabla13[[#This Row],[Entradas  31 Marzo-30 Junio 2023]]*Tabla13[[#This Row],[Costo Unitario]])</f>
        <v>0</v>
      </c>
      <c r="Q299" s="418">
        <f>(Tabla13[[#This Row],[Salidas 31 Marzo-30 Junio 2023]]*Tabla13[[#This Row],[Costo Unitario]])</f>
        <v>0</v>
      </c>
      <c r="R299" s="420" t="s">
        <v>851</v>
      </c>
      <c r="S299" s="441"/>
      <c r="T299" s="442"/>
      <c r="U299" s="442"/>
    </row>
    <row r="300" spans="1:21" ht="18" x14ac:dyDescent="0.25">
      <c r="A300" s="1"/>
      <c r="B300" s="414">
        <v>42520</v>
      </c>
      <c r="C300" s="415" t="s">
        <v>870</v>
      </c>
      <c r="D300" s="416" t="s">
        <v>166</v>
      </c>
      <c r="E300" s="160" t="s">
        <v>167</v>
      </c>
      <c r="F300" s="417">
        <v>130</v>
      </c>
      <c r="G300" s="417">
        <v>0</v>
      </c>
      <c r="H300" s="417"/>
      <c r="I300" s="417"/>
      <c r="J300" s="417">
        <v>0</v>
      </c>
      <c r="K300" s="417">
        <f t="shared" si="8"/>
        <v>130</v>
      </c>
      <c r="L300" s="417">
        <v>131</v>
      </c>
      <c r="M300" s="417">
        <f>Tabla13[[#This Row],[Balance s/Mov. 30/06/2023]]-Tabla13[[#This Row],[Inventario al 30/06/2023]]</f>
        <v>-1</v>
      </c>
      <c r="N300" s="418">
        <v>7.73</v>
      </c>
      <c r="O300" s="419">
        <f t="shared" si="9"/>
        <v>1012.6300000000001</v>
      </c>
      <c r="P300" s="418">
        <f>(Tabla13[[#This Row],[Entradas  31 Marzo-30 Junio 2023]]*Tabla13[[#This Row],[Costo Unitario]])</f>
        <v>0</v>
      </c>
      <c r="Q300" s="418">
        <f>(Tabla13[[#This Row],[Salidas 31 Marzo-30 Junio 2023]]*Tabla13[[#This Row],[Costo Unitario]])</f>
        <v>0</v>
      </c>
      <c r="R300" s="420" t="s">
        <v>851</v>
      </c>
      <c r="S300" s="441"/>
      <c r="T300" s="442"/>
      <c r="U300" s="442"/>
    </row>
    <row r="301" spans="1:21" ht="18" x14ac:dyDescent="0.25">
      <c r="A301" s="1"/>
      <c r="B301" s="424">
        <v>42972</v>
      </c>
      <c r="C301" s="425" t="s">
        <v>859</v>
      </c>
      <c r="D301" s="426" t="s">
        <v>273</v>
      </c>
      <c r="E301" s="433" t="s">
        <v>404</v>
      </c>
      <c r="F301" s="417">
        <v>7</v>
      </c>
      <c r="G301" s="417">
        <v>0</v>
      </c>
      <c r="H301" s="417"/>
      <c r="I301" s="417"/>
      <c r="J301" s="417">
        <v>0</v>
      </c>
      <c r="K301" s="417">
        <f t="shared" si="8"/>
        <v>7</v>
      </c>
      <c r="L301" s="417">
        <v>5</v>
      </c>
      <c r="M301" s="417">
        <f>Tabla13[[#This Row],[Balance s/Mov. 30/06/2023]]-Tabla13[[#This Row],[Inventario al 30/06/2023]]</f>
        <v>2</v>
      </c>
      <c r="N301" s="418">
        <v>306.8</v>
      </c>
      <c r="O301" s="419">
        <f t="shared" si="9"/>
        <v>1534</v>
      </c>
      <c r="P301" s="418">
        <f>(Tabla13[[#This Row],[Entradas  31 Marzo-30 Junio 2023]]*Tabla13[[#This Row],[Costo Unitario]])</f>
        <v>0</v>
      </c>
      <c r="Q301" s="418">
        <f>(Tabla13[[#This Row],[Salidas 31 Marzo-30 Junio 2023]]*Tabla13[[#This Row],[Costo Unitario]])</f>
        <v>0</v>
      </c>
      <c r="R301" s="420" t="s">
        <v>851</v>
      </c>
      <c r="S301" s="441"/>
      <c r="T301" s="442"/>
      <c r="U301" s="442"/>
    </row>
    <row r="302" spans="1:21" ht="18" x14ac:dyDescent="0.25">
      <c r="A302" s="1"/>
      <c r="B302" s="414">
        <v>42520</v>
      </c>
      <c r="C302" s="415" t="s">
        <v>860</v>
      </c>
      <c r="D302" s="416" t="s">
        <v>78</v>
      </c>
      <c r="E302" s="427" t="s">
        <v>79</v>
      </c>
      <c r="F302" s="417">
        <v>0</v>
      </c>
      <c r="G302" s="417">
        <v>0</v>
      </c>
      <c r="H302" s="417"/>
      <c r="I302" s="417"/>
      <c r="J302" s="417">
        <v>0</v>
      </c>
      <c r="K302" s="417">
        <f t="shared" si="8"/>
        <v>0</v>
      </c>
      <c r="L302" s="417">
        <v>0</v>
      </c>
      <c r="M302" s="417">
        <f>Tabla13[[#This Row],[Balance s/Mov. 30/06/2023]]-Tabla13[[#This Row],[Inventario al 30/06/2023]]</f>
        <v>0</v>
      </c>
      <c r="N302" s="418">
        <v>33.64</v>
      </c>
      <c r="O302" s="419">
        <f t="shared" si="9"/>
        <v>0</v>
      </c>
      <c r="P302" s="418">
        <f>(Tabla13[[#This Row],[Entradas  31 Marzo-30 Junio 2023]]*Tabla13[[#This Row],[Costo Unitario]])</f>
        <v>0</v>
      </c>
      <c r="Q302" s="418">
        <f>(Tabla13[[#This Row],[Salidas 31 Marzo-30 Junio 2023]]*Tabla13[[#This Row],[Costo Unitario]])</f>
        <v>0</v>
      </c>
      <c r="R302" s="420" t="s">
        <v>851</v>
      </c>
      <c r="S302" s="441"/>
      <c r="T302" s="442"/>
      <c r="U302" s="442"/>
    </row>
    <row r="303" spans="1:21" ht="18" x14ac:dyDescent="0.25">
      <c r="A303" s="1"/>
      <c r="B303" s="414"/>
      <c r="C303" s="415" t="s">
        <v>870</v>
      </c>
      <c r="D303" s="416" t="s">
        <v>1075</v>
      </c>
      <c r="E303" s="423" t="s">
        <v>967</v>
      </c>
      <c r="F303" s="417">
        <v>3000</v>
      </c>
      <c r="G303" s="417">
        <v>0</v>
      </c>
      <c r="H303" s="417"/>
      <c r="I303" s="417"/>
      <c r="J303" s="417">
        <v>0</v>
      </c>
      <c r="K303" s="417">
        <f t="shared" si="8"/>
        <v>3000</v>
      </c>
      <c r="L303" s="417">
        <v>3000</v>
      </c>
      <c r="M303" s="417">
        <f>Tabla13[[#This Row],[Balance s/Mov. 30/06/2023]]-Tabla13[[#This Row],[Inventario al 30/06/2023]]</f>
        <v>0</v>
      </c>
      <c r="N303" s="418">
        <v>3</v>
      </c>
      <c r="O303" s="419">
        <f t="shared" si="9"/>
        <v>9000</v>
      </c>
      <c r="P303" s="418">
        <f>(Tabla13[[#This Row],[Entradas  31 Marzo-30 Junio 2023]]*Tabla13[[#This Row],[Costo Unitario]])</f>
        <v>0</v>
      </c>
      <c r="Q303" s="418">
        <f>(Tabla13[[#This Row],[Salidas 31 Marzo-30 Junio 2023]]*Tabla13[[#This Row],[Costo Unitario]])</f>
        <v>0</v>
      </c>
      <c r="R303" s="420" t="s">
        <v>851</v>
      </c>
      <c r="S303" s="441"/>
      <c r="T303" s="442"/>
      <c r="U303" s="442"/>
    </row>
    <row r="304" spans="1:21" ht="18" x14ac:dyDescent="0.25">
      <c r="A304" s="1"/>
      <c r="B304" s="414">
        <v>43033</v>
      </c>
      <c r="C304" s="415" t="s">
        <v>869</v>
      </c>
      <c r="D304" s="416" t="s">
        <v>243</v>
      </c>
      <c r="E304" s="160" t="s">
        <v>244</v>
      </c>
      <c r="F304" s="417">
        <v>1</v>
      </c>
      <c r="G304" s="417">
        <v>0</v>
      </c>
      <c r="H304" s="417"/>
      <c r="I304" s="417"/>
      <c r="J304" s="417">
        <v>0</v>
      </c>
      <c r="K304" s="417">
        <f t="shared" si="8"/>
        <v>1</v>
      </c>
      <c r="L304" s="417">
        <v>1</v>
      </c>
      <c r="M304" s="417">
        <f>Tabla13[[#This Row],[Balance s/Mov. 30/06/2023]]-Tabla13[[#This Row],[Inventario al 30/06/2023]]</f>
        <v>0</v>
      </c>
      <c r="N304" s="418">
        <v>3976.6</v>
      </c>
      <c r="O304" s="419">
        <f t="shared" si="9"/>
        <v>3976.6</v>
      </c>
      <c r="P304" s="418">
        <f>(Tabla13[[#This Row],[Entradas  31 Marzo-30 Junio 2023]]*Tabla13[[#This Row],[Costo Unitario]])</f>
        <v>0</v>
      </c>
      <c r="Q304" s="418">
        <f>(Tabla13[[#This Row],[Salidas 31 Marzo-30 Junio 2023]]*Tabla13[[#This Row],[Costo Unitario]])</f>
        <v>0</v>
      </c>
      <c r="R304" s="420" t="s">
        <v>851</v>
      </c>
      <c r="S304" s="441"/>
      <c r="T304" s="442"/>
      <c r="U304" s="442"/>
    </row>
    <row r="305" spans="1:21" ht="18" x14ac:dyDescent="0.25">
      <c r="A305" s="1"/>
      <c r="B305" s="414">
        <v>38968</v>
      </c>
      <c r="C305" s="415" t="s">
        <v>871</v>
      </c>
      <c r="D305" s="416" t="s">
        <v>258</v>
      </c>
      <c r="E305" s="198" t="s">
        <v>259</v>
      </c>
      <c r="F305" s="417">
        <v>2</v>
      </c>
      <c r="G305" s="417">
        <v>0</v>
      </c>
      <c r="H305" s="417"/>
      <c r="I305" s="417"/>
      <c r="J305" s="417">
        <v>0</v>
      </c>
      <c r="K305" s="417">
        <f t="shared" si="8"/>
        <v>2</v>
      </c>
      <c r="L305" s="417">
        <v>2</v>
      </c>
      <c r="M305" s="417">
        <f>Tabla13[[#This Row],[Balance s/Mov. 30/06/2023]]-Tabla13[[#This Row],[Inventario al 30/06/2023]]</f>
        <v>0</v>
      </c>
      <c r="N305" s="418">
        <v>248.7</v>
      </c>
      <c r="O305" s="419">
        <f t="shared" si="9"/>
        <v>497.4</v>
      </c>
      <c r="P305" s="418">
        <f>(Tabla13[[#This Row],[Entradas  31 Marzo-30 Junio 2023]]*Tabla13[[#This Row],[Costo Unitario]])</f>
        <v>0</v>
      </c>
      <c r="Q305" s="418">
        <f>(Tabla13[[#This Row],[Salidas 31 Marzo-30 Junio 2023]]*Tabla13[[#This Row],[Costo Unitario]])</f>
        <v>0</v>
      </c>
      <c r="R305" s="420" t="s">
        <v>851</v>
      </c>
      <c r="S305" s="441"/>
      <c r="T305" s="442"/>
      <c r="U305" s="442"/>
    </row>
    <row r="306" spans="1:21" ht="18" x14ac:dyDescent="0.25">
      <c r="A306" s="1"/>
      <c r="B306" s="414">
        <v>42520</v>
      </c>
      <c r="C306" s="415" t="s">
        <v>859</v>
      </c>
      <c r="D306" s="416" t="s">
        <v>276</v>
      </c>
      <c r="E306" s="427" t="s">
        <v>284</v>
      </c>
      <c r="F306" s="417">
        <v>3</v>
      </c>
      <c r="G306" s="417">
        <v>0</v>
      </c>
      <c r="H306" s="417"/>
      <c r="I306" s="417"/>
      <c r="J306" s="417">
        <v>0</v>
      </c>
      <c r="K306" s="417">
        <f t="shared" si="8"/>
        <v>3</v>
      </c>
      <c r="L306" s="417">
        <v>3</v>
      </c>
      <c r="M306" s="417">
        <f>Tabla13[[#This Row],[Balance s/Mov. 30/06/2023]]-Tabla13[[#This Row],[Inventario al 30/06/2023]]</f>
        <v>0</v>
      </c>
      <c r="N306" s="418">
        <v>36.31</v>
      </c>
      <c r="O306" s="419">
        <f t="shared" si="9"/>
        <v>108.93</v>
      </c>
      <c r="P306" s="418">
        <f>(Tabla13[[#This Row],[Entradas  31 Marzo-30 Junio 2023]]*Tabla13[[#This Row],[Costo Unitario]])</f>
        <v>0</v>
      </c>
      <c r="Q306" s="418">
        <f>(Tabla13[[#This Row],[Salidas 31 Marzo-30 Junio 2023]]*Tabla13[[#This Row],[Costo Unitario]])</f>
        <v>0</v>
      </c>
      <c r="R306" s="420" t="s">
        <v>851</v>
      </c>
      <c r="S306" s="441"/>
      <c r="T306" s="442"/>
      <c r="U306" s="442"/>
    </row>
    <row r="307" spans="1:21" ht="18" x14ac:dyDescent="0.25">
      <c r="A307" s="1"/>
      <c r="B307" s="414">
        <v>42782</v>
      </c>
      <c r="C307" s="415" t="s">
        <v>859</v>
      </c>
      <c r="D307" s="416" t="s">
        <v>482</v>
      </c>
      <c r="E307" s="198" t="s">
        <v>493</v>
      </c>
      <c r="F307" s="417">
        <v>2</v>
      </c>
      <c r="G307" s="417">
        <v>0</v>
      </c>
      <c r="H307" s="417"/>
      <c r="I307" s="417"/>
      <c r="J307" s="417">
        <v>0</v>
      </c>
      <c r="K307" s="417">
        <f t="shared" si="8"/>
        <v>2</v>
      </c>
      <c r="L307" s="417">
        <v>2</v>
      </c>
      <c r="M307" s="417">
        <f>Tabla13[[#This Row],[Balance s/Mov. 30/06/2023]]-Tabla13[[#This Row],[Inventario al 30/06/2023]]</f>
        <v>0</v>
      </c>
      <c r="N307" s="418">
        <v>336.3</v>
      </c>
      <c r="O307" s="419">
        <f t="shared" si="9"/>
        <v>672.6</v>
      </c>
      <c r="P307" s="418">
        <f>(Tabla13[[#This Row],[Entradas  31 Marzo-30 Junio 2023]]*Tabla13[[#This Row],[Costo Unitario]])</f>
        <v>0</v>
      </c>
      <c r="Q307" s="418">
        <f>(Tabla13[[#This Row],[Salidas 31 Marzo-30 Junio 2023]]*Tabla13[[#This Row],[Costo Unitario]])</f>
        <v>0</v>
      </c>
      <c r="R307" s="420" t="s">
        <v>851</v>
      </c>
      <c r="S307" s="441"/>
      <c r="T307" s="442"/>
      <c r="U307" s="442"/>
    </row>
    <row r="308" spans="1:21" s="315" customFormat="1" ht="18" x14ac:dyDescent="0.25">
      <c r="A308" s="1"/>
      <c r="B308" s="414">
        <v>42520</v>
      </c>
      <c r="C308" s="415" t="s">
        <v>859</v>
      </c>
      <c r="D308" s="416" t="s">
        <v>471</v>
      </c>
      <c r="E308" s="427" t="s">
        <v>472</v>
      </c>
      <c r="F308" s="417">
        <v>35</v>
      </c>
      <c r="G308" s="417">
        <v>0</v>
      </c>
      <c r="H308" s="417"/>
      <c r="I308" s="417"/>
      <c r="J308" s="417">
        <v>0</v>
      </c>
      <c r="K308" s="417">
        <f t="shared" si="8"/>
        <v>35</v>
      </c>
      <c r="L308" s="417">
        <v>33</v>
      </c>
      <c r="M308" s="417">
        <f>Tabla13[[#This Row],[Balance s/Mov. 30/06/2023]]-Tabla13[[#This Row],[Inventario al 30/06/2023]]</f>
        <v>2</v>
      </c>
      <c r="N308" s="418">
        <v>3.75</v>
      </c>
      <c r="O308" s="419">
        <f t="shared" si="9"/>
        <v>123.75</v>
      </c>
      <c r="P308" s="418">
        <f>(Tabla13[[#This Row],[Entradas  31 Marzo-30 Junio 2023]]*Tabla13[[#This Row],[Costo Unitario]])</f>
        <v>0</v>
      </c>
      <c r="Q308" s="418">
        <f>(Tabla13[[#This Row],[Salidas 31 Marzo-30 Junio 2023]]*Tabla13[[#This Row],[Costo Unitario]])</f>
        <v>0</v>
      </c>
      <c r="R308" s="420" t="s">
        <v>851</v>
      </c>
      <c r="S308" s="441"/>
      <c r="T308" s="442"/>
      <c r="U308" s="442"/>
    </row>
    <row r="309" spans="1:21" s="315" customFormat="1" ht="18" x14ac:dyDescent="0.25">
      <c r="A309" s="1"/>
      <c r="B309" s="414">
        <v>43419</v>
      </c>
      <c r="C309" s="415" t="s">
        <v>859</v>
      </c>
      <c r="D309" s="416" t="s">
        <v>367</v>
      </c>
      <c r="E309" s="198" t="s">
        <v>510</v>
      </c>
      <c r="F309" s="417">
        <v>56</v>
      </c>
      <c r="G309" s="417">
        <v>0</v>
      </c>
      <c r="H309" s="417"/>
      <c r="I309" s="417"/>
      <c r="J309" s="417">
        <v>0</v>
      </c>
      <c r="K309" s="417">
        <f t="shared" si="8"/>
        <v>56</v>
      </c>
      <c r="L309" s="417">
        <v>79</v>
      </c>
      <c r="M309" s="417">
        <f>Tabla13[[#This Row],[Balance s/Mov. 30/06/2023]]-Tabla13[[#This Row],[Inventario al 30/06/2023]]</f>
        <v>-23</v>
      </c>
      <c r="N309" s="431">
        <v>298.08</v>
      </c>
      <c r="O309" s="419">
        <f t="shared" si="9"/>
        <v>23548.32</v>
      </c>
      <c r="P309" s="418">
        <f>(Tabla13[[#This Row],[Entradas  31 Marzo-30 Junio 2023]]*Tabla13[[#This Row],[Costo Unitario]])</f>
        <v>0</v>
      </c>
      <c r="Q309" s="418">
        <f>(Tabla13[[#This Row],[Salidas 31 Marzo-30 Junio 2023]]*Tabla13[[#This Row],[Costo Unitario]])</f>
        <v>0</v>
      </c>
      <c r="R309" s="420" t="s">
        <v>851</v>
      </c>
      <c r="S309" s="441"/>
      <c r="T309" s="442"/>
      <c r="U309" s="442"/>
    </row>
    <row r="310" spans="1:21" s="315" customFormat="1" ht="18" x14ac:dyDescent="0.25">
      <c r="A310" s="1"/>
      <c r="B310" s="424">
        <v>42305</v>
      </c>
      <c r="C310" s="425" t="s">
        <v>857</v>
      </c>
      <c r="D310" s="426" t="s">
        <v>52</v>
      </c>
      <c r="E310" s="427" t="s">
        <v>53</v>
      </c>
      <c r="F310" s="417">
        <v>192</v>
      </c>
      <c r="G310" s="417">
        <v>0</v>
      </c>
      <c r="H310" s="417"/>
      <c r="I310" s="417"/>
      <c r="J310" s="417">
        <v>0</v>
      </c>
      <c r="K310" s="417">
        <f t="shared" si="8"/>
        <v>192</v>
      </c>
      <c r="L310" s="417">
        <v>192</v>
      </c>
      <c r="M310" s="417">
        <f>Tabla13[[#This Row],[Balance s/Mov. 30/06/2023]]-Tabla13[[#This Row],[Inventario al 30/06/2023]]</f>
        <v>0</v>
      </c>
      <c r="N310" s="418">
        <v>10</v>
      </c>
      <c r="O310" s="419">
        <f t="shared" si="9"/>
        <v>1920</v>
      </c>
      <c r="P310" s="418">
        <f>(Tabla13[[#This Row],[Entradas  31 Marzo-30 Junio 2023]]*Tabla13[[#This Row],[Costo Unitario]])</f>
        <v>0</v>
      </c>
      <c r="Q310" s="418">
        <f>(Tabla13[[#This Row],[Salidas 31 Marzo-30 Junio 2023]]*Tabla13[[#This Row],[Costo Unitario]])</f>
        <v>0</v>
      </c>
      <c r="R310" s="420" t="s">
        <v>851</v>
      </c>
      <c r="S310" s="441"/>
      <c r="T310" s="442"/>
      <c r="U310" s="442"/>
    </row>
    <row r="311" spans="1:21" s="315" customFormat="1" ht="18" x14ac:dyDescent="0.25">
      <c r="A311" s="1"/>
      <c r="B311" s="414">
        <v>41479</v>
      </c>
      <c r="C311" s="415" t="s">
        <v>862</v>
      </c>
      <c r="D311" s="416" t="s">
        <v>307</v>
      </c>
      <c r="E311" s="433" t="s">
        <v>308</v>
      </c>
      <c r="F311" s="417">
        <v>58</v>
      </c>
      <c r="G311" s="417">
        <v>0</v>
      </c>
      <c r="H311" s="417"/>
      <c r="I311" s="417"/>
      <c r="J311" s="417">
        <v>0</v>
      </c>
      <c r="K311" s="417">
        <f t="shared" si="8"/>
        <v>58</v>
      </c>
      <c r="L311" s="417">
        <v>58</v>
      </c>
      <c r="M311" s="417">
        <f>Tabla13[[#This Row],[Balance s/Mov. 30/06/2023]]-Tabla13[[#This Row],[Inventario al 30/06/2023]]</f>
        <v>0</v>
      </c>
      <c r="N311" s="418">
        <v>879.1</v>
      </c>
      <c r="O311" s="419">
        <f t="shared" si="9"/>
        <v>50987.8</v>
      </c>
      <c r="P311" s="418">
        <f>(Tabla13[[#This Row],[Entradas  31 Marzo-30 Junio 2023]]*Tabla13[[#This Row],[Costo Unitario]])</f>
        <v>0</v>
      </c>
      <c r="Q311" s="418">
        <f>(Tabla13[[#This Row],[Salidas 31 Marzo-30 Junio 2023]]*Tabla13[[#This Row],[Costo Unitario]])</f>
        <v>0</v>
      </c>
      <c r="R311" s="420" t="s">
        <v>851</v>
      </c>
      <c r="S311" s="441"/>
      <c r="T311" s="442"/>
      <c r="U311" s="442"/>
    </row>
    <row r="312" spans="1:21" s="315" customFormat="1" ht="18" x14ac:dyDescent="0.25">
      <c r="A312" s="1"/>
      <c r="B312" s="414"/>
      <c r="C312" s="415" t="s">
        <v>859</v>
      </c>
      <c r="D312" s="416" t="s">
        <v>1068</v>
      </c>
      <c r="E312" s="423" t="s">
        <v>956</v>
      </c>
      <c r="F312" s="417">
        <v>8</v>
      </c>
      <c r="G312" s="417">
        <v>0</v>
      </c>
      <c r="H312" s="417"/>
      <c r="I312" s="417"/>
      <c r="J312" s="417">
        <v>0</v>
      </c>
      <c r="K312" s="417">
        <f t="shared" si="8"/>
        <v>8</v>
      </c>
      <c r="L312" s="417">
        <v>8</v>
      </c>
      <c r="M312" s="417">
        <f>Tabla13[[#This Row],[Balance s/Mov. 30/06/2023]]-Tabla13[[#This Row],[Inventario al 30/06/2023]]</f>
        <v>0</v>
      </c>
      <c r="N312" s="418">
        <v>0</v>
      </c>
      <c r="O312" s="419">
        <f t="shared" si="9"/>
        <v>0</v>
      </c>
      <c r="P312" s="418">
        <f>(Tabla13[[#This Row],[Entradas  31 Marzo-30 Junio 2023]]*Tabla13[[#This Row],[Costo Unitario]])</f>
        <v>0</v>
      </c>
      <c r="Q312" s="418">
        <f>(Tabla13[[#This Row],[Salidas 31 Marzo-30 Junio 2023]]*Tabla13[[#This Row],[Costo Unitario]])</f>
        <v>0</v>
      </c>
      <c r="R312" s="420" t="s">
        <v>851</v>
      </c>
      <c r="S312" s="441"/>
      <c r="T312" s="442"/>
      <c r="U312" s="442"/>
    </row>
    <row r="313" spans="1:21" s="315" customFormat="1" ht="18" x14ac:dyDescent="0.25">
      <c r="A313" s="1"/>
      <c r="B313" s="414">
        <v>42040</v>
      </c>
      <c r="C313" s="415" t="s">
        <v>857</v>
      </c>
      <c r="D313" s="416" t="s">
        <v>557</v>
      </c>
      <c r="E313" s="427" t="s">
        <v>558</v>
      </c>
      <c r="F313" s="417">
        <v>8000</v>
      </c>
      <c r="G313" s="417">
        <v>0</v>
      </c>
      <c r="H313" s="417"/>
      <c r="I313" s="417"/>
      <c r="J313" s="417">
        <v>0</v>
      </c>
      <c r="K313" s="417">
        <f t="shared" si="8"/>
        <v>8000</v>
      </c>
      <c r="L313" s="417">
        <v>9000</v>
      </c>
      <c r="M313" s="417">
        <f>Tabla13[[#This Row],[Balance s/Mov. 30/06/2023]]-Tabla13[[#This Row],[Inventario al 30/06/2023]]</f>
        <v>-1000</v>
      </c>
      <c r="N313" s="418">
        <v>15.34</v>
      </c>
      <c r="O313" s="419">
        <f t="shared" si="9"/>
        <v>138060</v>
      </c>
      <c r="P313" s="418">
        <f>(Tabla13[[#This Row],[Entradas  31 Marzo-30 Junio 2023]]*Tabla13[[#This Row],[Costo Unitario]])</f>
        <v>0</v>
      </c>
      <c r="Q313" s="418">
        <f>(Tabla13[[#This Row],[Salidas 31 Marzo-30 Junio 2023]]*Tabla13[[#This Row],[Costo Unitario]])</f>
        <v>0</v>
      </c>
      <c r="R313" s="420" t="s">
        <v>851</v>
      </c>
      <c r="S313" s="441"/>
      <c r="T313" s="442"/>
      <c r="U313" s="442"/>
    </row>
    <row r="314" spans="1:21" s="315" customFormat="1" ht="18" x14ac:dyDescent="0.25">
      <c r="A314" s="1"/>
      <c r="B314" s="414"/>
      <c r="C314" s="415" t="s">
        <v>861</v>
      </c>
      <c r="D314" s="416" t="s">
        <v>602</v>
      </c>
      <c r="E314" s="423" t="s">
        <v>961</v>
      </c>
      <c r="F314" s="417">
        <v>407</v>
      </c>
      <c r="G314" s="417">
        <v>0</v>
      </c>
      <c r="H314" s="417"/>
      <c r="I314" s="417"/>
      <c r="J314" s="417">
        <v>0</v>
      </c>
      <c r="K314" s="417">
        <f t="shared" si="8"/>
        <v>407</v>
      </c>
      <c r="L314" s="417">
        <v>407</v>
      </c>
      <c r="M314" s="417">
        <f>Tabla13[[#This Row],[Balance s/Mov. 30/06/2023]]-Tabla13[[#This Row],[Inventario al 30/06/2023]]</f>
        <v>0</v>
      </c>
      <c r="N314" s="418">
        <v>0.48</v>
      </c>
      <c r="O314" s="419">
        <f t="shared" si="9"/>
        <v>195.35999999999999</v>
      </c>
      <c r="P314" s="418">
        <f>(Tabla13[[#This Row],[Entradas  31 Marzo-30 Junio 2023]]*Tabla13[[#This Row],[Costo Unitario]])</f>
        <v>0</v>
      </c>
      <c r="Q314" s="418">
        <f>(Tabla13[[#This Row],[Salidas 31 Marzo-30 Junio 2023]]*Tabla13[[#This Row],[Costo Unitario]])</f>
        <v>0</v>
      </c>
      <c r="R314" s="420" t="s">
        <v>851</v>
      </c>
      <c r="S314" s="441"/>
      <c r="T314" s="442"/>
      <c r="U314" s="442"/>
    </row>
    <row r="315" spans="1:21" s="315" customFormat="1" ht="18" x14ac:dyDescent="0.25">
      <c r="A315" s="1"/>
      <c r="B315" s="414"/>
      <c r="C315" s="415" t="s">
        <v>861</v>
      </c>
      <c r="D315" s="416" t="s">
        <v>1091</v>
      </c>
      <c r="E315" s="423" t="s">
        <v>996</v>
      </c>
      <c r="F315" s="417">
        <v>731</v>
      </c>
      <c r="G315" s="417">
        <v>0</v>
      </c>
      <c r="H315" s="417"/>
      <c r="I315" s="417"/>
      <c r="J315" s="417">
        <v>0</v>
      </c>
      <c r="K315" s="417">
        <f t="shared" si="8"/>
        <v>731</v>
      </c>
      <c r="L315" s="417">
        <v>731</v>
      </c>
      <c r="M315" s="417">
        <f>Tabla13[[#This Row],[Balance s/Mov. 30/06/2023]]-Tabla13[[#This Row],[Inventario al 30/06/2023]]</f>
        <v>0</v>
      </c>
      <c r="N315" s="418">
        <v>0</v>
      </c>
      <c r="O315" s="419">
        <f t="shared" si="9"/>
        <v>0</v>
      </c>
      <c r="P315" s="418">
        <f>(Tabla13[[#This Row],[Entradas  31 Marzo-30 Junio 2023]]*Tabla13[[#This Row],[Costo Unitario]])</f>
        <v>0</v>
      </c>
      <c r="Q315" s="418">
        <f>(Tabla13[[#This Row],[Salidas 31 Marzo-30 Junio 2023]]*Tabla13[[#This Row],[Costo Unitario]])</f>
        <v>0</v>
      </c>
      <c r="R315" s="420" t="s">
        <v>851</v>
      </c>
      <c r="S315" s="441"/>
      <c r="T315" s="442"/>
      <c r="U315" s="442"/>
    </row>
    <row r="316" spans="1:21" s="315" customFormat="1" ht="18" x14ac:dyDescent="0.25">
      <c r="A316" s="1"/>
      <c r="B316" s="414">
        <v>43034</v>
      </c>
      <c r="C316" s="415" t="s">
        <v>859</v>
      </c>
      <c r="D316" s="416" t="s">
        <v>576</v>
      </c>
      <c r="E316" s="198" t="s">
        <v>577</v>
      </c>
      <c r="F316" s="417">
        <v>20</v>
      </c>
      <c r="G316" s="417">
        <v>0</v>
      </c>
      <c r="H316" s="417"/>
      <c r="I316" s="417"/>
      <c r="J316" s="417">
        <v>0</v>
      </c>
      <c r="K316" s="417">
        <f t="shared" si="8"/>
        <v>20</v>
      </c>
      <c r="L316" s="417">
        <v>20</v>
      </c>
      <c r="M316" s="417">
        <f>Tabla13[[#This Row],[Balance s/Mov. 30/06/2023]]-Tabla13[[#This Row],[Inventario al 30/06/2023]]</f>
        <v>0</v>
      </c>
      <c r="N316" s="418">
        <v>677.91</v>
      </c>
      <c r="O316" s="419">
        <f t="shared" si="9"/>
        <v>13558.199999999999</v>
      </c>
      <c r="P316" s="418">
        <f>(Tabla13[[#This Row],[Entradas  31 Marzo-30 Junio 2023]]*Tabla13[[#This Row],[Costo Unitario]])</f>
        <v>0</v>
      </c>
      <c r="Q316" s="418">
        <f>(Tabla13[[#This Row],[Salidas 31 Marzo-30 Junio 2023]]*Tabla13[[#This Row],[Costo Unitario]])</f>
        <v>0</v>
      </c>
      <c r="R316" s="420" t="s">
        <v>851</v>
      </c>
      <c r="S316" s="441"/>
      <c r="T316" s="442"/>
      <c r="U316" s="442"/>
    </row>
    <row r="317" spans="1:21" s="315" customFormat="1" ht="18" x14ac:dyDescent="0.25">
      <c r="A317" s="1"/>
      <c r="B317" s="414">
        <v>43034</v>
      </c>
      <c r="C317" s="415" t="s">
        <v>859</v>
      </c>
      <c r="D317" s="416" t="s">
        <v>578</v>
      </c>
      <c r="E317" s="198" t="s">
        <v>579</v>
      </c>
      <c r="F317" s="417">
        <v>40</v>
      </c>
      <c r="G317" s="417">
        <v>0</v>
      </c>
      <c r="H317" s="417"/>
      <c r="I317" s="417"/>
      <c r="J317" s="417">
        <v>0</v>
      </c>
      <c r="K317" s="417">
        <f t="shared" si="8"/>
        <v>40</v>
      </c>
      <c r="L317" s="417">
        <v>40</v>
      </c>
      <c r="M317" s="417">
        <f>Tabla13[[#This Row],[Balance s/Mov. 30/06/2023]]-Tabla13[[#This Row],[Inventario al 30/06/2023]]</f>
        <v>0</v>
      </c>
      <c r="N317" s="418">
        <v>826.95</v>
      </c>
      <c r="O317" s="419">
        <f t="shared" si="9"/>
        <v>33078</v>
      </c>
      <c r="P317" s="418">
        <f>(Tabla13[[#This Row],[Entradas  31 Marzo-30 Junio 2023]]*Tabla13[[#This Row],[Costo Unitario]])</f>
        <v>0</v>
      </c>
      <c r="Q317" s="418">
        <f>(Tabla13[[#This Row],[Salidas 31 Marzo-30 Junio 2023]]*Tabla13[[#This Row],[Costo Unitario]])</f>
        <v>0</v>
      </c>
      <c r="R317" s="420" t="s">
        <v>851</v>
      </c>
      <c r="S317" s="441"/>
      <c r="T317" s="442"/>
      <c r="U317" s="442"/>
    </row>
    <row r="318" spans="1:21" s="315" customFormat="1" ht="18" x14ac:dyDescent="0.25">
      <c r="A318" s="1"/>
      <c r="B318" s="414">
        <v>44145</v>
      </c>
      <c r="C318" s="415" t="s">
        <v>860</v>
      </c>
      <c r="D318" s="416" t="s">
        <v>787</v>
      </c>
      <c r="E318" s="423" t="s">
        <v>765</v>
      </c>
      <c r="F318" s="417">
        <v>3</v>
      </c>
      <c r="G318" s="417">
        <v>0</v>
      </c>
      <c r="H318" s="417"/>
      <c r="I318" s="417"/>
      <c r="J318" s="417">
        <v>0</v>
      </c>
      <c r="K318" s="417">
        <f t="shared" si="8"/>
        <v>3</v>
      </c>
      <c r="L318" s="417">
        <v>3</v>
      </c>
      <c r="M318" s="417">
        <f>Tabla13[[#This Row],[Balance s/Mov. 30/06/2023]]-Tabla13[[#This Row],[Inventario al 30/06/2023]]</f>
        <v>0</v>
      </c>
      <c r="N318" s="418">
        <v>88.5</v>
      </c>
      <c r="O318" s="419">
        <f t="shared" si="9"/>
        <v>265.5</v>
      </c>
      <c r="P318" s="418">
        <f>(Tabla13[[#This Row],[Entradas  31 Marzo-30 Junio 2023]]*Tabla13[[#This Row],[Costo Unitario]])</f>
        <v>0</v>
      </c>
      <c r="Q318" s="418">
        <f>(Tabla13[[#This Row],[Salidas 31 Marzo-30 Junio 2023]]*Tabla13[[#This Row],[Costo Unitario]])</f>
        <v>0</v>
      </c>
      <c r="R318" s="420" t="s">
        <v>851</v>
      </c>
      <c r="S318" s="441"/>
      <c r="T318" s="442"/>
      <c r="U318" s="442"/>
    </row>
    <row r="319" spans="1:21" s="315" customFormat="1" ht="18" x14ac:dyDescent="0.25">
      <c r="A319" s="1"/>
      <c r="B319" s="414">
        <v>44145</v>
      </c>
      <c r="C319" s="415" t="s">
        <v>860</v>
      </c>
      <c r="D319" s="416" t="s">
        <v>788</v>
      </c>
      <c r="E319" s="423" t="s">
        <v>763</v>
      </c>
      <c r="F319" s="417">
        <v>1</v>
      </c>
      <c r="G319" s="417">
        <v>0</v>
      </c>
      <c r="H319" s="417"/>
      <c r="I319" s="417"/>
      <c r="J319" s="417">
        <v>0</v>
      </c>
      <c r="K319" s="417">
        <f t="shared" si="8"/>
        <v>1</v>
      </c>
      <c r="L319" s="417">
        <v>0</v>
      </c>
      <c r="M319" s="417">
        <f>Tabla13[[#This Row],[Balance s/Mov. 30/06/2023]]-Tabla13[[#This Row],[Inventario al 30/06/2023]]</f>
        <v>1</v>
      </c>
      <c r="N319" s="418">
        <v>59</v>
      </c>
      <c r="O319" s="419">
        <f t="shared" si="9"/>
        <v>0</v>
      </c>
      <c r="P319" s="418">
        <f>(Tabla13[[#This Row],[Entradas  31 Marzo-30 Junio 2023]]*Tabla13[[#This Row],[Costo Unitario]])</f>
        <v>0</v>
      </c>
      <c r="Q319" s="418">
        <f>(Tabla13[[#This Row],[Salidas 31 Marzo-30 Junio 2023]]*Tabla13[[#This Row],[Costo Unitario]])</f>
        <v>0</v>
      </c>
      <c r="R319" s="420" t="s">
        <v>851</v>
      </c>
      <c r="S319" s="441"/>
      <c r="T319" s="442"/>
      <c r="U319" s="442"/>
    </row>
    <row r="320" spans="1:21" s="315" customFormat="1" ht="18" x14ac:dyDescent="0.25">
      <c r="A320" s="1"/>
      <c r="B320" s="414">
        <v>44145</v>
      </c>
      <c r="C320" s="415" t="s">
        <v>860</v>
      </c>
      <c r="D320" s="416" t="s">
        <v>791</v>
      </c>
      <c r="E320" s="423" t="s">
        <v>766</v>
      </c>
      <c r="F320" s="417">
        <v>5</v>
      </c>
      <c r="G320" s="417">
        <v>0</v>
      </c>
      <c r="H320" s="333"/>
      <c r="I320" s="333"/>
      <c r="J320" s="417">
        <v>0</v>
      </c>
      <c r="K320" s="417">
        <f t="shared" si="8"/>
        <v>5</v>
      </c>
      <c r="L320" s="417">
        <v>5</v>
      </c>
      <c r="M320" s="417">
        <f>Tabla13[[#This Row],[Balance s/Mov. 30/06/2023]]-Tabla13[[#This Row],[Inventario al 30/06/2023]]</f>
        <v>0</v>
      </c>
      <c r="N320" s="418">
        <v>118</v>
      </c>
      <c r="O320" s="419">
        <f t="shared" si="9"/>
        <v>590</v>
      </c>
      <c r="P320" s="418">
        <f>(Tabla13[[#This Row],[Entradas  31 Marzo-30 Junio 2023]]*Tabla13[[#This Row],[Costo Unitario]])</f>
        <v>0</v>
      </c>
      <c r="Q320" s="418">
        <f>(Tabla13[[#This Row],[Salidas 31 Marzo-30 Junio 2023]]*Tabla13[[#This Row],[Costo Unitario]])</f>
        <v>0</v>
      </c>
      <c r="R320" s="420" t="s">
        <v>851</v>
      </c>
      <c r="S320" s="441"/>
      <c r="T320" s="442"/>
      <c r="U320" s="442"/>
    </row>
    <row r="321" spans="1:21" ht="18" x14ac:dyDescent="0.25">
      <c r="A321" s="1"/>
      <c r="B321" s="414">
        <v>44145</v>
      </c>
      <c r="C321" s="415" t="s">
        <v>860</v>
      </c>
      <c r="D321" s="416" t="s">
        <v>792</v>
      </c>
      <c r="E321" s="423" t="s">
        <v>767</v>
      </c>
      <c r="F321" s="417">
        <v>2</v>
      </c>
      <c r="G321" s="417">
        <v>0</v>
      </c>
      <c r="H321" s="333"/>
      <c r="I321" s="333"/>
      <c r="J321" s="417">
        <v>0</v>
      </c>
      <c r="K321" s="417">
        <f t="shared" si="8"/>
        <v>2</v>
      </c>
      <c r="L321" s="417">
        <v>2</v>
      </c>
      <c r="M321" s="417">
        <f>Tabla13[[#This Row],[Balance s/Mov. 30/06/2023]]-Tabla13[[#This Row],[Inventario al 30/06/2023]]</f>
        <v>0</v>
      </c>
      <c r="N321" s="418">
        <v>118</v>
      </c>
      <c r="O321" s="419">
        <f t="shared" si="9"/>
        <v>236</v>
      </c>
      <c r="P321" s="418">
        <f>(Tabla13[[#This Row],[Entradas  31 Marzo-30 Junio 2023]]*Tabla13[[#This Row],[Costo Unitario]])</f>
        <v>0</v>
      </c>
      <c r="Q321" s="418">
        <f>(Tabla13[[#This Row],[Salidas 31 Marzo-30 Junio 2023]]*Tabla13[[#This Row],[Costo Unitario]])</f>
        <v>0</v>
      </c>
      <c r="R321" s="420" t="s">
        <v>851</v>
      </c>
      <c r="S321" s="441"/>
      <c r="T321" s="442"/>
      <c r="U321" s="442"/>
    </row>
    <row r="322" spans="1:21" ht="18" x14ac:dyDescent="0.25">
      <c r="A322" s="1"/>
      <c r="B322" s="414">
        <v>41429</v>
      </c>
      <c r="C322" s="415" t="s">
        <v>860</v>
      </c>
      <c r="D322" s="416" t="s">
        <v>357</v>
      </c>
      <c r="E322" s="160" t="s">
        <v>414</v>
      </c>
      <c r="F322" s="417">
        <v>52</v>
      </c>
      <c r="G322" s="417">
        <v>0</v>
      </c>
      <c r="H322" s="417"/>
      <c r="I322" s="417"/>
      <c r="J322" s="417">
        <v>0</v>
      </c>
      <c r="K322" s="417">
        <f t="shared" si="8"/>
        <v>52</v>
      </c>
      <c r="L322" s="417">
        <v>53</v>
      </c>
      <c r="M322" s="417">
        <f>Tabla13[[#This Row],[Balance s/Mov. 30/06/2023]]-Tabla13[[#This Row],[Inventario al 30/06/2023]]</f>
        <v>-1</v>
      </c>
      <c r="N322" s="418">
        <v>241.81</v>
      </c>
      <c r="O322" s="419">
        <f t="shared" si="9"/>
        <v>12815.93</v>
      </c>
      <c r="P322" s="418">
        <f>(Tabla13[[#This Row],[Entradas  31 Marzo-30 Junio 2023]]*Tabla13[[#This Row],[Costo Unitario]])</f>
        <v>0</v>
      </c>
      <c r="Q322" s="418">
        <f>(Tabla13[[#This Row],[Salidas 31 Marzo-30 Junio 2023]]*Tabla13[[#This Row],[Costo Unitario]])</f>
        <v>0</v>
      </c>
      <c r="R322" s="420" t="s">
        <v>851</v>
      </c>
      <c r="S322" s="441"/>
      <c r="T322" s="442"/>
      <c r="U322" s="442"/>
    </row>
    <row r="323" spans="1:21" ht="18" x14ac:dyDescent="0.25">
      <c r="A323" s="1"/>
      <c r="B323" s="414"/>
      <c r="C323" s="415" t="s">
        <v>861</v>
      </c>
      <c r="D323" s="416" t="s">
        <v>1059</v>
      </c>
      <c r="E323" s="423" t="s">
        <v>937</v>
      </c>
      <c r="F323" s="417">
        <v>30</v>
      </c>
      <c r="G323" s="417">
        <v>0</v>
      </c>
      <c r="H323" s="417"/>
      <c r="I323" s="417"/>
      <c r="J323" s="417">
        <v>0</v>
      </c>
      <c r="K323" s="417">
        <f t="shared" si="8"/>
        <v>30</v>
      </c>
      <c r="L323" s="417">
        <v>30</v>
      </c>
      <c r="M323" s="417">
        <f>Tabla13[[#This Row],[Balance s/Mov. 30/06/2023]]-Tabla13[[#This Row],[Inventario al 30/06/2023]]</f>
        <v>0</v>
      </c>
      <c r="N323" s="418">
        <v>396.48</v>
      </c>
      <c r="O323" s="419">
        <f t="shared" si="9"/>
        <v>11894.400000000001</v>
      </c>
      <c r="P323" s="418">
        <f>(Tabla13[[#This Row],[Entradas  31 Marzo-30 Junio 2023]]*Tabla13[[#This Row],[Costo Unitario]])</f>
        <v>0</v>
      </c>
      <c r="Q323" s="418">
        <f>(Tabla13[[#This Row],[Salidas 31 Marzo-30 Junio 2023]]*Tabla13[[#This Row],[Costo Unitario]])</f>
        <v>0</v>
      </c>
      <c r="R323" s="420" t="s">
        <v>851</v>
      </c>
      <c r="S323" s="441"/>
      <c r="T323" s="442"/>
      <c r="U323" s="442"/>
    </row>
    <row r="324" spans="1:21" ht="18" x14ac:dyDescent="0.25">
      <c r="A324" s="1"/>
      <c r="B324" s="414">
        <v>43038</v>
      </c>
      <c r="C324" s="415" t="s">
        <v>860</v>
      </c>
      <c r="D324" s="416" t="s">
        <v>56</v>
      </c>
      <c r="E324" s="427" t="s">
        <v>57</v>
      </c>
      <c r="F324" s="417">
        <v>2</v>
      </c>
      <c r="G324" s="417">
        <v>0</v>
      </c>
      <c r="H324" s="417"/>
      <c r="I324" s="417"/>
      <c r="J324" s="417">
        <v>0</v>
      </c>
      <c r="K324" s="417">
        <f t="shared" si="8"/>
        <v>2</v>
      </c>
      <c r="L324" s="417">
        <v>2</v>
      </c>
      <c r="M324" s="417">
        <f>Tabla13[[#This Row],[Balance s/Mov. 30/06/2023]]-Tabla13[[#This Row],[Inventario al 30/06/2023]]</f>
        <v>0</v>
      </c>
      <c r="N324" s="418">
        <v>1006.88</v>
      </c>
      <c r="O324" s="419">
        <f t="shared" si="9"/>
        <v>2013.76</v>
      </c>
      <c r="P324" s="418">
        <f>(Tabla13[[#This Row],[Entradas  31 Marzo-30 Junio 2023]]*Tabla13[[#This Row],[Costo Unitario]])</f>
        <v>0</v>
      </c>
      <c r="Q324" s="418">
        <f>(Tabla13[[#This Row],[Salidas 31 Marzo-30 Junio 2023]]*Tabla13[[#This Row],[Costo Unitario]])</f>
        <v>0</v>
      </c>
      <c r="R324" s="420" t="s">
        <v>851</v>
      </c>
      <c r="S324" s="441"/>
      <c r="T324" s="442"/>
      <c r="U324" s="442"/>
    </row>
    <row r="325" spans="1:21" ht="18" x14ac:dyDescent="0.25">
      <c r="A325" s="1"/>
      <c r="B325" s="414">
        <v>38968</v>
      </c>
      <c r="C325" s="415" t="s">
        <v>860</v>
      </c>
      <c r="D325" s="416" t="s">
        <v>61</v>
      </c>
      <c r="E325" s="427" t="s">
        <v>62</v>
      </c>
      <c r="F325" s="417">
        <v>2</v>
      </c>
      <c r="G325" s="417">
        <v>0</v>
      </c>
      <c r="H325" s="417"/>
      <c r="I325" s="417"/>
      <c r="J325" s="417">
        <v>0</v>
      </c>
      <c r="K325" s="417">
        <f t="shared" si="8"/>
        <v>2</v>
      </c>
      <c r="L325" s="417">
        <v>2</v>
      </c>
      <c r="M325" s="417">
        <f>Tabla13[[#This Row],[Balance s/Mov. 30/06/2023]]-Tabla13[[#This Row],[Inventario al 30/06/2023]]</f>
        <v>0</v>
      </c>
      <c r="N325" s="418">
        <v>1676.2</v>
      </c>
      <c r="O325" s="419">
        <f t="shared" si="9"/>
        <v>3352.4</v>
      </c>
      <c r="P325" s="418">
        <f>(Tabla13[[#This Row],[Entradas  31 Marzo-30 Junio 2023]]*Tabla13[[#This Row],[Costo Unitario]])</f>
        <v>0</v>
      </c>
      <c r="Q325" s="418">
        <f>(Tabla13[[#This Row],[Salidas 31 Marzo-30 Junio 2023]]*Tabla13[[#This Row],[Costo Unitario]])</f>
        <v>0</v>
      </c>
      <c r="R325" s="420" t="s">
        <v>851</v>
      </c>
      <c r="S325" s="441"/>
      <c r="T325" s="442"/>
      <c r="U325" s="442"/>
    </row>
    <row r="326" spans="1:21" ht="18" x14ac:dyDescent="0.25">
      <c r="A326" s="1"/>
      <c r="B326" s="414">
        <v>43319</v>
      </c>
      <c r="C326" s="415" t="s">
        <v>860</v>
      </c>
      <c r="D326" s="416" t="s">
        <v>811</v>
      </c>
      <c r="E326" s="423" t="s">
        <v>760</v>
      </c>
      <c r="F326" s="417">
        <v>3</v>
      </c>
      <c r="G326" s="417">
        <v>0</v>
      </c>
      <c r="H326" s="417"/>
      <c r="I326" s="417"/>
      <c r="J326" s="417">
        <v>0</v>
      </c>
      <c r="K326" s="417">
        <f t="shared" si="8"/>
        <v>3</v>
      </c>
      <c r="L326" s="417">
        <v>3</v>
      </c>
      <c r="M326" s="417">
        <f>Tabla13[[#This Row],[Balance s/Mov. 30/06/2023]]-Tabla13[[#This Row],[Inventario al 30/06/2023]]</f>
        <v>0</v>
      </c>
      <c r="N326" s="418">
        <v>180.96</v>
      </c>
      <c r="O326" s="419">
        <f t="shared" si="9"/>
        <v>542.88</v>
      </c>
      <c r="P326" s="418">
        <f>(Tabla13[[#This Row],[Entradas  31 Marzo-30 Junio 2023]]*Tabla13[[#This Row],[Costo Unitario]])</f>
        <v>0</v>
      </c>
      <c r="Q326" s="418">
        <f>(Tabla13[[#This Row],[Salidas 31 Marzo-30 Junio 2023]]*Tabla13[[#This Row],[Costo Unitario]])</f>
        <v>0</v>
      </c>
      <c r="R326" s="420" t="s">
        <v>851</v>
      </c>
      <c r="S326" s="441"/>
      <c r="T326" s="442"/>
      <c r="U326" s="442"/>
    </row>
    <row r="327" spans="1:21" ht="15" customHeight="1" x14ac:dyDescent="0.25">
      <c r="A327" s="1"/>
      <c r="B327" s="414">
        <v>43411</v>
      </c>
      <c r="C327" s="415" t="s">
        <v>860</v>
      </c>
      <c r="D327" s="416" t="s">
        <v>131</v>
      </c>
      <c r="E327" s="423" t="s">
        <v>144</v>
      </c>
      <c r="F327" s="417">
        <v>20</v>
      </c>
      <c r="G327" s="417">
        <v>0</v>
      </c>
      <c r="H327" s="417"/>
      <c r="I327" s="417"/>
      <c r="J327" s="417">
        <v>0</v>
      </c>
      <c r="K327" s="417">
        <f t="shared" ref="K327:K337" si="10">F327+G327+H327+I327-J327</f>
        <v>20</v>
      </c>
      <c r="L327" s="417">
        <v>20</v>
      </c>
      <c r="M327" s="417">
        <f>Tabla13[[#This Row],[Balance s/Mov. 30/06/2023]]-Tabla13[[#This Row],[Inventario al 30/06/2023]]</f>
        <v>0</v>
      </c>
      <c r="N327" s="431">
        <v>10.33</v>
      </c>
      <c r="O327" s="419">
        <f t="shared" ref="O327:O337" si="11">L327*N327</f>
        <v>206.6</v>
      </c>
      <c r="P327" s="418">
        <f>(Tabla13[[#This Row],[Entradas  31 Marzo-30 Junio 2023]]*Tabla13[[#This Row],[Costo Unitario]])</f>
        <v>0</v>
      </c>
      <c r="Q327" s="418">
        <f>(Tabla13[[#This Row],[Salidas 31 Marzo-30 Junio 2023]]*Tabla13[[#This Row],[Costo Unitario]])</f>
        <v>0</v>
      </c>
      <c r="R327" s="420" t="s">
        <v>851</v>
      </c>
      <c r="S327" s="441"/>
      <c r="T327" s="442"/>
      <c r="U327" s="442"/>
    </row>
    <row r="328" spans="1:21" s="315" customFormat="1" ht="15" customHeight="1" x14ac:dyDescent="0.25">
      <c r="A328" s="1"/>
      <c r="B328" s="414">
        <v>43061</v>
      </c>
      <c r="C328" s="415" t="s">
        <v>860</v>
      </c>
      <c r="D328" s="416" t="s">
        <v>133</v>
      </c>
      <c r="E328" s="423" t="s">
        <v>146</v>
      </c>
      <c r="F328" s="417">
        <v>4</v>
      </c>
      <c r="G328" s="417">
        <v>0</v>
      </c>
      <c r="H328" s="417"/>
      <c r="I328" s="417"/>
      <c r="J328" s="417">
        <v>0</v>
      </c>
      <c r="K328" s="417">
        <f t="shared" si="10"/>
        <v>4</v>
      </c>
      <c r="L328" s="417">
        <v>4</v>
      </c>
      <c r="M328" s="417">
        <f>Tabla13[[#This Row],[Balance s/Mov. 30/06/2023]]-Tabla13[[#This Row],[Inventario al 30/06/2023]]</f>
        <v>0</v>
      </c>
      <c r="N328" s="431">
        <v>84.08</v>
      </c>
      <c r="O328" s="419">
        <f t="shared" si="11"/>
        <v>336.32</v>
      </c>
      <c r="P328" s="418">
        <f>(Tabla13[[#This Row],[Entradas  31 Marzo-30 Junio 2023]]*Tabla13[[#This Row],[Costo Unitario]])</f>
        <v>0</v>
      </c>
      <c r="Q328" s="418">
        <f>(Tabla13[[#This Row],[Salidas 31 Marzo-30 Junio 2023]]*Tabla13[[#This Row],[Costo Unitario]])</f>
        <v>0</v>
      </c>
      <c r="R328" s="420" t="s">
        <v>851</v>
      </c>
      <c r="S328" s="441"/>
      <c r="T328" s="442"/>
      <c r="U328" s="442"/>
    </row>
    <row r="329" spans="1:21" s="315" customFormat="1" ht="15" customHeight="1" x14ac:dyDescent="0.25">
      <c r="A329" s="1"/>
      <c r="B329" s="414">
        <v>43411</v>
      </c>
      <c r="C329" s="415" t="s">
        <v>860</v>
      </c>
      <c r="D329" s="416" t="s">
        <v>132</v>
      </c>
      <c r="E329" s="423" t="s">
        <v>145</v>
      </c>
      <c r="F329" s="417">
        <v>4</v>
      </c>
      <c r="G329" s="417">
        <v>0</v>
      </c>
      <c r="H329" s="417"/>
      <c r="I329" s="417"/>
      <c r="J329" s="417">
        <v>0</v>
      </c>
      <c r="K329" s="417">
        <f t="shared" si="10"/>
        <v>4</v>
      </c>
      <c r="L329" s="417">
        <v>4</v>
      </c>
      <c r="M329" s="417">
        <f>Tabla13[[#This Row],[Balance s/Mov. 30/06/2023]]-Tabla13[[#This Row],[Inventario al 30/06/2023]]</f>
        <v>0</v>
      </c>
      <c r="N329" s="431">
        <v>81.13</v>
      </c>
      <c r="O329" s="419">
        <f t="shared" si="11"/>
        <v>324.52</v>
      </c>
      <c r="P329" s="418">
        <f>(Tabla13[[#This Row],[Entradas  31 Marzo-30 Junio 2023]]*Tabla13[[#This Row],[Costo Unitario]])</f>
        <v>0</v>
      </c>
      <c r="Q329" s="418">
        <f>(Tabla13[[#This Row],[Salidas 31 Marzo-30 Junio 2023]]*Tabla13[[#This Row],[Costo Unitario]])</f>
        <v>0</v>
      </c>
      <c r="R329" s="420" t="s">
        <v>851</v>
      </c>
      <c r="S329" s="441"/>
      <c r="T329" s="442"/>
      <c r="U329" s="442"/>
    </row>
    <row r="330" spans="1:21" s="315" customFormat="1" ht="15" customHeight="1" x14ac:dyDescent="0.25">
      <c r="A330" s="1"/>
      <c r="B330" s="414">
        <v>43059</v>
      </c>
      <c r="C330" s="415" t="s">
        <v>857</v>
      </c>
      <c r="D330" s="416" t="s">
        <v>231</v>
      </c>
      <c r="E330" s="427" t="s">
        <v>251</v>
      </c>
      <c r="F330" s="417">
        <v>2</v>
      </c>
      <c r="G330" s="417">
        <v>0</v>
      </c>
      <c r="H330" s="417"/>
      <c r="I330" s="417"/>
      <c r="J330" s="417">
        <v>0</v>
      </c>
      <c r="K330" s="417">
        <f t="shared" si="10"/>
        <v>2</v>
      </c>
      <c r="L330" s="417">
        <v>2</v>
      </c>
      <c r="M330" s="417">
        <f>Tabla13[[#This Row],[Balance s/Mov. 30/06/2023]]-Tabla13[[#This Row],[Inventario al 30/06/2023]]</f>
        <v>0</v>
      </c>
      <c r="N330" s="418">
        <v>2576.65</v>
      </c>
      <c r="O330" s="419">
        <f t="shared" si="11"/>
        <v>5153.3</v>
      </c>
      <c r="P330" s="418">
        <f>(Tabla13[[#This Row],[Entradas  31 Marzo-30 Junio 2023]]*Tabla13[[#This Row],[Costo Unitario]])</f>
        <v>0</v>
      </c>
      <c r="Q330" s="418">
        <f>(Tabla13[[#This Row],[Salidas 31 Marzo-30 Junio 2023]]*Tabla13[[#This Row],[Costo Unitario]])</f>
        <v>0</v>
      </c>
      <c r="R330" s="420" t="s">
        <v>851</v>
      </c>
      <c r="S330" s="441"/>
      <c r="T330" s="442"/>
      <c r="U330" s="442"/>
    </row>
    <row r="331" spans="1:21" s="315" customFormat="1" ht="15" customHeight="1" x14ac:dyDescent="0.25">
      <c r="A331" s="1"/>
      <c r="B331" s="414">
        <v>43061</v>
      </c>
      <c r="C331" s="415" t="s">
        <v>860</v>
      </c>
      <c r="D331" s="416" t="s">
        <v>134</v>
      </c>
      <c r="E331" s="423" t="s">
        <v>147</v>
      </c>
      <c r="F331" s="417">
        <v>2</v>
      </c>
      <c r="G331" s="417">
        <v>0</v>
      </c>
      <c r="H331" s="417"/>
      <c r="I331" s="417"/>
      <c r="J331" s="417">
        <v>0</v>
      </c>
      <c r="K331" s="417">
        <f t="shared" si="10"/>
        <v>2</v>
      </c>
      <c r="L331" s="417">
        <v>2</v>
      </c>
      <c r="M331" s="417">
        <f>Tabla13[[#This Row],[Balance s/Mov. 30/06/2023]]-Tabla13[[#This Row],[Inventario al 30/06/2023]]</f>
        <v>0</v>
      </c>
      <c r="N331" s="431">
        <v>137.18</v>
      </c>
      <c r="O331" s="419">
        <f t="shared" si="11"/>
        <v>274.36</v>
      </c>
      <c r="P331" s="418">
        <f>(Tabla13[[#This Row],[Entradas  31 Marzo-30 Junio 2023]]*Tabla13[[#This Row],[Costo Unitario]])</f>
        <v>0</v>
      </c>
      <c r="Q331" s="418">
        <f>(Tabla13[[#This Row],[Salidas 31 Marzo-30 Junio 2023]]*Tabla13[[#This Row],[Costo Unitario]])</f>
        <v>0</v>
      </c>
      <c r="R331" s="420" t="s">
        <v>851</v>
      </c>
      <c r="S331" s="441"/>
      <c r="T331" s="442"/>
      <c r="U331" s="442"/>
    </row>
    <row r="332" spans="1:21" s="315" customFormat="1" ht="15" customHeight="1" x14ac:dyDescent="0.25">
      <c r="A332" s="1"/>
      <c r="B332" s="414">
        <v>42496</v>
      </c>
      <c r="C332" s="415" t="s">
        <v>860</v>
      </c>
      <c r="D332" s="416" t="s">
        <v>80</v>
      </c>
      <c r="E332" s="427" t="s">
        <v>81</v>
      </c>
      <c r="F332" s="417">
        <v>4</v>
      </c>
      <c r="G332" s="417">
        <v>0</v>
      </c>
      <c r="H332" s="417"/>
      <c r="I332" s="417"/>
      <c r="J332" s="417">
        <v>0</v>
      </c>
      <c r="K332" s="417">
        <f t="shared" si="10"/>
        <v>4</v>
      </c>
      <c r="L332" s="417">
        <v>4</v>
      </c>
      <c r="M332" s="417">
        <f>Tabla13[[#This Row],[Balance s/Mov. 30/06/2023]]-Tabla13[[#This Row],[Inventario al 30/06/2023]]</f>
        <v>0</v>
      </c>
      <c r="N332" s="418">
        <v>63.8</v>
      </c>
      <c r="O332" s="419">
        <f t="shared" si="11"/>
        <v>255.2</v>
      </c>
      <c r="P332" s="418">
        <f>(Tabla13[[#This Row],[Entradas  31 Marzo-30 Junio 2023]]*Tabla13[[#This Row],[Costo Unitario]])</f>
        <v>0</v>
      </c>
      <c r="Q332" s="418">
        <f>(Tabla13[[#This Row],[Salidas 31 Marzo-30 Junio 2023]]*Tabla13[[#This Row],[Costo Unitario]])</f>
        <v>0</v>
      </c>
      <c r="R332" s="420" t="s">
        <v>851</v>
      </c>
      <c r="S332" s="441"/>
      <c r="T332" s="442"/>
      <c r="U332" s="442"/>
    </row>
    <row r="333" spans="1:21" s="315" customFormat="1" ht="15" customHeight="1" x14ac:dyDescent="0.25">
      <c r="A333" s="1"/>
      <c r="B333" s="414">
        <v>42520</v>
      </c>
      <c r="C333" s="415" t="s">
        <v>860</v>
      </c>
      <c r="D333" s="416" t="s">
        <v>82</v>
      </c>
      <c r="E333" s="427" t="s">
        <v>83</v>
      </c>
      <c r="F333" s="417">
        <v>6</v>
      </c>
      <c r="G333" s="417">
        <v>0</v>
      </c>
      <c r="H333" s="417"/>
      <c r="I333" s="417"/>
      <c r="J333" s="417">
        <v>0</v>
      </c>
      <c r="K333" s="417">
        <f t="shared" si="10"/>
        <v>6</v>
      </c>
      <c r="L333" s="417">
        <v>6</v>
      </c>
      <c r="M333" s="417">
        <f>Tabla13[[#This Row],[Balance s/Mov. 30/06/2023]]-Tabla13[[#This Row],[Inventario al 30/06/2023]]</f>
        <v>0</v>
      </c>
      <c r="N333" s="418">
        <v>99.76</v>
      </c>
      <c r="O333" s="419">
        <f t="shared" si="11"/>
        <v>598.56000000000006</v>
      </c>
      <c r="P333" s="418">
        <f>(Tabla13[[#This Row],[Entradas  31 Marzo-30 Junio 2023]]*Tabla13[[#This Row],[Costo Unitario]])</f>
        <v>0</v>
      </c>
      <c r="Q333" s="418">
        <f>(Tabla13[[#This Row],[Salidas 31 Marzo-30 Junio 2023]]*Tabla13[[#This Row],[Costo Unitario]])</f>
        <v>0</v>
      </c>
      <c r="R333" s="420" t="s">
        <v>851</v>
      </c>
      <c r="S333" s="441"/>
      <c r="T333" s="442"/>
      <c r="U333" s="442"/>
    </row>
    <row r="334" spans="1:21" s="315" customFormat="1" ht="15" customHeight="1" x14ac:dyDescent="0.25">
      <c r="A334" s="1"/>
      <c r="B334" s="414">
        <v>43412</v>
      </c>
      <c r="C334" s="415" t="s">
        <v>860</v>
      </c>
      <c r="D334" s="416" t="s">
        <v>84</v>
      </c>
      <c r="E334" s="427" t="s">
        <v>85</v>
      </c>
      <c r="F334" s="417">
        <v>6</v>
      </c>
      <c r="G334" s="417">
        <v>0</v>
      </c>
      <c r="H334" s="417"/>
      <c r="I334" s="417"/>
      <c r="J334" s="417">
        <v>0</v>
      </c>
      <c r="K334" s="417">
        <f t="shared" si="10"/>
        <v>6</v>
      </c>
      <c r="L334" s="417">
        <v>6</v>
      </c>
      <c r="M334" s="417">
        <f>Tabla13[[#This Row],[Balance s/Mov. 30/06/2023]]-Tabla13[[#This Row],[Inventario al 30/06/2023]]</f>
        <v>0</v>
      </c>
      <c r="N334" s="418">
        <v>67.28</v>
      </c>
      <c r="O334" s="419">
        <f t="shared" si="11"/>
        <v>403.68</v>
      </c>
      <c r="P334" s="418">
        <f>(Tabla13[[#This Row],[Entradas  31 Marzo-30 Junio 2023]]*Tabla13[[#This Row],[Costo Unitario]])</f>
        <v>0</v>
      </c>
      <c r="Q334" s="418">
        <f>(Tabla13[[#This Row],[Salidas 31 Marzo-30 Junio 2023]]*Tabla13[[#This Row],[Costo Unitario]])</f>
        <v>0</v>
      </c>
      <c r="R334" s="420" t="s">
        <v>851</v>
      </c>
      <c r="S334" s="441"/>
      <c r="T334" s="442"/>
      <c r="U334" s="442"/>
    </row>
    <row r="335" spans="1:21" s="315" customFormat="1" ht="15" customHeight="1" x14ac:dyDescent="0.25">
      <c r="A335" s="1"/>
      <c r="B335" s="414">
        <v>41907</v>
      </c>
      <c r="C335" s="415" t="s">
        <v>860</v>
      </c>
      <c r="D335" s="416" t="s">
        <v>86</v>
      </c>
      <c r="E335" s="427" t="s">
        <v>504</v>
      </c>
      <c r="F335" s="417">
        <v>5</v>
      </c>
      <c r="G335" s="417">
        <v>0</v>
      </c>
      <c r="H335" s="417"/>
      <c r="I335" s="417"/>
      <c r="J335" s="417">
        <v>0</v>
      </c>
      <c r="K335" s="417">
        <f t="shared" si="10"/>
        <v>5</v>
      </c>
      <c r="L335" s="417">
        <v>5</v>
      </c>
      <c r="M335" s="417">
        <f>Tabla13[[#This Row],[Balance s/Mov. 30/06/2023]]-Tabla13[[#This Row],[Inventario al 30/06/2023]]</f>
        <v>0</v>
      </c>
      <c r="N335" s="418">
        <v>134.56</v>
      </c>
      <c r="O335" s="419">
        <f t="shared" si="11"/>
        <v>672.8</v>
      </c>
      <c r="P335" s="418">
        <f>(Tabla13[[#This Row],[Entradas  31 Marzo-30 Junio 2023]]*Tabla13[[#This Row],[Costo Unitario]])</f>
        <v>0</v>
      </c>
      <c r="Q335" s="418">
        <f>(Tabla13[[#This Row],[Salidas 31 Marzo-30 Junio 2023]]*Tabla13[[#This Row],[Costo Unitario]])</f>
        <v>0</v>
      </c>
      <c r="R335" s="420" t="s">
        <v>851</v>
      </c>
      <c r="S335" s="441"/>
      <c r="T335" s="442"/>
      <c r="U335" s="442"/>
    </row>
    <row r="336" spans="1:21" s="315" customFormat="1" ht="15" customHeight="1" x14ac:dyDescent="0.25">
      <c r="A336" s="1"/>
      <c r="B336" s="414">
        <v>42496</v>
      </c>
      <c r="C336" s="415" t="s">
        <v>859</v>
      </c>
      <c r="D336" s="416" t="s">
        <v>280</v>
      </c>
      <c r="E336" s="198" t="s">
        <v>281</v>
      </c>
      <c r="F336" s="417">
        <v>190</v>
      </c>
      <c r="G336" s="417">
        <v>0</v>
      </c>
      <c r="H336" s="417"/>
      <c r="I336" s="417"/>
      <c r="J336" s="417">
        <v>0</v>
      </c>
      <c r="K336" s="417">
        <f t="shared" si="10"/>
        <v>190</v>
      </c>
      <c r="L336" s="417">
        <v>190</v>
      </c>
      <c r="M336" s="417">
        <f>Tabla13[[#This Row],[Balance s/Mov. 30/06/2023]]-Tabla13[[#This Row],[Inventario al 30/06/2023]]</f>
        <v>0</v>
      </c>
      <c r="N336" s="418">
        <v>646.64</v>
      </c>
      <c r="O336" s="419">
        <f t="shared" si="11"/>
        <v>122861.59999999999</v>
      </c>
      <c r="P336" s="418">
        <f>(Tabla13[[#This Row],[Entradas  31 Marzo-30 Junio 2023]]*Tabla13[[#This Row],[Costo Unitario]])</f>
        <v>0</v>
      </c>
      <c r="Q336" s="418">
        <f>(Tabla13[[#This Row],[Salidas 31 Marzo-30 Junio 2023]]*Tabla13[[#This Row],[Costo Unitario]])</f>
        <v>0</v>
      </c>
      <c r="R336" s="420" t="s">
        <v>851</v>
      </c>
      <c r="S336" s="441"/>
      <c r="T336" s="442"/>
      <c r="U336" s="442"/>
    </row>
    <row r="337" spans="1:21" s="315" customFormat="1" ht="15" customHeight="1" x14ac:dyDescent="0.25">
      <c r="A337" s="1"/>
      <c r="B337" s="414"/>
      <c r="C337" s="415" t="s">
        <v>870</v>
      </c>
      <c r="D337" s="416" t="s">
        <v>1111</v>
      </c>
      <c r="E337" s="423" t="s">
        <v>1011</v>
      </c>
      <c r="F337" s="417">
        <v>40</v>
      </c>
      <c r="G337" s="417">
        <v>0</v>
      </c>
      <c r="H337" s="417"/>
      <c r="I337" s="417"/>
      <c r="J337" s="417">
        <v>0</v>
      </c>
      <c r="K337" s="417">
        <f t="shared" si="10"/>
        <v>40</v>
      </c>
      <c r="L337" s="417">
        <v>34</v>
      </c>
      <c r="M337" s="417">
        <f>Tabla13[[#This Row],[Balance s/Mov. 30/06/2023]]-Tabla13[[#This Row],[Inventario al 30/06/2023]]</f>
        <v>6</v>
      </c>
      <c r="N337" s="418">
        <v>0</v>
      </c>
      <c r="O337" s="419">
        <f t="shared" si="11"/>
        <v>0</v>
      </c>
      <c r="P337" s="418">
        <f>(Tabla13[[#This Row],[Entradas  31 Marzo-30 Junio 2023]]*Tabla13[[#This Row],[Costo Unitario]])</f>
        <v>0</v>
      </c>
      <c r="Q337" s="418">
        <f>(Tabla13[[#This Row],[Salidas 31 Marzo-30 Junio 2023]]*Tabla13[[#This Row],[Costo Unitario]])</f>
        <v>0</v>
      </c>
      <c r="R337" s="420" t="s">
        <v>851</v>
      </c>
      <c r="S337" s="441"/>
      <c r="T337" s="442"/>
      <c r="U337" s="442"/>
    </row>
    <row r="338" spans="1:21" s="315" customFormat="1" ht="15" customHeight="1" x14ac:dyDescent="0.25">
      <c r="A338" s="1"/>
      <c r="B338" s="334"/>
      <c r="C338" s="334"/>
      <c r="D338" s="334"/>
      <c r="E338" s="438" t="s">
        <v>729</v>
      </c>
      <c r="F338" s="417"/>
      <c r="G338" s="417"/>
      <c r="H338" s="333"/>
      <c r="I338" s="333"/>
      <c r="J338" s="417"/>
      <c r="K338" s="417"/>
      <c r="L338" s="417"/>
      <c r="M338" s="333"/>
      <c r="N338" s="431"/>
      <c r="O338" s="439">
        <f>SUM(O7:O337)</f>
        <v>16063018.13000001</v>
      </c>
      <c r="P338" s="440">
        <f>SUM(P23:P327)</f>
        <v>0</v>
      </c>
      <c r="Q338" s="440">
        <f>SUM(Q23:Q327)</f>
        <v>0</v>
      </c>
      <c r="R338" s="431"/>
      <c r="S338" s="421"/>
      <c r="T338" s="422"/>
      <c r="U338" s="422"/>
    </row>
    <row r="339" spans="1:21" s="315" customFormat="1" ht="15" customHeight="1" x14ac:dyDescent="0.25">
      <c r="A339" s="1"/>
      <c r="B339" s="140"/>
      <c r="C339" s="140"/>
      <c r="D339" s="140"/>
      <c r="E339" s="323"/>
      <c r="F339" s="325"/>
      <c r="G339" s="325"/>
      <c r="H339" s="325"/>
      <c r="I339" s="325"/>
      <c r="J339" s="325"/>
      <c r="K339" s="325"/>
      <c r="L339" s="325"/>
      <c r="M339" s="325"/>
      <c r="N339" s="325"/>
      <c r="O339" s="325"/>
      <c r="P339" s="325"/>
      <c r="Q339" s="325"/>
      <c r="R339" s="142"/>
      <c r="S339"/>
      <c r="U339"/>
    </row>
    <row r="340" spans="1:21" s="315" customFormat="1" ht="15" customHeight="1" x14ac:dyDescent="0.25">
      <c r="A340" s="1"/>
      <c r="B340" s="140"/>
      <c r="C340" s="140"/>
      <c r="D340" s="140"/>
      <c r="E340" s="323"/>
      <c r="F340" s="325"/>
      <c r="G340" s="325"/>
      <c r="H340" s="325"/>
      <c r="I340" s="325"/>
      <c r="J340" s="325"/>
      <c r="K340" s="325"/>
      <c r="L340" s="325"/>
      <c r="M340" s="325"/>
      <c r="N340" s="325"/>
      <c r="O340" s="325"/>
      <c r="P340" s="325"/>
      <c r="Q340" s="325"/>
      <c r="R340" s="142"/>
    </row>
    <row r="341" spans="1:21" s="315" customFormat="1" ht="15" customHeight="1" x14ac:dyDescent="0.25">
      <c r="A341" s="1"/>
      <c r="B341" s="187"/>
      <c r="C341" s="187"/>
      <c r="D341" s="443"/>
      <c r="E341" s="444"/>
      <c r="F341" s="481"/>
      <c r="G341" s="481"/>
      <c r="H341" s="481"/>
      <c r="I341" s="481"/>
      <c r="J341" s="481"/>
      <c r="K341" s="481"/>
      <c r="L341" s="481"/>
      <c r="M341" s="481"/>
      <c r="N341" s="445"/>
      <c r="O341" s="446"/>
      <c r="P341" s="447"/>
      <c r="Q341" s="447"/>
      <c r="R341" s="447"/>
    </row>
    <row r="342" spans="1:21" s="315" customFormat="1" ht="15" customHeight="1" x14ac:dyDescent="0.25">
      <c r="A342" s="1"/>
      <c r="B342" s="485" t="s">
        <v>1170</v>
      </c>
      <c r="C342" s="485"/>
      <c r="D342" s="485"/>
      <c r="E342" s="444"/>
      <c r="F342" s="481"/>
      <c r="G342" s="481"/>
      <c r="H342" s="481"/>
      <c r="I342" s="481"/>
      <c r="J342" s="481"/>
      <c r="K342" s="481"/>
      <c r="L342" s="481"/>
      <c r="M342" s="481"/>
      <c r="N342" s="445"/>
      <c r="O342" s="446"/>
      <c r="P342" s="447"/>
      <c r="Q342" s="447"/>
      <c r="R342" s="447"/>
    </row>
    <row r="343" spans="1:21" s="315" customFormat="1" ht="15" customHeight="1" x14ac:dyDescent="0.35">
      <c r="A343" s="1"/>
      <c r="B343" s="480" t="s">
        <v>1171</v>
      </c>
      <c r="C343" s="480"/>
      <c r="D343" s="480"/>
      <c r="E343" s="448"/>
      <c r="F343" s="481"/>
      <c r="G343" s="481"/>
      <c r="H343" s="481"/>
      <c r="I343" s="481"/>
      <c r="J343" s="481"/>
      <c r="K343" s="481"/>
      <c r="L343" s="481"/>
      <c r="M343" s="481"/>
      <c r="N343" s="482" t="s">
        <v>1172</v>
      </c>
      <c r="O343" s="482"/>
      <c r="P343" s="482"/>
      <c r="Q343" s="447"/>
      <c r="R343" s="447"/>
    </row>
    <row r="344" spans="1:21" s="315" customFormat="1" ht="15" customHeight="1" x14ac:dyDescent="0.35">
      <c r="A344" s="1"/>
      <c r="B344" s="480" t="s">
        <v>1173</v>
      </c>
      <c r="C344" s="480"/>
      <c r="D344" s="480"/>
      <c r="E344" s="448"/>
      <c r="F344" s="481"/>
      <c r="G344" s="481"/>
      <c r="H344" s="481"/>
      <c r="I344" s="481"/>
      <c r="J344" s="481"/>
      <c r="K344" s="481"/>
      <c r="L344" s="481"/>
      <c r="M344" s="481"/>
      <c r="N344" s="483" t="s">
        <v>1174</v>
      </c>
      <c r="O344" s="483"/>
      <c r="P344" s="483"/>
      <c r="Q344" s="444"/>
      <c r="R344" s="444"/>
    </row>
    <row r="345" spans="1:21" s="315" customFormat="1" ht="15" customHeight="1" x14ac:dyDescent="0.35">
      <c r="A345" s="1"/>
      <c r="B345" s="484" t="s">
        <v>1175</v>
      </c>
      <c r="C345" s="484"/>
      <c r="D345" s="484"/>
      <c r="E345" s="449"/>
      <c r="F345" s="481"/>
      <c r="G345" s="481"/>
      <c r="H345" s="481"/>
      <c r="I345" s="481"/>
      <c r="J345" s="481"/>
      <c r="K345" s="481"/>
      <c r="L345" s="481"/>
      <c r="M345" s="481"/>
      <c r="N345" s="484" t="s">
        <v>1176</v>
      </c>
      <c r="O345" s="484"/>
      <c r="P345" s="484"/>
      <c r="Q345" s="444"/>
      <c r="R345" s="444"/>
    </row>
    <row r="346" spans="1:21" s="315" customFormat="1" ht="15" customHeight="1" x14ac:dyDescent="0.25">
      <c r="A346" s="1"/>
      <c r="B346" s="187"/>
      <c r="C346" s="187"/>
      <c r="D346" s="443"/>
      <c r="E346" s="203"/>
      <c r="F346" s="481"/>
      <c r="G346" s="481"/>
      <c r="H346" s="481"/>
      <c r="I346" s="481"/>
      <c r="J346" s="481"/>
      <c r="K346" s="481"/>
      <c r="L346" s="481"/>
      <c r="M346" s="481"/>
      <c r="N346" s="445"/>
      <c r="O346" s="446"/>
      <c r="P346" s="444"/>
      <c r="Q346" s="444"/>
      <c r="R346" s="444"/>
    </row>
    <row r="347" spans="1:21" s="315" customFormat="1" ht="15" customHeight="1" x14ac:dyDescent="0.35">
      <c r="A347" s="1"/>
      <c r="B347" s="187"/>
      <c r="C347" s="187"/>
      <c r="D347" s="443"/>
      <c r="E347" s="482" t="s">
        <v>1177</v>
      </c>
      <c r="F347" s="482"/>
      <c r="G347" s="450"/>
      <c r="H347" s="450"/>
      <c r="I347" s="450"/>
      <c r="J347" s="450"/>
      <c r="K347" s="450"/>
      <c r="L347" s="450"/>
      <c r="M347" s="450"/>
      <c r="N347" s="445"/>
      <c r="O347" s="446"/>
      <c r="P347" s="444"/>
      <c r="Q347" s="444"/>
      <c r="R347" s="444"/>
    </row>
    <row r="348" spans="1:21" s="315" customFormat="1" ht="15" customHeight="1" x14ac:dyDescent="0.35">
      <c r="A348" s="1"/>
      <c r="B348" s="187"/>
      <c r="C348" s="187"/>
      <c r="D348" s="443"/>
      <c r="E348" s="483" t="s">
        <v>1178</v>
      </c>
      <c r="F348" s="483"/>
      <c r="G348" s="450"/>
      <c r="H348" s="450"/>
      <c r="I348" s="450"/>
      <c r="J348" s="450"/>
      <c r="K348" s="450"/>
      <c r="L348" s="450"/>
      <c r="M348" s="450"/>
      <c r="N348" s="445"/>
      <c r="O348" s="446"/>
      <c r="P348" s="444"/>
      <c r="Q348" s="444"/>
      <c r="R348" s="444"/>
    </row>
    <row r="349" spans="1:21" s="315" customFormat="1" ht="15" customHeight="1" x14ac:dyDescent="0.35">
      <c r="A349" s="1"/>
      <c r="B349" s="444"/>
      <c r="C349" s="444"/>
      <c r="D349" s="451"/>
      <c r="E349" s="484" t="s">
        <v>1179</v>
      </c>
      <c r="F349" s="484"/>
      <c r="G349" s="452"/>
      <c r="H349" s="452"/>
      <c r="I349" s="452"/>
      <c r="J349" s="452"/>
      <c r="K349" s="452"/>
      <c r="L349" s="452"/>
      <c r="M349" s="452"/>
      <c r="N349" s="453"/>
      <c r="O349" s="454"/>
      <c r="P349" s="444"/>
      <c r="Q349" s="444"/>
      <c r="R349" s="444"/>
    </row>
    <row r="350" spans="1:21" s="315" customFormat="1" ht="15" customHeight="1" x14ac:dyDescent="0.25">
      <c r="A350" s="1"/>
      <c r="B350" s="140"/>
      <c r="C350" s="140"/>
      <c r="D350" s="140"/>
      <c r="E350" s="323"/>
      <c r="F350" s="325"/>
      <c r="G350" s="325"/>
      <c r="H350" s="325"/>
      <c r="I350" s="325"/>
      <c r="J350" s="325"/>
      <c r="K350" s="325"/>
      <c r="L350" s="325"/>
      <c r="M350" s="325"/>
      <c r="N350" s="325"/>
      <c r="O350" s="325"/>
      <c r="P350" s="325"/>
      <c r="Q350" s="325"/>
      <c r="R350" s="142"/>
    </row>
    <row r="351" spans="1:21" ht="15" customHeight="1" x14ac:dyDescent="0.25">
      <c r="A351" s="1"/>
      <c r="B351" s="140"/>
      <c r="C351" s="140"/>
      <c r="D351" s="140"/>
      <c r="E351" s="323"/>
      <c r="F351" s="325"/>
      <c r="G351" s="325"/>
      <c r="H351" s="325"/>
      <c r="I351" s="325"/>
      <c r="J351" s="325"/>
      <c r="K351" s="325"/>
      <c r="L351" s="325"/>
      <c r="M351" s="325"/>
      <c r="N351" s="325"/>
      <c r="O351" s="325"/>
      <c r="P351" s="325"/>
      <c r="Q351" s="325"/>
      <c r="R351" s="142"/>
      <c r="S351" s="315"/>
      <c r="U351" s="315"/>
    </row>
    <row r="352" spans="1:21" ht="16.5" customHeight="1" x14ac:dyDescent="0.25">
      <c r="A352" s="1"/>
      <c r="B352" s="140"/>
      <c r="C352" s="140"/>
      <c r="D352" s="140"/>
      <c r="E352" s="141"/>
      <c r="F352" s="325"/>
      <c r="G352" s="325"/>
      <c r="H352" s="325"/>
      <c r="I352" s="325"/>
      <c r="J352" s="325"/>
      <c r="K352" s="325"/>
      <c r="L352" s="325"/>
      <c r="M352" s="325"/>
      <c r="N352" s="325"/>
      <c r="O352" s="325"/>
      <c r="P352" s="325"/>
      <c r="Q352" s="325"/>
      <c r="R352" s="142"/>
    </row>
    <row r="353" spans="1:21" ht="15.75" customHeight="1" x14ac:dyDescent="0.25">
      <c r="A353" s="1"/>
      <c r="B353" s="357" t="s">
        <v>821</v>
      </c>
      <c r="C353" s="468" t="s">
        <v>822</v>
      </c>
      <c r="D353" s="468"/>
      <c r="E353" s="468"/>
      <c r="F353" s="468"/>
      <c r="G353" s="468"/>
      <c r="H353" s="468"/>
      <c r="I353" s="468"/>
      <c r="J353" s="468"/>
      <c r="K353" s="468"/>
      <c r="L353" s="468"/>
      <c r="M353" s="468"/>
      <c r="N353" s="468"/>
      <c r="O353" s="468"/>
      <c r="P353" s="468"/>
      <c r="Q353" s="468"/>
      <c r="R353" s="468"/>
    </row>
    <row r="354" spans="1:21" s="234" customFormat="1" ht="15.75" x14ac:dyDescent="0.25">
      <c r="A354" s="1"/>
      <c r="B354" s="357"/>
      <c r="C354" s="468"/>
      <c r="D354" s="468"/>
      <c r="E354" s="468"/>
      <c r="F354" s="468"/>
      <c r="G354" s="468"/>
      <c r="H354" s="468"/>
      <c r="I354" s="468"/>
      <c r="J354" s="468"/>
      <c r="K354" s="468"/>
      <c r="L354" s="468"/>
      <c r="M354" s="468"/>
      <c r="N354" s="468"/>
      <c r="O354" s="468"/>
      <c r="P354" s="468"/>
      <c r="Q354" s="468"/>
      <c r="R354" s="468"/>
      <c r="S354"/>
      <c r="T354" s="315"/>
      <c r="U354"/>
    </row>
    <row r="355" spans="1:21" ht="15.75" x14ac:dyDescent="0.25">
      <c r="A355" s="1"/>
      <c r="B355" s="357"/>
      <c r="C355" s="468"/>
      <c r="D355" s="468"/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68"/>
      <c r="P355" s="468"/>
      <c r="Q355" s="468"/>
      <c r="R355" s="468"/>
    </row>
    <row r="356" spans="1:21" s="315" customFormat="1" ht="15.75" customHeight="1" x14ac:dyDescent="0.25">
      <c r="A356" s="1"/>
      <c r="B356" s="170"/>
      <c r="C356" s="469" t="s">
        <v>839</v>
      </c>
      <c r="D356" s="469"/>
      <c r="E356" s="469"/>
      <c r="F356" s="469"/>
      <c r="G356" s="469"/>
      <c r="H356" s="469"/>
      <c r="I356" s="469"/>
      <c r="J356" s="469"/>
      <c r="K356" s="469"/>
      <c r="L356" s="469"/>
      <c r="M356" s="469"/>
      <c r="N356" s="469"/>
      <c r="O356" s="469"/>
      <c r="P356" s="469"/>
      <c r="Q356" s="469"/>
      <c r="R356" s="469"/>
      <c r="S356"/>
      <c r="U356"/>
    </row>
    <row r="357" spans="1:21" s="315" customFormat="1" ht="15.75" customHeight="1" x14ac:dyDescent="0.25">
      <c r="A357" s="1"/>
      <c r="B357" s="170"/>
      <c r="C357" s="469"/>
      <c r="D357" s="469"/>
      <c r="E357" s="469"/>
      <c r="F357" s="469"/>
      <c r="G357" s="469"/>
      <c r="H357" s="469"/>
      <c r="I357" s="469"/>
      <c r="J357" s="469"/>
      <c r="K357" s="469"/>
      <c r="L357" s="469"/>
      <c r="M357" s="469"/>
      <c r="N357" s="469"/>
      <c r="O357" s="469"/>
      <c r="P357" s="469"/>
      <c r="Q357" s="469"/>
      <c r="R357" s="469"/>
      <c r="S357"/>
      <c r="U357"/>
    </row>
    <row r="358" spans="1:21" ht="15" customHeight="1" x14ac:dyDescent="0.25">
      <c r="A358" s="1"/>
      <c r="B358" s="170"/>
      <c r="C358" s="469"/>
      <c r="D358" s="469"/>
      <c r="E358" s="469"/>
      <c r="F358" s="469"/>
      <c r="G358" s="469"/>
      <c r="H358" s="469"/>
      <c r="I358" s="469"/>
      <c r="J358" s="469"/>
      <c r="K358" s="469"/>
      <c r="L358" s="469"/>
      <c r="M358" s="469"/>
      <c r="N358" s="469"/>
      <c r="O358" s="469"/>
      <c r="P358" s="469"/>
      <c r="Q358" s="469"/>
      <c r="R358" s="469"/>
    </row>
    <row r="359" spans="1:21" ht="15.75" customHeight="1" x14ac:dyDescent="0.25">
      <c r="A359" s="1"/>
      <c r="B359" s="170"/>
      <c r="C359" s="469"/>
      <c r="D359" s="469"/>
      <c r="E359" s="469"/>
      <c r="F359" s="469"/>
      <c r="G359" s="469"/>
      <c r="H359" s="469"/>
      <c r="I359" s="469"/>
      <c r="J359" s="469"/>
      <c r="K359" s="469"/>
      <c r="L359" s="469"/>
      <c r="M359" s="469"/>
      <c r="N359" s="469"/>
      <c r="O359" s="469"/>
      <c r="P359" s="469"/>
      <c r="Q359" s="469"/>
      <c r="R359" s="469"/>
    </row>
    <row r="360" spans="1:21" ht="15.75" customHeight="1" x14ac:dyDescent="0.25">
      <c r="A360" s="1"/>
      <c r="B360" s="170"/>
      <c r="C360" s="469"/>
      <c r="D360" s="469"/>
      <c r="E360" s="469"/>
      <c r="F360" s="469"/>
      <c r="G360" s="469"/>
      <c r="H360" s="469"/>
      <c r="I360" s="469"/>
      <c r="J360" s="469"/>
      <c r="K360" s="469"/>
      <c r="L360" s="469"/>
      <c r="M360" s="469"/>
      <c r="N360" s="469"/>
      <c r="O360" s="469"/>
      <c r="P360" s="469"/>
      <c r="Q360" s="469"/>
      <c r="R360" s="469"/>
    </row>
    <row r="361" spans="1:21" ht="15.75" customHeight="1" x14ac:dyDescent="0.25">
      <c r="A361" s="1"/>
      <c r="B361" s="309"/>
      <c r="C361" s="469"/>
      <c r="D361" s="469"/>
      <c r="E361" s="469"/>
      <c r="F361" s="469"/>
      <c r="G361" s="469"/>
      <c r="H361" s="469"/>
      <c r="I361" s="469"/>
      <c r="J361" s="469"/>
      <c r="K361" s="469"/>
      <c r="L361" s="469"/>
      <c r="M361" s="469"/>
      <c r="N361" s="469"/>
      <c r="O361" s="469"/>
      <c r="P361" s="469"/>
      <c r="Q361" s="469"/>
      <c r="R361" s="469"/>
    </row>
    <row r="362" spans="1:21" s="315" customFormat="1" x14ac:dyDescent="0.25">
      <c r="A362" s="1"/>
      <c r="B362" s="312"/>
      <c r="C362" s="312"/>
      <c r="D362" s="312"/>
      <c r="E362" s="11"/>
      <c r="F362" s="313"/>
      <c r="G362" s="313"/>
      <c r="H362" s="313"/>
      <c r="I362" s="313"/>
      <c r="J362" s="313"/>
      <c r="K362" s="313"/>
      <c r="L362" s="314"/>
      <c r="M362" s="313"/>
      <c r="N362" s="11"/>
      <c r="O362" s="11"/>
      <c r="P362" s="11"/>
      <c r="Q362" s="11"/>
      <c r="R362" s="11"/>
      <c r="S362"/>
      <c r="U362"/>
    </row>
    <row r="363" spans="1:21" s="315" customFormat="1" x14ac:dyDescent="0.25">
      <c r="A363" s="1"/>
      <c r="B363" s="312"/>
      <c r="C363" s="312"/>
      <c r="D363" s="312"/>
      <c r="E363" s="11"/>
      <c r="F363" s="313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11"/>
      <c r="S363"/>
      <c r="U363"/>
    </row>
    <row r="364" spans="1:21" s="315" customFormat="1" x14ac:dyDescent="0.25">
      <c r="A364" s="1"/>
      <c r="B364" s="312"/>
      <c r="C364" s="312"/>
      <c r="D364" s="312"/>
      <c r="E364" s="11"/>
      <c r="F364" s="313"/>
      <c r="G364" s="313"/>
      <c r="H364" s="313"/>
      <c r="I364" s="313"/>
      <c r="J364" s="313"/>
      <c r="K364" s="313"/>
      <c r="L364" s="314"/>
      <c r="M364" s="313"/>
      <c r="N364" s="11"/>
      <c r="O364" s="11"/>
      <c r="P364" s="11"/>
      <c r="Q364" s="11"/>
      <c r="R364" s="11"/>
      <c r="S364"/>
      <c r="U364"/>
    </row>
    <row r="365" spans="1:21" s="315" customFormat="1" x14ac:dyDescent="0.25">
      <c r="A365" s="1"/>
      <c r="B365" s="312"/>
      <c r="C365" s="312"/>
      <c r="D365" s="312"/>
      <c r="E365" s="11"/>
      <c r="F365" s="313"/>
      <c r="G365" s="313"/>
      <c r="H365" s="313"/>
      <c r="I365" s="313"/>
      <c r="J365" s="313"/>
      <c r="K365" s="313"/>
      <c r="L365" s="314"/>
      <c r="M365" s="313"/>
      <c r="N365" s="11"/>
      <c r="O365" s="11"/>
      <c r="P365" s="11"/>
      <c r="Q365" s="11"/>
      <c r="R365" s="11"/>
      <c r="S365"/>
      <c r="U365"/>
    </row>
    <row r="366" spans="1:21" s="315" customFormat="1" x14ac:dyDescent="0.25">
      <c r="A366" s="1"/>
      <c r="B366" s="312"/>
      <c r="C366" s="312"/>
      <c r="D366" s="312"/>
      <c r="E366" s="11"/>
      <c r="F366" s="313"/>
      <c r="G366" s="313"/>
      <c r="H366" s="313"/>
      <c r="I366" s="313"/>
      <c r="J366" s="313"/>
      <c r="K366" s="313"/>
      <c r="L366" s="314"/>
      <c r="M366" s="313"/>
      <c r="N366" s="11"/>
      <c r="O366" s="11"/>
      <c r="P366" s="11"/>
      <c r="Q366" s="11"/>
      <c r="R366" s="11"/>
      <c r="S366"/>
      <c r="U366"/>
    </row>
    <row r="367" spans="1:21" s="315" customFormat="1" x14ac:dyDescent="0.25">
      <c r="A367" s="1"/>
      <c r="B367" s="312"/>
      <c r="C367" s="312"/>
      <c r="D367" s="312"/>
      <c r="E367" s="11"/>
      <c r="F367" s="313"/>
      <c r="G367" s="313"/>
      <c r="H367" s="313"/>
      <c r="I367" s="313"/>
      <c r="J367" s="313"/>
      <c r="K367" s="313"/>
      <c r="L367" s="314"/>
      <c r="M367" s="313"/>
      <c r="N367" s="11"/>
      <c r="O367" s="11"/>
      <c r="P367" s="11"/>
      <c r="Q367" s="11"/>
      <c r="R367" s="11"/>
      <c r="S367"/>
      <c r="U367"/>
    </row>
    <row r="368" spans="1:21" s="315" customFormat="1" x14ac:dyDescent="0.25">
      <c r="A368" s="1"/>
      <c r="B368" s="312"/>
      <c r="C368" s="312"/>
      <c r="D368" s="312"/>
      <c r="E368" s="11"/>
      <c r="F368" s="313"/>
      <c r="G368" s="313"/>
      <c r="H368" s="313"/>
      <c r="I368" s="313"/>
      <c r="J368" s="313"/>
      <c r="K368" s="313"/>
      <c r="L368" s="314"/>
      <c r="M368" s="313"/>
      <c r="N368" s="11"/>
      <c r="O368" s="11"/>
      <c r="P368" s="11"/>
      <c r="Q368" s="11"/>
      <c r="R368" s="11"/>
      <c r="S368"/>
      <c r="U368"/>
    </row>
    <row r="369" spans="1:21" s="315" customFormat="1" x14ac:dyDescent="0.25">
      <c r="A369" s="1"/>
      <c r="B369" s="312"/>
      <c r="C369" s="312"/>
      <c r="D369" s="312"/>
      <c r="E369" s="11"/>
      <c r="F369" s="313"/>
      <c r="G369" s="313"/>
      <c r="H369" s="313"/>
      <c r="I369" s="313"/>
      <c r="J369" s="313"/>
      <c r="K369" s="313"/>
      <c r="L369" s="314"/>
      <c r="M369" s="313"/>
      <c r="N369" s="11"/>
      <c r="O369" s="11"/>
      <c r="P369" s="11"/>
      <c r="Q369" s="11"/>
      <c r="R369" s="11"/>
      <c r="S369"/>
      <c r="U369"/>
    </row>
    <row r="370" spans="1:21" s="315" customFormat="1" x14ac:dyDescent="0.25">
      <c r="A370" s="1"/>
      <c r="B370" s="19"/>
      <c r="C370" s="19"/>
      <c r="D370" s="19"/>
      <c r="E370" s="20"/>
      <c r="F370" s="284"/>
      <c r="G370" s="284"/>
      <c r="H370" s="284"/>
      <c r="I370" s="284"/>
      <c r="J370" s="284"/>
      <c r="K370" s="284"/>
      <c r="L370" s="28"/>
      <c r="M370" s="284"/>
      <c r="N370" s="20"/>
      <c r="O370" s="20"/>
      <c r="P370" s="20"/>
      <c r="Q370" s="20"/>
      <c r="R370" s="20"/>
      <c r="S370"/>
      <c r="U370"/>
    </row>
    <row r="371" spans="1:21" s="315" customFormat="1" x14ac:dyDescent="0.25">
      <c r="A371" s="1"/>
      <c r="B371" s="19"/>
      <c r="C371" s="19"/>
      <c r="D371" s="19"/>
      <c r="E371" s="20"/>
      <c r="F371" s="284"/>
      <c r="G371" s="284"/>
      <c r="H371" s="284"/>
      <c r="I371" s="284"/>
      <c r="J371" s="284"/>
      <c r="K371" s="284"/>
      <c r="L371" s="28"/>
      <c r="M371" s="284"/>
      <c r="N371" s="20"/>
      <c r="O371" s="20"/>
      <c r="P371" s="20"/>
      <c r="Q371" s="20"/>
      <c r="R371" s="20"/>
      <c r="S371"/>
      <c r="U371"/>
    </row>
    <row r="372" spans="1:21" s="315" customFormat="1" x14ac:dyDescent="0.25">
      <c r="A372" s="1"/>
      <c r="B372" s="19"/>
      <c r="C372" s="19"/>
      <c r="D372" s="19"/>
      <c r="E372" s="20"/>
      <c r="F372" s="284"/>
      <c r="G372" s="284"/>
      <c r="H372" s="284"/>
      <c r="I372" s="284"/>
      <c r="J372" s="284"/>
      <c r="K372" s="284"/>
      <c r="L372" s="28"/>
      <c r="M372" s="284"/>
      <c r="N372" s="20"/>
      <c r="O372" s="20"/>
      <c r="P372" s="20"/>
      <c r="Q372" s="20"/>
      <c r="R372" s="20"/>
      <c r="S372"/>
      <c r="U372"/>
    </row>
    <row r="373" spans="1:21" s="315" customFormat="1" ht="23.25" x14ac:dyDescent="0.25">
      <c r="A373" s="1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/>
      <c r="U373"/>
    </row>
    <row r="374" spans="1:21" s="315" customFormat="1" ht="23.25" x14ac:dyDescent="0.35">
      <c r="A374" s="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/>
      <c r="U374"/>
    </row>
    <row r="375" spans="1:21" s="315" customFormat="1" x14ac:dyDescent="0.25">
      <c r="A375" s="1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234"/>
      <c r="U375" s="234"/>
    </row>
    <row r="376" spans="1:21" s="315" customFormat="1" x14ac:dyDescent="0.25">
      <c r="A376" s="1"/>
      <c r="B376" s="65"/>
      <c r="C376" s="65"/>
      <c r="D376" s="65"/>
      <c r="E376" s="66"/>
      <c r="F376" s="67"/>
      <c r="G376" s="67"/>
      <c r="H376" s="67"/>
      <c r="I376" s="67"/>
      <c r="J376" s="67"/>
      <c r="K376" s="67"/>
      <c r="L376" s="67"/>
      <c r="M376" s="67"/>
      <c r="N376" s="66"/>
      <c r="O376" s="66"/>
      <c r="P376" s="66"/>
      <c r="Q376" s="66"/>
      <c r="R376" s="68"/>
      <c r="S376"/>
      <c r="U376"/>
    </row>
    <row r="377" spans="1:21" s="315" customFormat="1" x14ac:dyDescent="0.25">
      <c r="A377" s="1"/>
      <c r="B377" s="65"/>
      <c r="C377" s="65"/>
      <c r="D377" s="65"/>
      <c r="E377" s="66"/>
      <c r="F377" s="67"/>
      <c r="G377" s="67"/>
      <c r="H377" s="67"/>
      <c r="I377" s="67"/>
      <c r="J377" s="67"/>
      <c r="K377" s="67"/>
      <c r="L377" s="67"/>
      <c r="M377" s="67"/>
      <c r="N377" s="66"/>
      <c r="O377" s="66"/>
      <c r="P377" s="66"/>
      <c r="Q377" s="66"/>
      <c r="R377" s="68"/>
      <c r="S377" s="209"/>
      <c r="U377" s="209"/>
    </row>
    <row r="378" spans="1:21" s="209" customFormat="1" x14ac:dyDescent="0.25">
      <c r="A378" s="1"/>
      <c r="B378" s="65"/>
      <c r="C378" s="65"/>
      <c r="D378" s="65"/>
      <c r="E378" s="66"/>
      <c r="F378" s="69"/>
      <c r="G378" s="70"/>
      <c r="H378" s="67"/>
      <c r="I378" s="67"/>
      <c r="J378" s="67"/>
      <c r="K378" s="69"/>
      <c r="L378" s="69"/>
      <c r="M378" s="67"/>
      <c r="N378" s="66"/>
      <c r="O378" s="66"/>
      <c r="P378" s="66"/>
      <c r="Q378" s="66"/>
      <c r="R378" s="68"/>
      <c r="S378" s="315"/>
      <c r="T378" s="315"/>
      <c r="U378" s="315"/>
    </row>
    <row r="379" spans="1:21" s="209" customFormat="1" ht="15.75" x14ac:dyDescent="0.25">
      <c r="A379" s="1"/>
      <c r="B379" s="3"/>
      <c r="C379" s="3"/>
      <c r="D379" s="3"/>
      <c r="E379" s="304"/>
      <c r="F379" s="74"/>
      <c r="G379" s="305"/>
      <c r="H379" s="305"/>
      <c r="I379" s="305"/>
      <c r="J379" s="305"/>
      <c r="K379" s="305"/>
      <c r="L379" s="74"/>
      <c r="M379" s="305"/>
      <c r="N379" s="3"/>
      <c r="O379" s="3"/>
      <c r="P379" s="3"/>
      <c r="Q379" s="3"/>
      <c r="R379" s="306"/>
      <c r="S379" s="315"/>
      <c r="T379" s="315"/>
      <c r="U379" s="315"/>
    </row>
    <row r="380" spans="1:21" x14ac:dyDescent="0.25">
      <c r="A380" s="1"/>
      <c r="B380" s="75"/>
      <c r="C380" s="75"/>
      <c r="D380" s="75"/>
      <c r="E380" s="76"/>
      <c r="F380" s="39"/>
      <c r="G380" s="39"/>
      <c r="H380" s="39"/>
      <c r="I380" s="39"/>
      <c r="J380" s="39"/>
      <c r="K380" s="39"/>
      <c r="L380" s="39"/>
      <c r="M380" s="39"/>
      <c r="N380" s="78"/>
      <c r="O380" s="78"/>
      <c r="P380" s="78"/>
      <c r="Q380" s="78"/>
      <c r="R380" s="242"/>
    </row>
    <row r="381" spans="1:21" x14ac:dyDescent="0.25">
      <c r="A381" s="1"/>
      <c r="B381" s="75"/>
      <c r="C381" s="75"/>
      <c r="D381" s="75"/>
      <c r="E381" s="76"/>
      <c r="F381" s="39"/>
      <c r="G381" s="39"/>
      <c r="H381" s="39"/>
      <c r="I381" s="39"/>
      <c r="J381" s="39"/>
      <c r="K381" s="39"/>
      <c r="L381" s="39"/>
      <c r="M381" s="39"/>
      <c r="N381" s="78"/>
      <c r="O381" s="78"/>
      <c r="P381" s="78"/>
      <c r="Q381" s="78"/>
      <c r="R381" s="242"/>
    </row>
    <row r="382" spans="1:21" x14ac:dyDescent="0.25">
      <c r="A382" s="1"/>
      <c r="B382" s="75"/>
      <c r="C382" s="75"/>
      <c r="D382" s="75"/>
      <c r="E382" s="76"/>
      <c r="F382" s="39"/>
      <c r="G382" s="39"/>
      <c r="H382" s="39"/>
      <c r="I382" s="39"/>
      <c r="J382" s="39"/>
      <c r="K382" s="39"/>
      <c r="L382" s="39"/>
      <c r="M382" s="39"/>
      <c r="N382" s="78"/>
      <c r="O382" s="78"/>
      <c r="P382" s="78"/>
      <c r="Q382" s="78"/>
      <c r="R382" s="242"/>
    </row>
    <row r="383" spans="1:21" x14ac:dyDescent="0.25">
      <c r="A383" s="1"/>
      <c r="B383" s="75"/>
      <c r="C383" s="75"/>
      <c r="D383" s="75"/>
      <c r="E383" s="76"/>
      <c r="F383" s="39"/>
      <c r="G383" s="39"/>
      <c r="H383" s="39"/>
      <c r="I383" s="39"/>
      <c r="J383" s="39"/>
      <c r="K383" s="39"/>
      <c r="L383" s="39"/>
      <c r="M383" s="39"/>
      <c r="N383" s="78"/>
      <c r="O383" s="78"/>
      <c r="P383" s="78"/>
      <c r="Q383" s="78"/>
      <c r="R383" s="242"/>
    </row>
    <row r="384" spans="1:21" x14ac:dyDescent="0.25">
      <c r="A384" s="1"/>
      <c r="B384" s="75"/>
      <c r="C384" s="75"/>
      <c r="D384" s="75"/>
      <c r="E384" s="76"/>
      <c r="F384" s="39"/>
      <c r="G384" s="39"/>
      <c r="H384" s="39"/>
      <c r="I384" s="39"/>
      <c r="J384" s="39"/>
      <c r="K384" s="39"/>
      <c r="L384" s="39"/>
      <c r="M384" s="39"/>
      <c r="N384" s="78"/>
      <c r="O384" s="78"/>
      <c r="P384" s="78"/>
      <c r="Q384" s="78"/>
      <c r="R384" s="242"/>
      <c r="S384" s="315"/>
      <c r="U384" s="315"/>
    </row>
    <row r="385" spans="1:21" ht="15.75" customHeight="1" x14ac:dyDescent="0.25">
      <c r="A385" s="1"/>
      <c r="B385" s="75"/>
      <c r="C385" s="75"/>
      <c r="D385" s="75"/>
      <c r="E385" s="76"/>
      <c r="F385" s="39"/>
      <c r="G385" s="39"/>
      <c r="H385" s="39"/>
      <c r="I385" s="39"/>
      <c r="J385" s="39"/>
      <c r="K385" s="39"/>
      <c r="L385" s="39"/>
      <c r="M385" s="39"/>
      <c r="N385" s="78"/>
      <c r="O385" s="78"/>
      <c r="P385" s="78"/>
      <c r="Q385" s="78"/>
      <c r="R385" s="242"/>
      <c r="S385" s="315"/>
      <c r="U385" s="315"/>
    </row>
    <row r="386" spans="1:21" ht="15.75" customHeight="1" x14ac:dyDescent="0.25">
      <c r="A386" s="1"/>
      <c r="B386" s="75"/>
      <c r="C386" s="75"/>
      <c r="D386" s="75"/>
      <c r="E386" s="76"/>
      <c r="F386" s="39"/>
      <c r="G386" s="39"/>
      <c r="H386" s="39"/>
      <c r="I386" s="39"/>
      <c r="J386" s="39"/>
      <c r="K386" s="39"/>
      <c r="L386" s="39"/>
      <c r="M386" s="39"/>
      <c r="N386" s="78"/>
      <c r="O386" s="78"/>
      <c r="P386" s="78"/>
      <c r="Q386" s="78"/>
      <c r="R386" s="242"/>
      <c r="S386" s="315"/>
      <c r="U386" s="315"/>
    </row>
    <row r="387" spans="1:21" ht="15.75" customHeight="1" x14ac:dyDescent="0.25">
      <c r="A387" s="1"/>
      <c r="B387" s="75"/>
      <c r="C387" s="75"/>
      <c r="D387" s="75"/>
      <c r="E387" s="76"/>
      <c r="F387" s="39"/>
      <c r="G387" s="39"/>
      <c r="H387" s="39"/>
      <c r="I387" s="39"/>
      <c r="J387" s="39"/>
      <c r="K387" s="39"/>
      <c r="L387" s="39"/>
      <c r="M387" s="39"/>
      <c r="N387" s="78"/>
      <c r="O387" s="78"/>
      <c r="P387" s="78"/>
      <c r="Q387" s="78"/>
      <c r="R387" s="242"/>
    </row>
    <row r="388" spans="1:21" ht="15.75" customHeight="1" x14ac:dyDescent="0.25">
      <c r="A388" s="1"/>
      <c r="B388" s="75"/>
      <c r="C388" s="75"/>
      <c r="D388" s="75"/>
      <c r="E388" s="76"/>
      <c r="F388" s="39"/>
      <c r="G388" s="39"/>
      <c r="H388" s="39"/>
      <c r="I388" s="39"/>
      <c r="J388" s="39"/>
      <c r="K388" s="39"/>
      <c r="L388" s="39"/>
      <c r="M388" s="39"/>
      <c r="N388" s="78"/>
      <c r="O388" s="78"/>
      <c r="P388" s="78"/>
      <c r="Q388" s="78"/>
      <c r="R388" s="242"/>
    </row>
    <row r="389" spans="1:21" ht="15.75" customHeight="1" x14ac:dyDescent="0.25">
      <c r="A389" s="1"/>
      <c r="B389" s="75"/>
      <c r="C389" s="75"/>
      <c r="D389" s="75"/>
      <c r="E389" s="76"/>
      <c r="F389" s="39"/>
      <c r="G389" s="39"/>
      <c r="H389" s="39"/>
      <c r="I389" s="39"/>
      <c r="J389" s="39"/>
      <c r="K389" s="39"/>
      <c r="L389" s="39"/>
      <c r="M389" s="39"/>
      <c r="N389" s="78"/>
      <c r="O389" s="78"/>
      <c r="P389" s="78"/>
      <c r="Q389" s="78"/>
      <c r="R389" s="242"/>
    </row>
    <row r="390" spans="1:21" ht="15.75" customHeight="1" x14ac:dyDescent="0.25">
      <c r="A390" s="1"/>
      <c r="B390" s="75"/>
      <c r="C390" s="75"/>
      <c r="D390" s="75"/>
      <c r="E390" s="85"/>
      <c r="F390" s="39"/>
      <c r="G390" s="39"/>
      <c r="H390" s="39"/>
      <c r="I390" s="39"/>
      <c r="J390" s="39"/>
      <c r="K390" s="39"/>
      <c r="L390" s="39"/>
      <c r="M390" s="39"/>
      <c r="N390" s="78"/>
      <c r="O390" s="78"/>
      <c r="P390" s="78"/>
      <c r="Q390" s="78"/>
      <c r="R390" s="242"/>
      <c r="S390" s="234"/>
      <c r="U390" s="234"/>
    </row>
    <row r="391" spans="1:21" ht="15.75" customHeight="1" x14ac:dyDescent="0.25">
      <c r="A391" s="1"/>
      <c r="B391" s="75"/>
      <c r="C391" s="75"/>
      <c r="D391" s="75"/>
      <c r="E391" s="76"/>
      <c r="F391" s="39"/>
      <c r="G391" s="39"/>
      <c r="H391" s="39"/>
      <c r="I391" s="39"/>
      <c r="J391" s="39"/>
      <c r="K391" s="39"/>
      <c r="L391" s="39"/>
      <c r="M391" s="39"/>
      <c r="N391" s="78"/>
      <c r="O391" s="78"/>
      <c r="P391" s="78"/>
      <c r="Q391" s="78"/>
      <c r="R391" s="242"/>
      <c r="S391" s="209"/>
      <c r="U391" s="209"/>
    </row>
    <row r="392" spans="1:21" ht="15.75" customHeight="1" x14ac:dyDescent="0.25">
      <c r="A392" s="1"/>
      <c r="B392" s="75"/>
      <c r="C392" s="75"/>
      <c r="D392" s="75"/>
      <c r="E392" s="85"/>
      <c r="F392" s="39"/>
      <c r="G392" s="39"/>
      <c r="H392" s="39"/>
      <c r="I392" s="39"/>
      <c r="J392" s="39"/>
      <c r="K392" s="39"/>
      <c r="L392" s="39"/>
      <c r="M392" s="39"/>
      <c r="N392" s="78"/>
      <c r="O392" s="78"/>
      <c r="P392" s="78"/>
      <c r="Q392" s="78"/>
      <c r="R392" s="242"/>
    </row>
    <row r="393" spans="1:21" ht="15.75" customHeight="1" x14ac:dyDescent="0.25">
      <c r="A393" s="1"/>
      <c r="B393" s="75"/>
      <c r="C393" s="75"/>
      <c r="D393" s="75"/>
      <c r="E393" s="85"/>
      <c r="F393" s="39"/>
      <c r="G393" s="39"/>
      <c r="H393" s="39"/>
      <c r="I393" s="39"/>
      <c r="J393" s="39"/>
      <c r="K393" s="39"/>
      <c r="L393" s="39"/>
      <c r="M393" s="39"/>
      <c r="N393" s="78"/>
      <c r="O393" s="78"/>
      <c r="P393" s="78"/>
      <c r="Q393" s="78"/>
      <c r="R393" s="242"/>
    </row>
    <row r="394" spans="1:21" s="315" customFormat="1" ht="15.75" customHeight="1" x14ac:dyDescent="0.25">
      <c r="A394" s="1"/>
      <c r="B394" s="75"/>
      <c r="C394" s="75"/>
      <c r="D394" s="75"/>
      <c r="E394" s="80"/>
      <c r="F394" s="39"/>
      <c r="G394" s="39"/>
      <c r="H394" s="39"/>
      <c r="I394" s="39"/>
      <c r="J394" s="39"/>
      <c r="K394" s="39"/>
      <c r="L394" s="39"/>
      <c r="M394" s="39"/>
      <c r="N394" s="81"/>
      <c r="O394" s="81"/>
      <c r="P394" s="81"/>
      <c r="Q394" s="81"/>
      <c r="R394" s="242"/>
      <c r="S394"/>
      <c r="U394"/>
    </row>
    <row r="395" spans="1:21" s="315" customFormat="1" ht="15.75" customHeight="1" x14ac:dyDescent="0.25">
      <c r="A395" s="1"/>
      <c r="B395" s="75"/>
      <c r="C395" s="75"/>
      <c r="D395" s="75"/>
      <c r="E395" s="80"/>
      <c r="F395" s="39"/>
      <c r="G395" s="39"/>
      <c r="H395" s="39"/>
      <c r="I395" s="39"/>
      <c r="J395" s="39"/>
      <c r="K395" s="39"/>
      <c r="L395" s="39"/>
      <c r="M395" s="39"/>
      <c r="N395" s="81"/>
      <c r="O395" s="81"/>
      <c r="P395" s="81"/>
      <c r="Q395" s="81"/>
      <c r="R395" s="242"/>
      <c r="S395" s="209"/>
      <c r="U395" s="209"/>
    </row>
    <row r="396" spans="1:21" ht="15.75" customHeight="1" x14ac:dyDescent="0.25">
      <c r="A396" s="1"/>
      <c r="B396" s="75"/>
      <c r="C396" s="75"/>
      <c r="D396" s="75"/>
      <c r="E396" s="85"/>
      <c r="F396" s="39"/>
      <c r="G396" s="39"/>
      <c r="H396" s="39"/>
      <c r="I396" s="39"/>
      <c r="J396" s="39"/>
      <c r="K396" s="39"/>
      <c r="L396" s="39"/>
      <c r="M396" s="39"/>
      <c r="N396" s="81"/>
      <c r="O396" s="81"/>
      <c r="P396" s="81"/>
      <c r="Q396" s="81"/>
      <c r="R396" s="242"/>
      <c r="S396" s="209"/>
      <c r="U396" s="209"/>
    </row>
    <row r="397" spans="1:21" ht="15.75" customHeight="1" x14ac:dyDescent="0.25">
      <c r="A397" s="1"/>
      <c r="B397" s="75"/>
      <c r="C397" s="75"/>
      <c r="D397" s="75"/>
      <c r="E397" s="85"/>
      <c r="F397" s="39"/>
      <c r="G397" s="39"/>
      <c r="H397" s="39"/>
      <c r="I397" s="39"/>
      <c r="J397" s="39"/>
      <c r="K397" s="39"/>
      <c r="L397" s="39"/>
      <c r="M397" s="39"/>
      <c r="N397" s="81"/>
      <c r="O397" s="81"/>
      <c r="P397" s="81"/>
      <c r="Q397" s="81"/>
      <c r="R397" s="242"/>
      <c r="S397" s="209"/>
      <c r="U397" s="209"/>
    </row>
    <row r="398" spans="1:21" ht="15.75" customHeight="1" x14ac:dyDescent="0.25">
      <c r="A398" s="1"/>
      <c r="B398" s="82"/>
      <c r="C398" s="82"/>
      <c r="D398" s="82"/>
      <c r="E398" s="85"/>
      <c r="F398" s="39"/>
      <c r="G398" s="39"/>
      <c r="H398" s="39"/>
      <c r="I398" s="39"/>
      <c r="J398" s="39"/>
      <c r="K398" s="39"/>
      <c r="L398" s="39"/>
      <c r="M398" s="39"/>
      <c r="N398" s="81"/>
      <c r="O398" s="81"/>
      <c r="P398" s="81"/>
      <c r="Q398" s="81"/>
      <c r="R398" s="242"/>
      <c r="S398" s="315"/>
      <c r="U398" s="315"/>
    </row>
    <row r="399" spans="1:21" ht="15.75" customHeight="1" x14ac:dyDescent="0.25">
      <c r="A399" s="1"/>
      <c r="B399" s="82"/>
      <c r="C399" s="82"/>
      <c r="D399" s="82"/>
      <c r="E399" s="80"/>
      <c r="F399" s="39"/>
      <c r="G399" s="39"/>
      <c r="H399" s="39"/>
      <c r="I399" s="39"/>
      <c r="J399" s="39"/>
      <c r="K399" s="39"/>
      <c r="L399" s="39"/>
      <c r="M399" s="39"/>
      <c r="N399" s="81"/>
      <c r="O399" s="81"/>
      <c r="P399" s="81"/>
      <c r="Q399" s="81"/>
      <c r="R399" s="242"/>
      <c r="S399" s="315"/>
      <c r="U399" s="315"/>
    </row>
    <row r="400" spans="1:21" s="315" customFormat="1" ht="15.75" customHeight="1" x14ac:dyDescent="0.25">
      <c r="A400" s="1"/>
      <c r="B400" s="82"/>
      <c r="C400" s="82"/>
      <c r="D400" s="82"/>
      <c r="E400" s="80"/>
      <c r="F400" s="39"/>
      <c r="G400" s="39"/>
      <c r="H400" s="39"/>
      <c r="I400" s="39"/>
      <c r="J400" s="39"/>
      <c r="K400" s="39"/>
      <c r="L400" s="39"/>
      <c r="M400" s="39"/>
      <c r="N400" s="81"/>
      <c r="O400" s="81"/>
      <c r="P400" s="81"/>
      <c r="Q400" s="81"/>
      <c r="R400" s="242"/>
    </row>
    <row r="401" spans="1:21" s="315" customFormat="1" ht="15.75" customHeight="1" x14ac:dyDescent="0.25">
      <c r="A401" s="1"/>
      <c r="B401" s="82"/>
      <c r="C401" s="82"/>
      <c r="D401" s="82"/>
      <c r="E401" s="76"/>
      <c r="F401" s="39"/>
      <c r="G401" s="39"/>
      <c r="H401" s="39"/>
      <c r="I401" s="39"/>
      <c r="J401" s="39"/>
      <c r="K401" s="39"/>
      <c r="L401" s="39"/>
      <c r="M401" s="39"/>
      <c r="N401" s="81"/>
      <c r="O401" s="81"/>
      <c r="P401" s="81"/>
      <c r="Q401" s="81"/>
      <c r="R401" s="242"/>
    </row>
    <row r="402" spans="1:21" x14ac:dyDescent="0.25">
      <c r="A402" s="1"/>
      <c r="B402" s="82"/>
      <c r="C402" s="82"/>
      <c r="D402" s="82"/>
      <c r="E402" s="76"/>
      <c r="F402" s="39"/>
      <c r="G402" s="39"/>
      <c r="H402" s="39"/>
      <c r="I402" s="39"/>
      <c r="J402" s="39"/>
      <c r="K402" s="39"/>
      <c r="L402" s="39"/>
      <c r="M402" s="39"/>
      <c r="N402" s="81"/>
      <c r="O402" s="81"/>
      <c r="P402" s="81"/>
      <c r="Q402" s="81"/>
      <c r="R402" s="242"/>
      <c r="S402" s="315"/>
      <c r="U402" s="315"/>
    </row>
    <row r="403" spans="1:21" s="315" customFormat="1" x14ac:dyDescent="0.25">
      <c r="A403" s="1"/>
      <c r="B403" s="82"/>
      <c r="C403" s="82"/>
      <c r="D403" s="82"/>
      <c r="E403" s="76"/>
      <c r="F403" s="39"/>
      <c r="G403" s="39"/>
      <c r="H403" s="39"/>
      <c r="I403" s="39"/>
      <c r="J403" s="39"/>
      <c r="K403" s="39"/>
      <c r="L403" s="39"/>
      <c r="M403" s="39"/>
      <c r="N403" s="81"/>
      <c r="O403" s="81"/>
      <c r="P403" s="81"/>
      <c r="Q403" s="81"/>
      <c r="R403" s="242"/>
    </row>
    <row r="404" spans="1:21" s="315" customFormat="1" x14ac:dyDescent="0.25">
      <c r="A404" s="1"/>
      <c r="B404" s="82"/>
      <c r="C404" s="82"/>
      <c r="D404" s="82"/>
      <c r="E404" s="76"/>
      <c r="F404" s="39"/>
      <c r="G404" s="39"/>
      <c r="H404" s="39"/>
      <c r="I404" s="39"/>
      <c r="J404" s="39"/>
      <c r="K404" s="39"/>
      <c r="L404" s="39"/>
      <c r="M404" s="39"/>
      <c r="N404" s="81"/>
      <c r="O404" s="81"/>
      <c r="P404" s="81"/>
      <c r="Q404" s="81"/>
      <c r="R404" s="242"/>
    </row>
    <row r="405" spans="1:21" x14ac:dyDescent="0.25">
      <c r="A405" s="1"/>
      <c r="B405" s="82"/>
      <c r="C405" s="82"/>
      <c r="D405" s="82"/>
      <c r="E405" s="76"/>
      <c r="F405" s="39"/>
      <c r="G405" s="39"/>
      <c r="H405" s="39"/>
      <c r="I405" s="39"/>
      <c r="J405" s="39"/>
      <c r="K405" s="39"/>
      <c r="L405" s="39"/>
      <c r="M405" s="39"/>
      <c r="N405" s="81"/>
      <c r="O405" s="81"/>
      <c r="P405" s="81"/>
      <c r="Q405" s="81"/>
      <c r="R405" s="242"/>
      <c r="S405" s="315"/>
      <c r="U405" s="315"/>
    </row>
    <row r="406" spans="1:21" x14ac:dyDescent="0.25">
      <c r="A406" s="1"/>
      <c r="B406" s="82"/>
      <c r="C406" s="82"/>
      <c r="D406" s="82"/>
      <c r="E406" s="76"/>
      <c r="F406" s="39"/>
      <c r="G406" s="39"/>
      <c r="H406" s="39"/>
      <c r="I406" s="39"/>
      <c r="J406" s="39"/>
      <c r="K406" s="39"/>
      <c r="L406" s="39"/>
      <c r="M406" s="39"/>
      <c r="N406" s="81"/>
      <c r="O406" s="81"/>
      <c r="P406" s="81"/>
      <c r="Q406" s="81"/>
      <c r="R406" s="242"/>
      <c r="S406" s="315"/>
      <c r="U406" s="315"/>
    </row>
    <row r="407" spans="1:21" x14ac:dyDescent="0.25">
      <c r="A407" s="1"/>
      <c r="B407" s="82"/>
      <c r="C407" s="82"/>
      <c r="D407" s="82"/>
      <c r="E407" s="76"/>
      <c r="F407" s="39"/>
      <c r="G407" s="39"/>
      <c r="H407" s="39"/>
      <c r="I407" s="39"/>
      <c r="J407" s="39"/>
      <c r="K407" s="39"/>
      <c r="L407" s="39"/>
      <c r="M407" s="39"/>
      <c r="N407" s="81"/>
      <c r="O407" s="81"/>
      <c r="P407" s="81"/>
      <c r="Q407" s="81"/>
      <c r="R407" s="242"/>
      <c r="S407" s="315"/>
      <c r="U407" s="315"/>
    </row>
    <row r="408" spans="1:21" x14ac:dyDescent="0.25">
      <c r="A408" s="1"/>
      <c r="B408" s="82"/>
      <c r="C408" s="82"/>
      <c r="D408" s="82"/>
      <c r="E408" s="76"/>
      <c r="F408" s="39"/>
      <c r="G408" s="39"/>
      <c r="H408" s="39"/>
      <c r="I408" s="39"/>
      <c r="J408" s="39"/>
      <c r="K408" s="39"/>
      <c r="L408" s="39"/>
      <c r="M408" s="39"/>
      <c r="N408" s="81"/>
      <c r="O408" s="81"/>
      <c r="P408" s="81"/>
      <c r="Q408" s="81"/>
      <c r="R408" s="242"/>
      <c r="S408" s="315"/>
      <c r="U408" s="315"/>
    </row>
    <row r="409" spans="1:21" x14ac:dyDescent="0.25">
      <c r="A409" s="1"/>
      <c r="B409" s="82"/>
      <c r="C409" s="82"/>
      <c r="D409" s="82"/>
      <c r="E409" s="76"/>
      <c r="F409" s="39"/>
      <c r="G409" s="39"/>
      <c r="H409" s="39"/>
      <c r="I409" s="39"/>
      <c r="J409" s="39"/>
      <c r="K409" s="39"/>
      <c r="L409" s="39"/>
      <c r="M409" s="39"/>
      <c r="N409" s="81"/>
      <c r="O409" s="81"/>
      <c r="P409" s="81"/>
      <c r="Q409" s="81"/>
      <c r="R409" s="242"/>
      <c r="S409" s="315"/>
      <c r="U409" s="315"/>
    </row>
    <row r="410" spans="1:21" s="20" customFormat="1" x14ac:dyDescent="0.25">
      <c r="A410" s="1"/>
      <c r="B410" s="82"/>
      <c r="C410" s="82"/>
      <c r="D410" s="82"/>
      <c r="E410" s="76"/>
      <c r="F410" s="39"/>
      <c r="G410" s="39"/>
      <c r="H410" s="39"/>
      <c r="I410" s="39"/>
      <c r="J410" s="39"/>
      <c r="K410" s="39"/>
      <c r="L410" s="39"/>
      <c r="M410" s="39"/>
      <c r="N410" s="81"/>
      <c r="O410" s="81"/>
      <c r="P410" s="81"/>
      <c r="Q410" s="81"/>
      <c r="R410" s="242"/>
      <c r="S410" s="315"/>
      <c r="T410" s="315"/>
      <c r="U410" s="315"/>
    </row>
    <row r="411" spans="1:21" x14ac:dyDescent="0.25">
      <c r="A411" s="1"/>
      <c r="B411" s="82"/>
      <c r="C411" s="82"/>
      <c r="D411" s="82"/>
      <c r="E411" s="76"/>
      <c r="F411" s="39"/>
      <c r="G411" s="39"/>
      <c r="H411" s="39"/>
      <c r="I411" s="39"/>
      <c r="J411" s="39"/>
      <c r="K411" s="39"/>
      <c r="L411" s="39"/>
      <c r="M411" s="39"/>
      <c r="N411" s="81"/>
      <c r="O411" s="81"/>
      <c r="P411" s="81"/>
      <c r="Q411" s="81"/>
      <c r="R411" s="242"/>
      <c r="S411" s="315"/>
      <c r="U411" s="315"/>
    </row>
    <row r="412" spans="1:21" x14ac:dyDescent="0.25">
      <c r="A412" s="1"/>
      <c r="B412" s="82"/>
      <c r="C412" s="82"/>
      <c r="D412" s="82"/>
      <c r="E412" s="76"/>
      <c r="F412" s="39"/>
      <c r="G412" s="39"/>
      <c r="H412" s="39"/>
      <c r="I412" s="39"/>
      <c r="J412" s="39"/>
      <c r="K412" s="39"/>
      <c r="L412" s="39"/>
      <c r="M412" s="39"/>
      <c r="N412" s="81"/>
      <c r="O412" s="81"/>
      <c r="P412" s="81"/>
      <c r="Q412" s="81"/>
      <c r="R412" s="242"/>
      <c r="S412" s="315"/>
      <c r="U412" s="315"/>
    </row>
    <row r="413" spans="1:21" x14ac:dyDescent="0.25">
      <c r="A413" s="1"/>
      <c r="B413" s="82"/>
      <c r="C413" s="82"/>
      <c r="D413" s="82"/>
      <c r="E413" s="76"/>
      <c r="F413" s="39"/>
      <c r="G413" s="39"/>
      <c r="H413" s="39"/>
      <c r="I413" s="39"/>
      <c r="J413" s="39"/>
      <c r="K413" s="39"/>
      <c r="L413" s="39"/>
      <c r="M413" s="39"/>
      <c r="N413" s="81"/>
      <c r="O413" s="81"/>
      <c r="P413" s="81"/>
      <c r="Q413" s="81"/>
      <c r="R413" s="242"/>
      <c r="S413" s="315"/>
      <c r="U413" s="315"/>
    </row>
    <row r="414" spans="1:21" x14ac:dyDescent="0.25">
      <c r="A414" s="1"/>
      <c r="B414" s="82"/>
      <c r="C414" s="82"/>
      <c r="D414" s="82"/>
      <c r="E414" s="76"/>
      <c r="F414" s="39"/>
      <c r="G414" s="39"/>
      <c r="H414" s="39"/>
      <c r="I414" s="39"/>
      <c r="J414" s="39"/>
      <c r="K414" s="39"/>
      <c r="L414" s="39"/>
      <c r="M414" s="39"/>
      <c r="N414" s="81"/>
      <c r="O414" s="81"/>
      <c r="P414" s="81"/>
      <c r="Q414" s="81"/>
      <c r="R414" s="242"/>
      <c r="S414" s="315"/>
      <c r="U414" s="315"/>
    </row>
    <row r="415" spans="1:21" ht="15.75" customHeight="1" x14ac:dyDescent="0.25">
      <c r="A415" s="1"/>
      <c r="B415" s="82"/>
      <c r="C415" s="82"/>
      <c r="D415" s="82"/>
      <c r="E415" s="76"/>
      <c r="F415" s="39"/>
      <c r="G415" s="39"/>
      <c r="H415" s="39"/>
      <c r="I415" s="39"/>
      <c r="J415" s="39"/>
      <c r="K415" s="39"/>
      <c r="L415" s="39"/>
      <c r="M415" s="39"/>
      <c r="N415" s="81"/>
      <c r="O415" s="81"/>
      <c r="P415" s="81"/>
      <c r="Q415" s="81"/>
      <c r="R415" s="242"/>
      <c r="S415" s="315"/>
      <c r="U415" s="315"/>
    </row>
    <row r="416" spans="1:21" x14ac:dyDescent="0.25">
      <c r="A416" s="1"/>
      <c r="B416" s="82"/>
      <c r="C416" s="82"/>
      <c r="D416" s="82"/>
      <c r="E416" s="76"/>
      <c r="F416" s="39"/>
      <c r="G416" s="39"/>
      <c r="H416" s="39"/>
      <c r="I416" s="39"/>
      <c r="J416" s="39"/>
      <c r="K416" s="39"/>
      <c r="L416" s="39"/>
      <c r="M416" s="39"/>
      <c r="N416" s="81"/>
      <c r="O416" s="81"/>
      <c r="P416" s="81"/>
      <c r="Q416" s="81"/>
      <c r="R416" s="242"/>
      <c r="S416" s="209"/>
      <c r="U416" s="209"/>
    </row>
    <row r="417" spans="1:21" x14ac:dyDescent="0.25">
      <c r="A417" s="1"/>
      <c r="B417" s="82"/>
      <c r="C417" s="82"/>
      <c r="D417" s="82"/>
      <c r="E417" s="80"/>
      <c r="F417" s="39"/>
      <c r="G417" s="39"/>
      <c r="H417" s="39"/>
      <c r="I417" s="39"/>
      <c r="J417" s="39"/>
      <c r="K417" s="39"/>
      <c r="L417" s="39"/>
      <c r="M417" s="39"/>
      <c r="N417" s="81"/>
      <c r="O417" s="81"/>
      <c r="P417" s="81"/>
      <c r="Q417" s="81"/>
      <c r="R417" s="242"/>
      <c r="S417" s="209"/>
      <c r="U417" s="209"/>
    </row>
    <row r="418" spans="1:21" x14ac:dyDescent="0.25">
      <c r="A418" s="1"/>
      <c r="B418" s="82"/>
      <c r="C418" s="82"/>
      <c r="D418" s="82"/>
      <c r="E418" s="76"/>
      <c r="F418" s="39"/>
      <c r="G418" s="39"/>
      <c r="H418" s="39"/>
      <c r="I418" s="39"/>
      <c r="J418" s="39"/>
      <c r="K418" s="39"/>
      <c r="L418" s="39"/>
      <c r="M418" s="39"/>
      <c r="N418" s="81"/>
      <c r="O418" s="81"/>
      <c r="P418" s="81"/>
      <c r="Q418" s="81"/>
      <c r="R418" s="242"/>
    </row>
    <row r="419" spans="1:21" x14ac:dyDescent="0.25">
      <c r="A419" s="1"/>
      <c r="B419" s="82"/>
      <c r="C419" s="82"/>
      <c r="D419" s="82"/>
      <c r="E419" s="76"/>
      <c r="F419" s="39"/>
      <c r="G419" s="39"/>
      <c r="H419" s="39"/>
      <c r="I419" s="39"/>
      <c r="J419" s="39"/>
      <c r="K419" s="39"/>
      <c r="L419" s="39"/>
      <c r="M419" s="39"/>
      <c r="N419" s="81"/>
      <c r="O419" s="81"/>
      <c r="P419" s="81"/>
      <c r="Q419" s="81"/>
      <c r="R419" s="242"/>
    </row>
    <row r="420" spans="1:21" x14ac:dyDescent="0.25">
      <c r="A420" s="1"/>
      <c r="B420" s="82"/>
      <c r="C420" s="82"/>
      <c r="D420" s="82"/>
      <c r="E420" s="76"/>
      <c r="F420" s="39"/>
      <c r="G420" s="39"/>
      <c r="H420" s="39"/>
      <c r="I420" s="39"/>
      <c r="J420" s="39"/>
      <c r="K420" s="39"/>
      <c r="L420" s="39"/>
      <c r="M420" s="39"/>
      <c r="N420" s="81"/>
      <c r="O420" s="81"/>
      <c r="P420" s="81"/>
      <c r="Q420" s="81"/>
      <c r="R420" s="242"/>
    </row>
    <row r="421" spans="1:21" x14ac:dyDescent="0.25">
      <c r="A421" s="1"/>
      <c r="B421" s="82"/>
      <c r="C421" s="82"/>
      <c r="D421" s="82"/>
      <c r="E421" s="76"/>
      <c r="F421" s="39"/>
      <c r="G421" s="39"/>
      <c r="H421" s="39"/>
      <c r="I421" s="39"/>
      <c r="J421" s="39"/>
      <c r="K421" s="39"/>
      <c r="L421" s="39"/>
      <c r="M421" s="39"/>
      <c r="N421" s="81"/>
      <c r="O421" s="81"/>
      <c r="P421" s="81"/>
      <c r="Q421" s="81"/>
      <c r="R421" s="242"/>
    </row>
    <row r="422" spans="1:21" s="209" customFormat="1" x14ac:dyDescent="0.25">
      <c r="A422" s="1"/>
      <c r="B422" s="82"/>
      <c r="C422" s="82"/>
      <c r="D422" s="82"/>
      <c r="E422" s="76"/>
      <c r="F422" s="39"/>
      <c r="G422" s="39"/>
      <c r="H422" s="39"/>
      <c r="I422" s="39"/>
      <c r="J422" s="39"/>
      <c r="K422" s="39"/>
      <c r="L422" s="39"/>
      <c r="M422" s="39"/>
      <c r="N422" s="81"/>
      <c r="O422" s="81"/>
      <c r="P422" s="81"/>
      <c r="Q422" s="81"/>
      <c r="R422" s="242"/>
      <c r="S422"/>
      <c r="T422" s="315"/>
      <c r="U422"/>
    </row>
    <row r="423" spans="1:21" x14ac:dyDescent="0.25">
      <c r="A423" s="1"/>
      <c r="B423" s="82"/>
      <c r="C423" s="82"/>
      <c r="D423" s="82"/>
      <c r="E423" s="76"/>
      <c r="F423" s="39"/>
      <c r="G423" s="39"/>
      <c r="H423" s="39"/>
      <c r="I423" s="39"/>
      <c r="J423" s="39"/>
      <c r="K423" s="39"/>
      <c r="L423" s="39"/>
      <c r="M423" s="39"/>
      <c r="N423" s="81"/>
      <c r="O423" s="81"/>
      <c r="P423" s="81"/>
      <c r="Q423" s="81"/>
      <c r="R423" s="242"/>
    </row>
    <row r="424" spans="1:21" x14ac:dyDescent="0.25">
      <c r="A424" s="1"/>
      <c r="B424" s="82"/>
      <c r="C424" s="82"/>
      <c r="D424" s="82"/>
      <c r="E424" s="76"/>
      <c r="F424" s="39"/>
      <c r="G424" s="39"/>
      <c r="H424" s="39"/>
      <c r="I424" s="39"/>
      <c r="J424" s="39"/>
      <c r="K424" s="39"/>
      <c r="L424" s="39"/>
      <c r="M424" s="39"/>
      <c r="N424" s="81"/>
      <c r="O424" s="81"/>
      <c r="P424" s="81"/>
      <c r="Q424" s="81"/>
      <c r="R424" s="242"/>
    </row>
    <row r="425" spans="1:21" x14ac:dyDescent="0.25">
      <c r="A425" s="1"/>
      <c r="B425" s="82"/>
      <c r="C425" s="82"/>
      <c r="D425" s="82"/>
      <c r="E425" s="76"/>
      <c r="F425" s="39"/>
      <c r="G425" s="39"/>
      <c r="H425" s="39"/>
      <c r="I425" s="39"/>
      <c r="J425" s="39"/>
      <c r="K425" s="39"/>
      <c r="L425" s="39"/>
      <c r="M425" s="39"/>
      <c r="N425" s="81"/>
      <c r="O425" s="81"/>
      <c r="P425" s="81"/>
      <c r="Q425" s="81"/>
      <c r="R425" s="242"/>
    </row>
    <row r="426" spans="1:21" x14ac:dyDescent="0.25">
      <c r="A426" s="1"/>
      <c r="B426" s="82"/>
      <c r="C426" s="82"/>
      <c r="D426" s="82"/>
      <c r="E426" s="76"/>
      <c r="F426" s="39"/>
      <c r="G426" s="39"/>
      <c r="H426" s="39"/>
      <c r="I426" s="39"/>
      <c r="J426" s="39"/>
      <c r="K426" s="39"/>
      <c r="L426" s="39"/>
      <c r="M426" s="39"/>
      <c r="N426" s="81"/>
      <c r="O426" s="81"/>
      <c r="P426" s="81"/>
      <c r="Q426" s="81"/>
      <c r="R426" s="242"/>
    </row>
    <row r="427" spans="1:21" x14ac:dyDescent="0.25">
      <c r="A427" s="1"/>
      <c r="B427" s="82"/>
      <c r="C427" s="82"/>
      <c r="D427" s="82"/>
      <c r="E427" s="76"/>
      <c r="F427" s="39"/>
      <c r="G427" s="39"/>
      <c r="H427" s="39"/>
      <c r="I427" s="39"/>
      <c r="J427" s="39"/>
      <c r="K427" s="39"/>
      <c r="L427" s="39"/>
      <c r="M427" s="39"/>
      <c r="N427" s="81"/>
      <c r="O427" s="81"/>
      <c r="P427" s="81"/>
      <c r="Q427" s="81"/>
      <c r="R427" s="242"/>
    </row>
    <row r="428" spans="1:21" s="209" customFormat="1" x14ac:dyDescent="0.25">
      <c r="A428" s="1"/>
      <c r="B428" s="82"/>
      <c r="C428" s="82"/>
      <c r="D428" s="82"/>
      <c r="E428" s="76"/>
      <c r="F428" s="39"/>
      <c r="G428" s="39"/>
      <c r="H428" s="39"/>
      <c r="I428" s="39"/>
      <c r="J428" s="39"/>
      <c r="K428" s="39"/>
      <c r="L428" s="39"/>
      <c r="M428" s="39"/>
      <c r="N428" s="81"/>
      <c r="O428" s="81"/>
      <c r="P428" s="81"/>
      <c r="Q428" s="81"/>
      <c r="R428" s="242"/>
      <c r="S428"/>
      <c r="T428" s="315"/>
      <c r="U428"/>
    </row>
    <row r="429" spans="1:21" x14ac:dyDescent="0.25">
      <c r="A429" s="1"/>
      <c r="B429" s="82"/>
      <c r="C429" s="82"/>
      <c r="D429" s="82"/>
      <c r="E429" s="76"/>
      <c r="F429" s="39"/>
      <c r="G429" s="39"/>
      <c r="H429" s="39"/>
      <c r="I429" s="39"/>
      <c r="J429" s="39"/>
      <c r="K429" s="39"/>
      <c r="L429" s="39"/>
      <c r="M429" s="39"/>
      <c r="N429" s="81"/>
      <c r="O429" s="81"/>
      <c r="P429" s="81"/>
      <c r="Q429" s="81"/>
      <c r="R429" s="242"/>
    </row>
    <row r="430" spans="1:21" x14ac:dyDescent="0.25">
      <c r="A430" s="1"/>
      <c r="B430" s="82"/>
      <c r="C430" s="82"/>
      <c r="D430" s="82"/>
      <c r="E430" s="76"/>
      <c r="F430" s="39"/>
      <c r="G430" s="39"/>
      <c r="H430" s="39"/>
      <c r="I430" s="39"/>
      <c r="J430" s="39"/>
      <c r="K430" s="39"/>
      <c r="L430" s="39"/>
      <c r="M430" s="39"/>
      <c r="N430" s="81"/>
      <c r="O430" s="81"/>
      <c r="P430" s="81"/>
      <c r="Q430" s="81"/>
      <c r="R430" s="242"/>
    </row>
    <row r="431" spans="1:21" s="209" customFormat="1" x14ac:dyDescent="0.25">
      <c r="A431" s="1"/>
      <c r="B431" s="82"/>
      <c r="C431" s="82"/>
      <c r="D431" s="82"/>
      <c r="E431" s="76"/>
      <c r="F431" s="39"/>
      <c r="G431" s="39"/>
      <c r="H431" s="39"/>
      <c r="I431" s="39"/>
      <c r="J431" s="39"/>
      <c r="K431" s="39"/>
      <c r="L431" s="39"/>
      <c r="M431" s="39"/>
      <c r="N431" s="81"/>
      <c r="O431" s="81"/>
      <c r="P431" s="81"/>
      <c r="Q431" s="81"/>
      <c r="R431" s="242"/>
      <c r="S431"/>
      <c r="T431" s="315"/>
      <c r="U431"/>
    </row>
    <row r="432" spans="1:21" x14ac:dyDescent="0.25">
      <c r="A432" s="1"/>
      <c r="B432" s="82"/>
      <c r="C432" s="82"/>
      <c r="D432" s="82"/>
      <c r="E432" s="76"/>
      <c r="F432" s="39"/>
      <c r="G432" s="39"/>
      <c r="H432" s="39"/>
      <c r="I432" s="39"/>
      <c r="J432" s="39"/>
      <c r="K432" s="39"/>
      <c r="L432" s="39"/>
      <c r="M432" s="39"/>
      <c r="N432" s="81"/>
      <c r="O432" s="81"/>
      <c r="P432" s="81"/>
      <c r="Q432" s="81"/>
      <c r="R432" s="242"/>
      <c r="S432" s="315"/>
      <c r="U432" s="315"/>
    </row>
    <row r="433" spans="1:21" x14ac:dyDescent="0.25">
      <c r="A433" s="1"/>
      <c r="B433" s="82"/>
      <c r="C433" s="82"/>
      <c r="D433" s="82"/>
      <c r="E433" s="76"/>
      <c r="F433" s="39"/>
      <c r="G433" s="39"/>
      <c r="H433" s="39"/>
      <c r="I433" s="39"/>
      <c r="J433" s="39"/>
      <c r="K433" s="39"/>
      <c r="L433" s="39"/>
      <c r="M433" s="39"/>
      <c r="N433" s="81"/>
      <c r="O433" s="81"/>
      <c r="P433" s="81"/>
      <c r="Q433" s="81"/>
      <c r="R433" s="242"/>
      <c r="S433" s="315"/>
      <c r="U433" s="315"/>
    </row>
    <row r="434" spans="1:21" x14ac:dyDescent="0.25">
      <c r="A434" s="1"/>
      <c r="B434" s="82"/>
      <c r="C434" s="82"/>
      <c r="D434" s="82"/>
      <c r="E434" s="76"/>
      <c r="F434" s="39"/>
      <c r="G434" s="39"/>
      <c r="H434" s="39"/>
      <c r="I434" s="39"/>
      <c r="J434" s="39"/>
      <c r="K434" s="39"/>
      <c r="L434" s="39"/>
      <c r="M434" s="39"/>
      <c r="N434" s="81"/>
      <c r="O434" s="81"/>
      <c r="P434" s="81"/>
      <c r="Q434" s="81"/>
      <c r="R434" s="242"/>
    </row>
    <row r="435" spans="1:21" x14ac:dyDescent="0.25">
      <c r="A435" s="1"/>
      <c r="B435" s="82"/>
      <c r="C435" s="82"/>
      <c r="D435" s="82"/>
      <c r="E435" s="85"/>
      <c r="F435" s="39"/>
      <c r="G435" s="39"/>
      <c r="H435" s="39"/>
      <c r="I435" s="39"/>
      <c r="J435" s="39"/>
      <c r="K435" s="39"/>
      <c r="L435" s="39"/>
      <c r="M435" s="39"/>
      <c r="N435" s="81"/>
      <c r="O435" s="81"/>
      <c r="P435" s="81"/>
      <c r="Q435" s="81"/>
      <c r="R435" s="242"/>
    </row>
    <row r="436" spans="1:21" x14ac:dyDescent="0.25">
      <c r="A436" s="1"/>
      <c r="B436" s="82"/>
      <c r="C436" s="82"/>
      <c r="D436" s="82"/>
      <c r="E436" s="85"/>
      <c r="F436" s="39"/>
      <c r="G436" s="39"/>
      <c r="H436" s="39"/>
      <c r="I436" s="39"/>
      <c r="J436" s="39"/>
      <c r="K436" s="39"/>
      <c r="L436" s="39"/>
      <c r="M436" s="39"/>
      <c r="N436" s="81"/>
      <c r="O436" s="81"/>
      <c r="P436" s="81"/>
      <c r="Q436" s="81"/>
      <c r="R436" s="242"/>
    </row>
    <row r="437" spans="1:21" x14ac:dyDescent="0.25">
      <c r="A437" s="1"/>
      <c r="B437" s="82"/>
      <c r="C437" s="82"/>
      <c r="D437" s="82"/>
      <c r="E437" s="85"/>
      <c r="F437" s="39"/>
      <c r="G437" s="39"/>
      <c r="H437" s="39"/>
      <c r="I437" s="39"/>
      <c r="J437" s="39"/>
      <c r="K437" s="39"/>
      <c r="L437" s="39"/>
      <c r="M437" s="39"/>
      <c r="N437" s="81"/>
      <c r="O437" s="81"/>
      <c r="P437" s="81"/>
      <c r="Q437" s="81"/>
      <c r="R437" s="242"/>
    </row>
    <row r="438" spans="1:21" x14ac:dyDescent="0.25">
      <c r="A438" s="1"/>
      <c r="B438" s="82"/>
      <c r="C438" s="82"/>
      <c r="D438" s="82"/>
      <c r="E438" s="76"/>
      <c r="F438" s="39"/>
      <c r="G438" s="39"/>
      <c r="H438" s="39"/>
      <c r="I438" s="39"/>
      <c r="J438" s="39"/>
      <c r="K438" s="39"/>
      <c r="L438" s="39"/>
      <c r="M438" s="39"/>
      <c r="N438" s="81"/>
      <c r="O438" s="81"/>
      <c r="P438" s="81"/>
      <c r="Q438" s="81"/>
      <c r="R438" s="242"/>
      <c r="S438" s="315"/>
      <c r="U438" s="315"/>
    </row>
    <row r="439" spans="1:21" x14ac:dyDescent="0.25">
      <c r="A439" s="1"/>
      <c r="B439" s="82"/>
      <c r="C439" s="82"/>
      <c r="D439" s="82"/>
      <c r="E439" s="76"/>
      <c r="F439" s="39"/>
      <c r="G439" s="39"/>
      <c r="H439" s="39"/>
      <c r="I439" s="39"/>
      <c r="J439" s="39"/>
      <c r="K439" s="39"/>
      <c r="L439" s="39"/>
      <c r="M439" s="39"/>
      <c r="N439" s="81"/>
      <c r="O439" s="81"/>
      <c r="P439" s="81"/>
      <c r="Q439" s="81"/>
      <c r="R439" s="242"/>
      <c r="S439" s="315"/>
      <c r="U439" s="315"/>
    </row>
    <row r="440" spans="1:21" x14ac:dyDescent="0.25">
      <c r="A440" s="1"/>
      <c r="B440" s="82"/>
      <c r="C440" s="82"/>
      <c r="D440" s="82"/>
      <c r="E440" s="76"/>
      <c r="F440" s="39"/>
      <c r="G440" s="39"/>
      <c r="H440" s="39"/>
      <c r="I440" s="39"/>
      <c r="J440" s="39"/>
      <c r="K440" s="39"/>
      <c r="L440" s="39"/>
      <c r="M440" s="39"/>
      <c r="N440" s="81"/>
      <c r="O440" s="81"/>
      <c r="P440" s="81"/>
      <c r="Q440" s="81"/>
      <c r="R440" s="242"/>
    </row>
    <row r="441" spans="1:21" x14ac:dyDescent="0.25">
      <c r="A441" s="1"/>
      <c r="B441" s="82"/>
      <c r="C441" s="82"/>
      <c r="D441" s="82"/>
      <c r="E441" s="76"/>
      <c r="F441" s="39"/>
      <c r="G441" s="39"/>
      <c r="H441" s="39"/>
      <c r="I441" s="39"/>
      <c r="J441" s="39"/>
      <c r="K441" s="39"/>
      <c r="L441" s="39"/>
      <c r="M441" s="39"/>
      <c r="N441" s="81"/>
      <c r="O441" s="81"/>
      <c r="P441" s="81"/>
      <c r="Q441" s="81"/>
      <c r="R441" s="242"/>
      <c r="S441" s="315"/>
      <c r="U441" s="315"/>
    </row>
    <row r="442" spans="1:21" x14ac:dyDescent="0.25">
      <c r="A442" s="1"/>
      <c r="B442" s="82"/>
      <c r="C442" s="82"/>
      <c r="D442" s="82"/>
      <c r="E442" s="76"/>
      <c r="F442" s="39"/>
      <c r="G442" s="39"/>
      <c r="H442" s="39"/>
      <c r="I442" s="39"/>
      <c r="J442" s="39"/>
      <c r="K442" s="39"/>
      <c r="L442" s="39"/>
      <c r="M442" s="39"/>
      <c r="N442" s="81"/>
      <c r="O442" s="81"/>
      <c r="P442" s="81"/>
      <c r="Q442" s="81"/>
      <c r="R442" s="242"/>
      <c r="S442" s="315"/>
      <c r="U442" s="315"/>
    </row>
    <row r="443" spans="1:21" x14ac:dyDescent="0.25">
      <c r="A443" s="1"/>
      <c r="B443" s="82"/>
      <c r="C443" s="82"/>
      <c r="D443" s="82"/>
      <c r="E443" s="76"/>
      <c r="F443" s="39"/>
      <c r="G443" s="39"/>
      <c r="H443" s="39"/>
      <c r="I443" s="39"/>
      <c r="J443" s="39"/>
      <c r="K443" s="39"/>
      <c r="L443" s="39"/>
      <c r="M443" s="39"/>
      <c r="N443" s="81"/>
      <c r="O443" s="81"/>
      <c r="P443" s="81"/>
      <c r="Q443" s="81"/>
      <c r="R443" s="242"/>
    </row>
    <row r="444" spans="1:21" x14ac:dyDescent="0.25">
      <c r="A444" s="1"/>
      <c r="B444" s="82"/>
      <c r="C444" s="82"/>
      <c r="D444" s="82"/>
      <c r="E444" s="76"/>
      <c r="F444" s="83"/>
      <c r="G444" s="39"/>
      <c r="H444" s="39"/>
      <c r="I444" s="39"/>
      <c r="J444" s="39"/>
      <c r="K444" s="39"/>
      <c r="L444" s="83"/>
      <c r="M444" s="39"/>
      <c r="N444" s="84"/>
      <c r="O444" s="84"/>
      <c r="P444" s="84"/>
      <c r="Q444" s="84"/>
      <c r="R444" s="242"/>
    </row>
    <row r="445" spans="1:21" x14ac:dyDescent="0.25">
      <c r="A445" s="1"/>
      <c r="B445" s="82"/>
      <c r="C445" s="82"/>
      <c r="D445" s="82"/>
      <c r="E445" s="76"/>
      <c r="F445" s="39"/>
      <c r="G445" s="39"/>
      <c r="H445" s="39"/>
      <c r="I445" s="39"/>
      <c r="J445" s="39"/>
      <c r="K445" s="39"/>
      <c r="L445" s="39"/>
      <c r="M445" s="39"/>
      <c r="N445" s="81"/>
      <c r="O445" s="81"/>
      <c r="P445" s="81"/>
      <c r="Q445" s="81"/>
      <c r="R445" s="242"/>
    </row>
    <row r="446" spans="1:21" x14ac:dyDescent="0.25">
      <c r="A446" s="1"/>
      <c r="B446" s="82"/>
      <c r="C446" s="82"/>
      <c r="D446" s="82"/>
      <c r="E446" s="76"/>
      <c r="F446" s="39"/>
      <c r="G446" s="39"/>
      <c r="H446" s="39"/>
      <c r="I446" s="39"/>
      <c r="J446" s="39"/>
      <c r="K446" s="39"/>
      <c r="L446" s="39"/>
      <c r="M446" s="39"/>
      <c r="N446" s="81"/>
      <c r="O446" s="81"/>
      <c r="P446" s="81"/>
      <c r="Q446" s="81"/>
      <c r="R446" s="242"/>
    </row>
    <row r="447" spans="1:21" x14ac:dyDescent="0.25">
      <c r="A447" s="1"/>
      <c r="B447" s="82"/>
      <c r="C447" s="82"/>
      <c r="D447" s="82"/>
      <c r="E447" s="76"/>
      <c r="F447" s="39"/>
      <c r="G447" s="39"/>
      <c r="H447" s="39"/>
      <c r="I447" s="39"/>
      <c r="J447" s="39"/>
      <c r="K447" s="39"/>
      <c r="L447" s="39"/>
      <c r="M447" s="39"/>
      <c r="N447" s="81"/>
      <c r="O447" s="81"/>
      <c r="P447" s="81"/>
      <c r="Q447" s="81"/>
      <c r="R447" s="242"/>
    </row>
    <row r="448" spans="1:21" x14ac:dyDescent="0.25">
      <c r="A448" s="1"/>
      <c r="B448" s="82"/>
      <c r="C448" s="82"/>
      <c r="D448" s="82"/>
      <c r="E448" s="76"/>
      <c r="F448" s="39"/>
      <c r="G448" s="39"/>
      <c r="H448" s="39"/>
      <c r="I448" s="39"/>
      <c r="J448" s="39"/>
      <c r="K448" s="39"/>
      <c r="L448" s="39"/>
      <c r="M448" s="39"/>
      <c r="N448" s="81"/>
      <c r="O448" s="81"/>
      <c r="P448" s="81"/>
      <c r="Q448" s="81"/>
      <c r="R448" s="242"/>
      <c r="S448" s="20"/>
      <c r="T448" s="20"/>
      <c r="U448" s="20"/>
    </row>
    <row r="449" spans="1:16382" x14ac:dyDescent="0.25">
      <c r="A449" s="1"/>
      <c r="B449" s="82"/>
      <c r="C449" s="82"/>
      <c r="D449" s="82"/>
      <c r="E449" s="76"/>
      <c r="F449" s="39"/>
      <c r="G449" s="39"/>
      <c r="H449" s="39"/>
      <c r="I449" s="39"/>
      <c r="J449" s="39"/>
      <c r="K449" s="39"/>
      <c r="L449" s="39"/>
      <c r="M449" s="39"/>
      <c r="N449" s="81"/>
      <c r="O449" s="81"/>
      <c r="P449" s="81"/>
      <c r="Q449" s="81"/>
      <c r="R449" s="242"/>
    </row>
    <row r="450" spans="1:16382" x14ac:dyDescent="0.25">
      <c r="B450" s="82"/>
      <c r="C450" s="82"/>
      <c r="D450" s="82"/>
      <c r="E450" s="76"/>
      <c r="F450" s="39"/>
      <c r="G450" s="39"/>
      <c r="H450" s="39"/>
      <c r="I450" s="39"/>
      <c r="J450" s="39"/>
      <c r="K450" s="39"/>
      <c r="L450" s="39"/>
      <c r="M450" s="39"/>
      <c r="N450" s="81"/>
      <c r="O450" s="81"/>
      <c r="P450" s="81"/>
      <c r="Q450" s="81"/>
      <c r="R450" s="242"/>
      <c r="V450" s="121"/>
      <c r="W450" s="145"/>
      <c r="X450" s="121"/>
      <c r="Y450" s="145"/>
      <c r="Z450" s="121"/>
      <c r="AA450" s="145"/>
      <c r="AB450" s="121"/>
      <c r="AC450" s="145"/>
      <c r="AD450" s="121"/>
      <c r="AE450" s="145"/>
      <c r="AF450" s="121"/>
      <c r="AG450" s="145"/>
      <c r="AH450" s="121"/>
      <c r="AI450" s="145"/>
      <c r="AJ450" s="121"/>
      <c r="AK450" s="145"/>
      <c r="AL450" s="121"/>
      <c r="AM450" s="145"/>
      <c r="AN450" s="121"/>
      <c r="AO450" s="145"/>
      <c r="AP450" s="121"/>
      <c r="AQ450" s="145"/>
      <c r="AR450" s="121"/>
      <c r="AS450" s="145"/>
      <c r="AT450" s="121"/>
      <c r="AU450" s="145"/>
      <c r="AV450" s="121"/>
      <c r="AW450" s="145"/>
      <c r="AX450" s="121"/>
      <c r="AY450" s="145"/>
      <c r="AZ450" s="121"/>
      <c r="BA450" s="145"/>
      <c r="BB450" s="121"/>
      <c r="BC450" s="145"/>
      <c r="BD450" s="121"/>
      <c r="BE450" s="145"/>
      <c r="BF450" s="121"/>
      <c r="BG450" s="145"/>
      <c r="BH450" s="121"/>
      <c r="BI450" s="145"/>
      <c r="BJ450" s="121"/>
      <c r="BK450" s="145"/>
      <c r="BL450" s="121"/>
      <c r="BM450" s="145"/>
      <c r="BN450" s="121"/>
      <c r="BO450" s="145"/>
      <c r="BP450" s="121"/>
      <c r="BQ450" s="145"/>
      <c r="BR450" s="121"/>
      <c r="BS450" s="145"/>
      <c r="BT450" s="121"/>
      <c r="BU450" s="145"/>
      <c r="BV450" s="121"/>
      <c r="BW450" s="145"/>
      <c r="BX450" s="121"/>
      <c r="BY450" s="145"/>
      <c r="BZ450" s="121"/>
      <c r="CA450" s="145"/>
      <c r="CB450" s="121"/>
      <c r="CC450" s="145"/>
      <c r="CD450" s="121"/>
      <c r="CE450" s="145"/>
      <c r="CF450" s="121"/>
      <c r="CG450" s="145"/>
      <c r="CH450" s="121"/>
      <c r="CI450" s="145"/>
      <c r="CJ450" s="121"/>
      <c r="CK450" s="145"/>
      <c r="CL450" s="121"/>
      <c r="CM450" s="145"/>
      <c r="CN450" s="121"/>
      <c r="CO450" s="145"/>
      <c r="CP450" s="121"/>
      <c r="CQ450" s="145"/>
      <c r="CR450" s="121"/>
      <c r="CS450" s="145"/>
      <c r="CT450" s="121"/>
      <c r="CU450" s="145"/>
      <c r="CV450" s="121"/>
      <c r="CW450" s="145"/>
      <c r="CX450" s="121"/>
      <c r="CY450" s="145"/>
      <c r="CZ450" s="121"/>
      <c r="DA450" s="145"/>
      <c r="DB450" s="121"/>
      <c r="DC450" s="145"/>
      <c r="DD450" s="121"/>
      <c r="DE450" s="145"/>
      <c r="DF450" s="121"/>
      <c r="DG450" s="145"/>
      <c r="DH450" s="121"/>
      <c r="DI450" s="145"/>
      <c r="DJ450" s="121"/>
      <c r="DK450" s="145"/>
      <c r="DL450" s="121"/>
      <c r="DM450" s="145"/>
      <c r="DN450" s="121"/>
      <c r="DO450" s="145"/>
      <c r="DP450" s="121"/>
      <c r="DQ450" s="145"/>
      <c r="DR450" s="121"/>
      <c r="DS450" s="145"/>
      <c r="DT450" s="121"/>
      <c r="DU450" s="145"/>
      <c r="DV450" s="121"/>
      <c r="DW450" s="145"/>
      <c r="DX450" s="121"/>
      <c r="DY450" s="145"/>
      <c r="DZ450" s="121"/>
      <c r="EA450" s="145"/>
      <c r="EB450" s="121"/>
      <c r="EC450" s="145"/>
      <c r="ED450" s="121"/>
      <c r="EE450" s="145"/>
      <c r="EF450" s="121"/>
      <c r="EG450" s="145"/>
      <c r="EH450" s="121"/>
      <c r="EI450" s="145"/>
      <c r="EJ450" s="121"/>
      <c r="EK450" s="145"/>
      <c r="EL450" s="121"/>
      <c r="EM450" s="145"/>
      <c r="EN450" s="121"/>
      <c r="EO450" s="145"/>
      <c r="EP450" s="121"/>
      <c r="EQ450" s="145"/>
      <c r="ER450" s="121"/>
      <c r="ES450" s="145"/>
      <c r="ET450" s="121"/>
      <c r="EU450" s="145"/>
      <c r="EV450" s="121"/>
      <c r="EW450" s="145"/>
      <c r="EX450" s="121"/>
      <c r="EY450" s="145"/>
      <c r="EZ450" s="121"/>
      <c r="FA450" s="145"/>
      <c r="FB450" s="121"/>
      <c r="FC450" s="145"/>
      <c r="FD450" s="121"/>
      <c r="FE450" s="145"/>
      <c r="FF450" s="121"/>
      <c r="FG450" s="145"/>
      <c r="FH450" s="121"/>
      <c r="FI450" s="145"/>
      <c r="FJ450" s="121"/>
      <c r="FK450" s="145"/>
      <c r="FL450" s="121"/>
      <c r="FM450" s="145"/>
      <c r="FN450" s="121"/>
      <c r="FO450" s="145"/>
      <c r="FP450" s="121"/>
      <c r="FQ450" s="145"/>
      <c r="FR450" s="121"/>
      <c r="FS450" s="145"/>
      <c r="FT450" s="121"/>
      <c r="FU450" s="145"/>
      <c r="FV450" s="121"/>
      <c r="FW450" s="145"/>
      <c r="FX450" s="121"/>
      <c r="FY450" s="145"/>
      <c r="FZ450" s="121"/>
      <c r="GA450" s="145"/>
      <c r="GB450" s="121"/>
      <c r="GC450" s="145"/>
      <c r="GD450" s="121"/>
      <c r="GE450" s="145"/>
      <c r="GF450" s="121"/>
      <c r="GG450" s="145"/>
      <c r="GH450" s="121"/>
      <c r="GI450" s="145"/>
      <c r="GJ450" s="121"/>
      <c r="GK450" s="145"/>
      <c r="GL450" s="121"/>
      <c r="GM450" s="145"/>
      <c r="GN450" s="121"/>
      <c r="GO450" s="145"/>
      <c r="GP450" s="121"/>
      <c r="GQ450" s="145"/>
      <c r="GR450" s="121"/>
      <c r="GS450" s="145"/>
      <c r="GT450" s="121"/>
      <c r="GU450" s="145"/>
      <c r="GV450" s="121"/>
      <c r="GW450" s="145"/>
      <c r="GX450" s="121"/>
      <c r="GY450" s="145"/>
      <c r="GZ450" s="121"/>
      <c r="HA450" s="145"/>
      <c r="HB450" s="121"/>
      <c r="HC450" s="145"/>
      <c r="HD450" s="121"/>
      <c r="HE450" s="145"/>
      <c r="HF450" s="121"/>
      <c r="HG450" s="145"/>
      <c r="HH450" s="121"/>
      <c r="HI450" s="145"/>
      <c r="HJ450" s="121"/>
      <c r="HK450" s="145"/>
      <c r="HL450" s="121"/>
      <c r="HM450" s="145"/>
      <c r="HN450" s="121"/>
      <c r="HO450" s="145"/>
      <c r="HP450" s="121"/>
      <c r="HQ450" s="145"/>
      <c r="HR450" s="121"/>
      <c r="HS450" s="145"/>
      <c r="HT450" s="121"/>
      <c r="HU450" s="145"/>
      <c r="HV450" s="121"/>
      <c r="HW450" s="145"/>
      <c r="HX450" s="121"/>
      <c r="HY450" s="145"/>
      <c r="HZ450" s="121"/>
      <c r="IA450" s="145"/>
      <c r="IB450" s="121"/>
      <c r="IC450" s="145"/>
      <c r="ID450" s="121"/>
      <c r="IE450" s="145"/>
      <c r="IF450" s="121"/>
      <c r="IG450" s="145"/>
      <c r="IH450" s="121"/>
      <c r="II450" s="145"/>
      <c r="IJ450" s="121"/>
      <c r="IK450" s="145"/>
      <c r="IL450" s="121"/>
      <c r="IM450" s="145"/>
      <c r="IN450" s="121"/>
      <c r="IO450" s="145"/>
      <c r="IP450" s="121"/>
      <c r="IQ450" s="145"/>
      <c r="IR450" s="121"/>
      <c r="IS450" s="145"/>
      <c r="IT450" s="121"/>
      <c r="IU450" s="145"/>
      <c r="IV450" s="121"/>
      <c r="IW450" s="145"/>
      <c r="IX450" s="121"/>
      <c r="IY450" s="145"/>
      <c r="IZ450" s="121"/>
      <c r="JA450" s="145"/>
      <c r="JB450" s="121"/>
      <c r="JC450" s="145"/>
      <c r="JD450" s="121"/>
      <c r="JE450" s="145"/>
      <c r="JF450" s="121"/>
      <c r="JG450" s="145"/>
      <c r="JH450" s="121"/>
      <c r="JI450" s="145"/>
      <c r="JJ450" s="121"/>
      <c r="JK450" s="145"/>
      <c r="JL450" s="121"/>
      <c r="JM450" s="145"/>
      <c r="JN450" s="121"/>
      <c r="JO450" s="145"/>
      <c r="JP450" s="121"/>
      <c r="JQ450" s="145"/>
      <c r="JR450" s="121"/>
      <c r="JS450" s="145"/>
      <c r="JT450" s="121"/>
      <c r="JU450" s="145"/>
      <c r="JV450" s="121"/>
      <c r="JW450" s="145"/>
      <c r="JX450" s="121"/>
      <c r="JY450" s="145"/>
      <c r="JZ450" s="121"/>
      <c r="KA450" s="145"/>
      <c r="KB450" s="121"/>
      <c r="KC450" s="145"/>
      <c r="KD450" s="121"/>
      <c r="KE450" s="145"/>
      <c r="KF450" s="121"/>
      <c r="KG450" s="145"/>
      <c r="KH450" s="121"/>
      <c r="KI450" s="145"/>
      <c r="KJ450" s="121"/>
      <c r="KK450" s="145"/>
      <c r="KL450" s="121"/>
      <c r="KM450" s="145"/>
      <c r="KN450" s="121"/>
      <c r="KO450" s="145"/>
      <c r="KP450" s="121"/>
      <c r="KQ450" s="145"/>
      <c r="KR450" s="121"/>
      <c r="KS450" s="145"/>
      <c r="KT450" s="121"/>
      <c r="KU450" s="145"/>
      <c r="KV450" s="121"/>
      <c r="KW450" s="145"/>
      <c r="KX450" s="121"/>
      <c r="KY450" s="145"/>
      <c r="KZ450" s="121"/>
      <c r="LA450" s="145"/>
      <c r="LB450" s="121"/>
      <c r="LC450" s="145"/>
      <c r="LD450" s="121"/>
      <c r="LE450" s="145"/>
      <c r="LF450" s="121"/>
      <c r="LG450" s="145"/>
      <c r="LH450" s="121"/>
      <c r="LI450" s="145"/>
      <c r="LJ450" s="121"/>
      <c r="LK450" s="145"/>
      <c r="LL450" s="121"/>
      <c r="LM450" s="145"/>
      <c r="LN450" s="121"/>
      <c r="LO450" s="145"/>
      <c r="LP450" s="121"/>
      <c r="LQ450" s="145"/>
      <c r="LR450" s="121"/>
      <c r="LS450" s="145"/>
      <c r="LT450" s="121"/>
      <c r="LU450" s="145"/>
      <c r="LV450" s="121"/>
      <c r="LW450" s="145"/>
      <c r="LX450" s="121"/>
      <c r="LY450" s="145"/>
      <c r="LZ450" s="121"/>
      <c r="MA450" s="145"/>
      <c r="MB450" s="121"/>
      <c r="MC450" s="145"/>
      <c r="MD450" s="121"/>
      <c r="ME450" s="145"/>
      <c r="MF450" s="121"/>
      <c r="MG450" s="145"/>
      <c r="MH450" s="121"/>
      <c r="MI450" s="145"/>
      <c r="MJ450" s="121"/>
      <c r="MK450" s="145"/>
      <c r="ML450" s="121"/>
      <c r="MM450" s="145"/>
      <c r="MN450" s="121"/>
      <c r="MO450" s="145"/>
      <c r="MP450" s="121"/>
      <c r="MQ450" s="145"/>
      <c r="MR450" s="121"/>
      <c r="MS450" s="145"/>
      <c r="MT450" s="121"/>
      <c r="MU450" s="145"/>
      <c r="MV450" s="121"/>
      <c r="MW450" s="145"/>
      <c r="MX450" s="121"/>
      <c r="MY450" s="145"/>
      <c r="MZ450" s="121"/>
      <c r="NA450" s="145"/>
      <c r="NB450" s="121"/>
      <c r="NC450" s="145"/>
      <c r="ND450" s="121"/>
      <c r="NE450" s="145"/>
      <c r="NF450" s="121"/>
      <c r="NG450" s="145"/>
      <c r="NH450" s="121"/>
      <c r="NI450" s="145"/>
      <c r="NJ450" s="121"/>
      <c r="NK450" s="145"/>
      <c r="NL450" s="121"/>
      <c r="NM450" s="145"/>
      <c r="NN450" s="121"/>
      <c r="NO450" s="145"/>
      <c r="NP450" s="121"/>
      <c r="NQ450" s="145"/>
      <c r="NR450" s="121"/>
      <c r="NS450" s="145"/>
      <c r="NT450" s="121"/>
      <c r="NU450" s="145"/>
      <c r="NV450" s="121"/>
      <c r="NW450" s="145"/>
      <c r="NX450" s="121"/>
      <c r="NY450" s="145"/>
      <c r="NZ450" s="121"/>
      <c r="OA450" s="145"/>
      <c r="OB450" s="121"/>
      <c r="OC450" s="145"/>
      <c r="OD450" s="121"/>
      <c r="OE450" s="145"/>
      <c r="OF450" s="121"/>
      <c r="OG450" s="145"/>
      <c r="OH450" s="121"/>
      <c r="OI450" s="145"/>
      <c r="OJ450" s="121"/>
      <c r="OK450" s="145"/>
      <c r="OL450" s="121"/>
      <c r="OM450" s="145"/>
      <c r="ON450" s="121"/>
      <c r="OO450" s="145"/>
      <c r="OP450" s="121"/>
      <c r="OQ450" s="145"/>
      <c r="OR450" s="121"/>
      <c r="OS450" s="145"/>
      <c r="OT450" s="121"/>
      <c r="OU450" s="145"/>
      <c r="OV450" s="121"/>
      <c r="OW450" s="145"/>
      <c r="OX450" s="121"/>
      <c r="OY450" s="145"/>
      <c r="OZ450" s="121"/>
      <c r="PA450" s="145"/>
      <c r="PB450" s="121"/>
      <c r="PC450" s="145"/>
      <c r="PD450" s="121"/>
      <c r="PE450" s="145"/>
      <c r="PF450" s="121"/>
      <c r="PG450" s="145"/>
      <c r="PH450" s="121"/>
      <c r="PI450" s="145"/>
      <c r="PJ450" s="121"/>
      <c r="PK450" s="145"/>
      <c r="PL450" s="121"/>
      <c r="PM450" s="145"/>
      <c r="PN450" s="121"/>
      <c r="PO450" s="145"/>
      <c r="PP450" s="121"/>
      <c r="PQ450" s="145"/>
      <c r="PR450" s="121"/>
      <c r="PS450" s="145"/>
      <c r="PT450" s="121"/>
      <c r="PU450" s="145"/>
      <c r="PV450" s="121"/>
      <c r="PW450" s="145"/>
      <c r="PX450" s="121"/>
      <c r="PY450" s="145"/>
      <c r="PZ450" s="121"/>
      <c r="QA450" s="145"/>
      <c r="QB450" s="121"/>
      <c r="QC450" s="145"/>
      <c r="QD450" s="121"/>
      <c r="QE450" s="145"/>
      <c r="QF450" s="121"/>
      <c r="QG450" s="145"/>
      <c r="QH450" s="121"/>
      <c r="QI450" s="145"/>
      <c r="QJ450" s="121"/>
      <c r="QK450" s="145"/>
      <c r="QL450" s="121"/>
      <c r="QM450" s="145"/>
      <c r="QN450" s="121"/>
      <c r="QO450" s="145"/>
      <c r="QP450" s="121"/>
      <c r="QQ450" s="145"/>
      <c r="QR450" s="121"/>
      <c r="QS450" s="145"/>
      <c r="QT450" s="121"/>
      <c r="QU450" s="145"/>
      <c r="QV450" s="121"/>
      <c r="QW450" s="145"/>
      <c r="QX450" s="121"/>
      <c r="QY450" s="145"/>
      <c r="QZ450" s="121"/>
      <c r="RA450" s="145"/>
      <c r="RB450" s="121"/>
      <c r="RC450" s="145"/>
      <c r="RD450" s="121"/>
      <c r="RE450" s="145"/>
      <c r="RF450" s="121"/>
      <c r="RG450" s="145"/>
      <c r="RH450" s="121"/>
      <c r="RI450" s="145"/>
      <c r="RJ450" s="121"/>
      <c r="RK450" s="145"/>
      <c r="RL450" s="121"/>
      <c r="RM450" s="145"/>
      <c r="RN450" s="121"/>
      <c r="RO450" s="145"/>
      <c r="RP450" s="121"/>
      <c r="RQ450" s="145"/>
      <c r="RR450" s="121"/>
      <c r="RS450" s="145"/>
      <c r="RT450" s="121"/>
      <c r="RU450" s="145"/>
      <c r="RV450" s="121"/>
      <c r="RW450" s="145"/>
      <c r="RX450" s="121"/>
      <c r="RY450" s="145"/>
      <c r="RZ450" s="121"/>
      <c r="SA450" s="145"/>
      <c r="SB450" s="121"/>
      <c r="SC450" s="145"/>
      <c r="SD450" s="121"/>
      <c r="SE450" s="145"/>
      <c r="SF450" s="121"/>
      <c r="SG450" s="145"/>
      <c r="SH450" s="121"/>
      <c r="SI450" s="145"/>
      <c r="SJ450" s="121"/>
      <c r="SK450" s="145"/>
      <c r="SL450" s="121"/>
      <c r="SM450" s="145"/>
      <c r="SN450" s="121"/>
      <c r="SO450" s="145"/>
      <c r="SP450" s="121"/>
      <c r="SQ450" s="145"/>
      <c r="SR450" s="121"/>
      <c r="SS450" s="145"/>
      <c r="ST450" s="121"/>
      <c r="SU450" s="145"/>
      <c r="SV450" s="121"/>
      <c r="SW450" s="145"/>
      <c r="SX450" s="121"/>
      <c r="SY450" s="145"/>
      <c r="SZ450" s="121"/>
      <c r="TA450" s="145"/>
      <c r="TB450" s="121"/>
      <c r="TC450" s="145"/>
      <c r="TD450" s="121"/>
      <c r="TE450" s="145"/>
      <c r="TF450" s="121"/>
      <c r="TG450" s="145"/>
      <c r="TH450" s="121"/>
      <c r="TI450" s="145"/>
      <c r="TJ450" s="121"/>
      <c r="TK450" s="145"/>
      <c r="TL450" s="121"/>
      <c r="TM450" s="145"/>
      <c r="TN450" s="121"/>
      <c r="TO450" s="145"/>
      <c r="TP450" s="121"/>
      <c r="TQ450" s="145"/>
      <c r="TR450" s="121"/>
      <c r="TS450" s="145"/>
      <c r="TT450" s="121"/>
      <c r="TU450" s="145"/>
      <c r="TV450" s="121"/>
      <c r="TW450" s="145"/>
      <c r="TX450" s="121"/>
      <c r="TY450" s="145"/>
      <c r="TZ450" s="121"/>
      <c r="UA450" s="145"/>
      <c r="UB450" s="121"/>
      <c r="UC450" s="145"/>
      <c r="UD450" s="121"/>
      <c r="UE450" s="145"/>
      <c r="UF450" s="121"/>
      <c r="UG450" s="145"/>
      <c r="UH450" s="121"/>
      <c r="UI450" s="145"/>
      <c r="UJ450" s="121"/>
      <c r="UK450" s="145"/>
      <c r="UL450" s="121"/>
      <c r="UM450" s="145"/>
      <c r="UN450" s="121"/>
      <c r="UO450" s="145"/>
      <c r="UP450" s="121"/>
      <c r="UQ450" s="145"/>
      <c r="UR450" s="121"/>
      <c r="US450" s="145"/>
      <c r="UT450" s="121"/>
      <c r="UU450" s="145"/>
      <c r="UV450" s="121"/>
      <c r="UW450" s="145"/>
      <c r="UX450" s="121"/>
      <c r="UY450" s="145"/>
      <c r="UZ450" s="121"/>
      <c r="VA450" s="145"/>
      <c r="VB450" s="121"/>
      <c r="VC450" s="145"/>
      <c r="VD450" s="121"/>
      <c r="VE450" s="145"/>
      <c r="VF450" s="121"/>
      <c r="VG450" s="145"/>
      <c r="VH450" s="121"/>
      <c r="VI450" s="145"/>
      <c r="VJ450" s="121"/>
      <c r="VK450" s="145"/>
      <c r="VL450" s="121"/>
      <c r="VM450" s="145"/>
      <c r="VN450" s="121"/>
      <c r="VO450" s="145"/>
      <c r="VP450" s="121"/>
      <c r="VQ450" s="145"/>
      <c r="VR450" s="121"/>
      <c r="VS450" s="145"/>
      <c r="VT450" s="121"/>
      <c r="VU450" s="145"/>
      <c r="VV450" s="121"/>
      <c r="VW450" s="145"/>
      <c r="VX450" s="121"/>
      <c r="VY450" s="145"/>
      <c r="VZ450" s="121"/>
      <c r="WA450" s="145"/>
      <c r="WB450" s="121"/>
      <c r="WC450" s="145"/>
      <c r="WD450" s="121"/>
      <c r="WE450" s="145"/>
      <c r="WF450" s="121"/>
      <c r="WG450" s="145"/>
      <c r="WH450" s="121"/>
      <c r="WI450" s="145"/>
      <c r="WJ450" s="121"/>
      <c r="WK450" s="145"/>
      <c r="WL450" s="121"/>
      <c r="WM450" s="145"/>
      <c r="WN450" s="121"/>
      <c r="WO450" s="145"/>
      <c r="WP450" s="121"/>
      <c r="WQ450" s="145"/>
      <c r="WR450" s="121"/>
      <c r="WS450" s="145"/>
      <c r="WT450" s="121"/>
      <c r="WU450" s="145"/>
      <c r="WV450" s="121"/>
      <c r="WW450" s="145"/>
      <c r="WX450" s="121"/>
      <c r="WY450" s="145"/>
      <c r="WZ450" s="121"/>
      <c r="XA450" s="145"/>
      <c r="XB450" s="121"/>
      <c r="XC450" s="145"/>
      <c r="XD450" s="121"/>
      <c r="XE450" s="145"/>
      <c r="XF450" s="121"/>
      <c r="XG450" s="145"/>
      <c r="XH450" s="121"/>
      <c r="XI450" s="145"/>
      <c r="XJ450" s="121"/>
      <c r="XK450" s="145"/>
      <c r="XL450" s="121"/>
      <c r="XM450" s="145"/>
      <c r="XN450" s="121"/>
      <c r="XO450" s="145"/>
      <c r="XP450" s="121"/>
      <c r="XQ450" s="145"/>
      <c r="XR450" s="121"/>
      <c r="XS450" s="145"/>
      <c r="XT450" s="121"/>
      <c r="XU450" s="145"/>
      <c r="XV450" s="121"/>
      <c r="XW450" s="145"/>
      <c r="XX450" s="121"/>
      <c r="XY450" s="145"/>
      <c r="XZ450" s="121"/>
      <c r="YA450" s="145"/>
      <c r="YB450" s="121"/>
      <c r="YC450" s="145"/>
      <c r="YD450" s="121"/>
      <c r="YE450" s="145"/>
      <c r="YF450" s="121"/>
      <c r="YG450" s="145"/>
      <c r="YH450" s="121"/>
      <c r="YI450" s="145"/>
      <c r="YJ450" s="121"/>
      <c r="YK450" s="145"/>
      <c r="YL450" s="121"/>
      <c r="YM450" s="145"/>
      <c r="YN450" s="121"/>
      <c r="YO450" s="145"/>
      <c r="YP450" s="121"/>
      <c r="YQ450" s="145"/>
      <c r="YR450" s="121"/>
      <c r="YS450" s="145"/>
      <c r="YT450" s="121"/>
      <c r="YU450" s="145"/>
      <c r="YV450" s="121"/>
      <c r="YW450" s="145"/>
      <c r="YX450" s="121"/>
      <c r="YY450" s="145"/>
      <c r="YZ450" s="121"/>
      <c r="ZA450" s="145"/>
      <c r="ZB450" s="121"/>
      <c r="ZC450" s="145"/>
      <c r="ZD450" s="121"/>
      <c r="ZE450" s="145"/>
      <c r="ZF450" s="121"/>
      <c r="ZG450" s="145"/>
      <c r="ZH450" s="121"/>
      <c r="ZI450" s="145"/>
      <c r="ZJ450" s="121"/>
      <c r="ZK450" s="145"/>
      <c r="ZL450" s="121"/>
      <c r="ZM450" s="145"/>
      <c r="ZN450" s="121"/>
      <c r="ZO450" s="145"/>
      <c r="ZP450" s="121"/>
      <c r="ZQ450" s="145"/>
      <c r="ZR450" s="121"/>
      <c r="ZS450" s="145"/>
      <c r="ZT450" s="121"/>
      <c r="ZU450" s="145"/>
      <c r="ZV450" s="121"/>
      <c r="ZW450" s="145"/>
      <c r="ZX450" s="121"/>
      <c r="ZY450" s="145"/>
      <c r="ZZ450" s="121"/>
      <c r="AAA450" s="145"/>
      <c r="AAB450" s="121"/>
      <c r="AAC450" s="145"/>
      <c r="AAD450" s="121"/>
      <c r="AAE450" s="145"/>
      <c r="AAF450" s="121"/>
      <c r="AAG450" s="145"/>
      <c r="AAH450" s="121"/>
      <c r="AAI450" s="145"/>
      <c r="AAJ450" s="121"/>
      <c r="AAK450" s="145"/>
      <c r="AAL450" s="121"/>
      <c r="AAM450" s="145"/>
      <c r="AAN450" s="121"/>
      <c r="AAO450" s="145"/>
      <c r="AAP450" s="121"/>
      <c r="AAQ450" s="145"/>
      <c r="AAR450" s="121"/>
      <c r="AAS450" s="145"/>
      <c r="AAT450" s="121"/>
      <c r="AAU450" s="145"/>
      <c r="AAV450" s="121"/>
      <c r="AAW450" s="145"/>
      <c r="AAX450" s="121"/>
      <c r="AAY450" s="145"/>
      <c r="AAZ450" s="121"/>
      <c r="ABA450" s="145"/>
      <c r="ABB450" s="121"/>
      <c r="ABC450" s="145"/>
      <c r="ABD450" s="121"/>
      <c r="ABE450" s="145"/>
      <c r="ABF450" s="121"/>
      <c r="ABG450" s="145"/>
      <c r="ABH450" s="121"/>
      <c r="ABI450" s="145"/>
      <c r="ABJ450" s="121"/>
      <c r="ABK450" s="145"/>
      <c r="ABL450" s="121"/>
      <c r="ABM450" s="145"/>
      <c r="ABN450" s="121"/>
      <c r="ABO450" s="145"/>
      <c r="ABP450" s="121"/>
      <c r="ABQ450" s="145"/>
      <c r="ABR450" s="121"/>
      <c r="ABS450" s="145"/>
      <c r="ABT450" s="121"/>
      <c r="ABU450" s="145"/>
      <c r="ABV450" s="121"/>
      <c r="ABW450" s="145"/>
      <c r="ABX450" s="121"/>
      <c r="ABY450" s="145"/>
      <c r="ABZ450" s="121"/>
      <c r="ACA450" s="145"/>
      <c r="ACB450" s="121"/>
      <c r="ACC450" s="145"/>
      <c r="ACD450" s="121"/>
      <c r="ACE450" s="145"/>
      <c r="ACF450" s="121"/>
      <c r="ACG450" s="145"/>
      <c r="ACH450" s="121"/>
      <c r="ACI450" s="145"/>
      <c r="ACJ450" s="121"/>
      <c r="ACK450" s="145"/>
      <c r="ACL450" s="121"/>
      <c r="ACM450" s="145"/>
      <c r="ACN450" s="121"/>
      <c r="ACO450" s="145"/>
      <c r="ACP450" s="121"/>
      <c r="ACQ450" s="145"/>
      <c r="ACR450" s="121"/>
      <c r="ACS450" s="145"/>
      <c r="ACT450" s="121"/>
      <c r="ACU450" s="145"/>
      <c r="ACV450" s="121"/>
      <c r="ACW450" s="145"/>
      <c r="ACX450" s="121"/>
      <c r="ACY450" s="145"/>
      <c r="ACZ450" s="121"/>
      <c r="ADA450" s="145"/>
      <c r="ADB450" s="121"/>
      <c r="ADC450" s="145"/>
      <c r="ADD450" s="121"/>
      <c r="ADE450" s="145"/>
      <c r="ADF450" s="121"/>
      <c r="ADG450" s="145"/>
      <c r="ADH450" s="121"/>
      <c r="ADI450" s="145"/>
      <c r="ADJ450" s="121"/>
      <c r="ADK450" s="145"/>
      <c r="ADL450" s="121"/>
      <c r="ADM450" s="145"/>
      <c r="ADN450" s="121"/>
      <c r="ADO450" s="145"/>
      <c r="ADP450" s="121"/>
      <c r="ADQ450" s="145"/>
      <c r="ADR450" s="121"/>
      <c r="ADS450" s="145"/>
      <c r="ADT450" s="121"/>
      <c r="ADU450" s="145"/>
      <c r="ADV450" s="121"/>
      <c r="ADW450" s="145"/>
      <c r="ADX450" s="121"/>
      <c r="ADY450" s="145"/>
      <c r="ADZ450" s="121"/>
      <c r="AEA450" s="145"/>
      <c r="AEB450" s="121"/>
      <c r="AEC450" s="145"/>
      <c r="AED450" s="121"/>
      <c r="AEE450" s="145"/>
      <c r="AEF450" s="121"/>
      <c r="AEG450" s="145"/>
      <c r="AEH450" s="121"/>
      <c r="AEI450" s="145"/>
      <c r="AEJ450" s="121"/>
      <c r="AEK450" s="145"/>
      <c r="AEL450" s="121"/>
      <c r="AEM450" s="145"/>
      <c r="AEN450" s="121"/>
      <c r="AEO450" s="145"/>
      <c r="AEP450" s="121"/>
      <c r="AEQ450" s="145"/>
      <c r="AER450" s="121"/>
      <c r="AES450" s="145"/>
      <c r="AET450" s="121"/>
      <c r="AEU450" s="145"/>
      <c r="AEV450" s="121"/>
      <c r="AEW450" s="145"/>
      <c r="AEX450" s="121"/>
      <c r="AEY450" s="145"/>
      <c r="AEZ450" s="121"/>
      <c r="AFA450" s="145"/>
      <c r="AFB450" s="121"/>
      <c r="AFC450" s="145"/>
      <c r="AFD450" s="121"/>
      <c r="AFE450" s="145"/>
      <c r="AFF450" s="121"/>
      <c r="AFG450" s="145"/>
      <c r="AFH450" s="121"/>
      <c r="AFI450" s="145"/>
      <c r="AFJ450" s="121"/>
      <c r="AFK450" s="145"/>
      <c r="AFL450" s="121"/>
      <c r="AFM450" s="145"/>
      <c r="AFN450" s="121"/>
      <c r="AFO450" s="145"/>
      <c r="AFP450" s="121"/>
      <c r="AFQ450" s="145"/>
      <c r="AFR450" s="121"/>
      <c r="AFS450" s="145"/>
      <c r="AFT450" s="121"/>
      <c r="AFU450" s="145"/>
      <c r="AFV450" s="121"/>
      <c r="AFW450" s="145"/>
      <c r="AFX450" s="121"/>
      <c r="AFY450" s="145"/>
      <c r="AFZ450" s="121"/>
      <c r="AGA450" s="145"/>
      <c r="AGB450" s="121"/>
      <c r="AGC450" s="145"/>
      <c r="AGD450" s="121"/>
      <c r="AGE450" s="145"/>
      <c r="AGF450" s="121"/>
      <c r="AGG450" s="145"/>
      <c r="AGH450" s="121"/>
      <c r="AGI450" s="145"/>
      <c r="AGJ450" s="121"/>
      <c r="AGK450" s="145"/>
      <c r="AGL450" s="121"/>
      <c r="AGM450" s="145"/>
      <c r="AGN450" s="121"/>
      <c r="AGO450" s="145"/>
      <c r="AGP450" s="121"/>
      <c r="AGQ450" s="145"/>
      <c r="AGR450" s="121"/>
      <c r="AGS450" s="145"/>
      <c r="AGT450" s="121"/>
      <c r="AGU450" s="145"/>
      <c r="AGV450" s="121"/>
      <c r="AGW450" s="145"/>
      <c r="AGX450" s="121"/>
      <c r="AGY450" s="145"/>
      <c r="AGZ450" s="121"/>
      <c r="AHA450" s="145"/>
      <c r="AHB450" s="121"/>
      <c r="AHC450" s="145"/>
      <c r="AHD450" s="121"/>
      <c r="AHE450" s="145"/>
      <c r="AHF450" s="121"/>
      <c r="AHG450" s="145"/>
      <c r="AHH450" s="121"/>
      <c r="AHI450" s="145"/>
      <c r="AHJ450" s="121"/>
      <c r="AHK450" s="145"/>
      <c r="AHL450" s="121"/>
      <c r="AHM450" s="145"/>
      <c r="AHN450" s="121"/>
      <c r="AHO450" s="145"/>
      <c r="AHP450" s="121"/>
      <c r="AHQ450" s="145"/>
      <c r="AHR450" s="121"/>
      <c r="AHS450" s="145"/>
      <c r="AHT450" s="121"/>
      <c r="AHU450" s="145"/>
      <c r="AHV450" s="121"/>
      <c r="AHW450" s="145"/>
      <c r="AHX450" s="121"/>
      <c r="AHY450" s="145"/>
      <c r="AHZ450" s="121"/>
      <c r="AIA450" s="145"/>
      <c r="AIB450" s="121"/>
      <c r="AIC450" s="145"/>
      <c r="AID450" s="121"/>
      <c r="AIE450" s="145"/>
      <c r="AIF450" s="121"/>
      <c r="AIG450" s="145"/>
      <c r="AIH450" s="121"/>
      <c r="AII450" s="145"/>
      <c r="AIJ450" s="121"/>
      <c r="AIK450" s="145"/>
      <c r="AIL450" s="121"/>
      <c r="AIM450" s="145"/>
      <c r="AIN450" s="121"/>
      <c r="AIO450" s="145"/>
      <c r="AIP450" s="121"/>
      <c r="AIQ450" s="145"/>
      <c r="AIR450" s="121"/>
      <c r="AIS450" s="145"/>
      <c r="AIT450" s="121"/>
      <c r="AIU450" s="145"/>
      <c r="AIV450" s="121"/>
      <c r="AIW450" s="145"/>
      <c r="AIX450" s="121"/>
      <c r="AIY450" s="145"/>
      <c r="AIZ450" s="121"/>
      <c r="AJA450" s="145"/>
      <c r="AJB450" s="121"/>
      <c r="AJC450" s="145"/>
      <c r="AJD450" s="121"/>
      <c r="AJE450" s="145"/>
      <c r="AJF450" s="121"/>
      <c r="AJG450" s="145"/>
      <c r="AJH450" s="121"/>
      <c r="AJI450" s="145"/>
      <c r="AJJ450" s="121"/>
      <c r="AJK450" s="145"/>
      <c r="AJL450" s="121"/>
      <c r="AJM450" s="145"/>
      <c r="AJN450" s="121"/>
      <c r="AJO450" s="145"/>
      <c r="AJP450" s="121"/>
      <c r="AJQ450" s="145"/>
      <c r="AJR450" s="121"/>
      <c r="AJS450" s="145"/>
      <c r="AJT450" s="121"/>
      <c r="AJU450" s="145"/>
      <c r="AJV450" s="121"/>
      <c r="AJW450" s="145"/>
      <c r="AJX450" s="121"/>
      <c r="AJY450" s="145"/>
      <c r="AJZ450" s="121"/>
      <c r="AKA450" s="145"/>
      <c r="AKB450" s="121"/>
      <c r="AKC450" s="145"/>
      <c r="AKD450" s="121"/>
      <c r="AKE450" s="145"/>
      <c r="AKF450" s="121"/>
      <c r="AKG450" s="145"/>
      <c r="AKH450" s="121"/>
      <c r="AKI450" s="145"/>
      <c r="AKJ450" s="121"/>
      <c r="AKK450" s="145"/>
      <c r="AKL450" s="121"/>
      <c r="AKM450" s="145"/>
      <c r="AKN450" s="121"/>
      <c r="AKO450" s="145"/>
      <c r="AKP450" s="121"/>
      <c r="AKQ450" s="145"/>
      <c r="AKR450" s="121"/>
      <c r="AKS450" s="145"/>
      <c r="AKT450" s="121"/>
      <c r="AKU450" s="145"/>
      <c r="AKV450" s="121"/>
      <c r="AKW450" s="145"/>
      <c r="AKX450" s="121"/>
      <c r="AKY450" s="145"/>
      <c r="AKZ450" s="121"/>
      <c r="ALA450" s="145"/>
      <c r="ALB450" s="121"/>
      <c r="ALC450" s="145"/>
      <c r="ALD450" s="121"/>
      <c r="ALE450" s="145"/>
      <c r="ALF450" s="121"/>
      <c r="ALG450" s="145"/>
      <c r="ALH450" s="121"/>
      <c r="ALI450" s="145"/>
      <c r="ALJ450" s="121"/>
      <c r="ALK450" s="145"/>
      <c r="ALL450" s="121"/>
      <c r="ALM450" s="145"/>
      <c r="ALN450" s="121"/>
      <c r="ALO450" s="145"/>
      <c r="ALP450" s="121"/>
      <c r="ALQ450" s="145"/>
      <c r="ALR450" s="121"/>
      <c r="ALS450" s="145"/>
      <c r="ALT450" s="121"/>
      <c r="ALU450" s="145"/>
      <c r="ALV450" s="121"/>
      <c r="ALW450" s="145"/>
      <c r="ALX450" s="121"/>
      <c r="ALY450" s="145"/>
      <c r="ALZ450" s="121"/>
      <c r="AMA450" s="145"/>
      <c r="AMB450" s="121"/>
      <c r="AMC450" s="145"/>
      <c r="AMD450" s="121"/>
      <c r="AME450" s="145"/>
      <c r="AMF450" s="121"/>
      <c r="AMG450" s="145"/>
      <c r="AMH450" s="121"/>
      <c r="AMI450" s="145"/>
      <c r="AMJ450" s="121"/>
      <c r="AMK450" s="145"/>
      <c r="AML450" s="121"/>
      <c r="AMM450" s="145"/>
      <c r="AMN450" s="121"/>
      <c r="AMO450" s="145"/>
      <c r="AMP450" s="121"/>
      <c r="AMQ450" s="145"/>
      <c r="AMR450" s="121"/>
      <c r="AMS450" s="145"/>
      <c r="AMT450" s="121"/>
      <c r="AMU450" s="145"/>
      <c r="AMV450" s="121"/>
      <c r="AMW450" s="145"/>
      <c r="AMX450" s="121"/>
      <c r="AMY450" s="145"/>
      <c r="AMZ450" s="121"/>
      <c r="ANA450" s="145"/>
      <c r="ANB450" s="121"/>
      <c r="ANC450" s="145"/>
      <c r="AND450" s="121"/>
      <c r="ANE450" s="145"/>
      <c r="ANF450" s="121"/>
      <c r="ANG450" s="145"/>
      <c r="ANH450" s="121"/>
      <c r="ANI450" s="145"/>
      <c r="ANJ450" s="121"/>
      <c r="ANK450" s="145"/>
      <c r="ANL450" s="121"/>
      <c r="ANM450" s="145"/>
      <c r="ANN450" s="121"/>
      <c r="ANO450" s="145"/>
      <c r="ANP450" s="121"/>
      <c r="ANQ450" s="145"/>
      <c r="ANR450" s="121"/>
      <c r="ANS450" s="145"/>
      <c r="ANT450" s="121"/>
      <c r="ANU450" s="145"/>
      <c r="ANV450" s="121"/>
      <c r="ANW450" s="145"/>
      <c r="ANX450" s="121"/>
      <c r="ANY450" s="145"/>
      <c r="ANZ450" s="121"/>
      <c r="AOA450" s="145"/>
      <c r="AOB450" s="121"/>
      <c r="AOC450" s="145"/>
      <c r="AOD450" s="121"/>
      <c r="AOE450" s="145"/>
      <c r="AOF450" s="121"/>
      <c r="AOG450" s="145"/>
      <c r="AOH450" s="121"/>
      <c r="AOI450" s="145"/>
      <c r="AOJ450" s="121"/>
      <c r="AOK450" s="145"/>
      <c r="AOL450" s="121"/>
      <c r="AOM450" s="145"/>
      <c r="AON450" s="121"/>
      <c r="AOO450" s="145"/>
      <c r="AOP450" s="121"/>
      <c r="AOQ450" s="145"/>
      <c r="AOR450" s="121"/>
      <c r="AOS450" s="145"/>
      <c r="AOT450" s="121"/>
      <c r="AOU450" s="145"/>
      <c r="AOV450" s="121"/>
      <c r="AOW450" s="145"/>
      <c r="AOX450" s="121"/>
      <c r="AOY450" s="145"/>
      <c r="AOZ450" s="121"/>
      <c r="APA450" s="145"/>
      <c r="APB450" s="121"/>
      <c r="APC450" s="145"/>
      <c r="APD450" s="121"/>
      <c r="APE450" s="145"/>
      <c r="APF450" s="121"/>
      <c r="APG450" s="145"/>
      <c r="APH450" s="121"/>
      <c r="API450" s="145"/>
      <c r="APJ450" s="121"/>
      <c r="APK450" s="145"/>
      <c r="APL450" s="121"/>
      <c r="APM450" s="145"/>
      <c r="APN450" s="121"/>
      <c r="APO450" s="145"/>
      <c r="APP450" s="121"/>
      <c r="APQ450" s="145"/>
      <c r="APR450" s="121"/>
      <c r="APS450" s="145"/>
      <c r="APT450" s="121"/>
      <c r="APU450" s="145"/>
      <c r="APV450" s="121"/>
      <c r="APW450" s="145"/>
      <c r="APX450" s="121"/>
      <c r="APY450" s="145"/>
      <c r="APZ450" s="121"/>
      <c r="AQA450" s="145"/>
      <c r="AQB450" s="121"/>
      <c r="AQC450" s="145"/>
      <c r="AQD450" s="121"/>
      <c r="AQE450" s="145"/>
      <c r="AQF450" s="121"/>
      <c r="AQG450" s="145"/>
      <c r="AQH450" s="121"/>
      <c r="AQI450" s="145"/>
      <c r="AQJ450" s="121"/>
      <c r="AQK450" s="145"/>
      <c r="AQL450" s="121"/>
      <c r="AQM450" s="145"/>
      <c r="AQN450" s="121"/>
      <c r="AQO450" s="145"/>
      <c r="AQP450" s="121"/>
      <c r="AQQ450" s="145"/>
      <c r="AQR450" s="121"/>
      <c r="AQS450" s="145"/>
      <c r="AQT450" s="121"/>
      <c r="AQU450" s="145"/>
      <c r="AQV450" s="121"/>
      <c r="AQW450" s="145"/>
      <c r="AQX450" s="121"/>
      <c r="AQY450" s="145"/>
      <c r="AQZ450" s="121"/>
      <c r="ARA450" s="145"/>
      <c r="ARB450" s="121"/>
      <c r="ARC450" s="145"/>
      <c r="ARD450" s="121"/>
      <c r="ARE450" s="145"/>
      <c r="ARF450" s="121"/>
      <c r="ARG450" s="145"/>
      <c r="ARH450" s="121"/>
      <c r="ARI450" s="145"/>
      <c r="ARJ450" s="121"/>
      <c r="ARK450" s="145"/>
      <c r="ARL450" s="121"/>
      <c r="ARM450" s="145"/>
      <c r="ARN450" s="121"/>
      <c r="ARO450" s="145"/>
      <c r="ARP450" s="121"/>
      <c r="ARQ450" s="145"/>
      <c r="ARR450" s="121"/>
      <c r="ARS450" s="145"/>
      <c r="ART450" s="121"/>
      <c r="ARU450" s="145"/>
      <c r="ARV450" s="121"/>
      <c r="ARW450" s="145"/>
      <c r="ARX450" s="121"/>
      <c r="ARY450" s="145"/>
      <c r="ARZ450" s="121"/>
      <c r="ASA450" s="145"/>
      <c r="ASB450" s="121"/>
      <c r="ASC450" s="145"/>
      <c r="ASD450" s="121"/>
      <c r="ASE450" s="145"/>
      <c r="ASF450" s="121"/>
      <c r="ASG450" s="145"/>
      <c r="ASH450" s="121"/>
      <c r="ASI450" s="145"/>
      <c r="ASJ450" s="121"/>
      <c r="ASK450" s="145"/>
      <c r="ASL450" s="121"/>
      <c r="ASM450" s="145"/>
      <c r="ASN450" s="121"/>
      <c r="ASO450" s="145"/>
      <c r="ASP450" s="121"/>
      <c r="ASQ450" s="145"/>
      <c r="ASR450" s="121"/>
      <c r="ASS450" s="145"/>
      <c r="AST450" s="121"/>
      <c r="ASU450" s="145"/>
      <c r="ASV450" s="121"/>
      <c r="ASW450" s="145"/>
      <c r="ASX450" s="121"/>
      <c r="ASY450" s="145"/>
      <c r="ASZ450" s="121"/>
      <c r="ATA450" s="145"/>
      <c r="ATB450" s="121"/>
      <c r="ATC450" s="145"/>
      <c r="ATD450" s="121"/>
      <c r="ATE450" s="145"/>
      <c r="ATF450" s="121"/>
      <c r="ATG450" s="145"/>
      <c r="ATH450" s="121"/>
      <c r="ATI450" s="145"/>
      <c r="ATJ450" s="121"/>
      <c r="ATK450" s="145"/>
      <c r="ATL450" s="121"/>
      <c r="ATM450" s="145"/>
      <c r="ATN450" s="121"/>
      <c r="ATO450" s="145"/>
      <c r="ATP450" s="121"/>
      <c r="ATQ450" s="145"/>
      <c r="ATR450" s="121"/>
      <c r="ATS450" s="145"/>
      <c r="ATT450" s="121"/>
      <c r="ATU450" s="145"/>
      <c r="ATV450" s="121"/>
      <c r="ATW450" s="145"/>
      <c r="ATX450" s="121"/>
      <c r="ATY450" s="145"/>
      <c r="ATZ450" s="121"/>
      <c r="AUA450" s="145"/>
      <c r="AUB450" s="121"/>
      <c r="AUC450" s="145"/>
      <c r="AUD450" s="121"/>
      <c r="AUE450" s="145"/>
      <c r="AUF450" s="121"/>
      <c r="AUG450" s="145"/>
      <c r="AUH450" s="121"/>
      <c r="AUI450" s="145"/>
      <c r="AUJ450" s="121"/>
      <c r="AUK450" s="145"/>
      <c r="AUL450" s="121"/>
      <c r="AUM450" s="145"/>
      <c r="AUN450" s="121"/>
      <c r="AUO450" s="145"/>
      <c r="AUP450" s="121"/>
      <c r="AUQ450" s="145"/>
      <c r="AUR450" s="121"/>
      <c r="AUS450" s="145"/>
      <c r="AUT450" s="121"/>
      <c r="AUU450" s="145"/>
      <c r="AUV450" s="121"/>
      <c r="AUW450" s="145"/>
      <c r="AUX450" s="121"/>
      <c r="AUY450" s="145"/>
      <c r="AUZ450" s="121"/>
      <c r="AVA450" s="145"/>
      <c r="AVB450" s="121"/>
      <c r="AVC450" s="145"/>
      <c r="AVD450" s="121"/>
      <c r="AVE450" s="145"/>
      <c r="AVF450" s="121"/>
      <c r="AVG450" s="145"/>
      <c r="AVH450" s="121"/>
      <c r="AVI450" s="145"/>
      <c r="AVJ450" s="121"/>
      <c r="AVK450" s="145"/>
      <c r="AVL450" s="121"/>
      <c r="AVM450" s="145"/>
      <c r="AVN450" s="121"/>
      <c r="AVO450" s="145"/>
      <c r="AVP450" s="121"/>
      <c r="AVQ450" s="145"/>
      <c r="AVR450" s="121"/>
      <c r="AVS450" s="145"/>
      <c r="AVT450" s="121"/>
      <c r="AVU450" s="145"/>
      <c r="AVV450" s="121"/>
      <c r="AVW450" s="145"/>
      <c r="AVX450" s="121"/>
      <c r="AVY450" s="145"/>
      <c r="AVZ450" s="121"/>
      <c r="AWA450" s="145"/>
      <c r="AWB450" s="121"/>
      <c r="AWC450" s="145"/>
      <c r="AWD450" s="121"/>
      <c r="AWE450" s="145"/>
      <c r="AWF450" s="121"/>
      <c r="AWG450" s="145"/>
      <c r="AWH450" s="121"/>
      <c r="AWI450" s="145"/>
      <c r="AWJ450" s="121"/>
      <c r="AWK450" s="145"/>
      <c r="AWL450" s="121"/>
      <c r="AWM450" s="145"/>
      <c r="AWN450" s="121"/>
      <c r="AWO450" s="145"/>
      <c r="AWP450" s="121"/>
      <c r="AWQ450" s="145"/>
      <c r="AWR450" s="121"/>
      <c r="AWS450" s="145"/>
      <c r="AWT450" s="121"/>
      <c r="AWU450" s="145"/>
      <c r="AWV450" s="121"/>
      <c r="AWW450" s="145"/>
      <c r="AWX450" s="121"/>
      <c r="AWY450" s="145"/>
      <c r="AWZ450" s="121"/>
      <c r="AXA450" s="145"/>
      <c r="AXB450" s="121"/>
      <c r="AXC450" s="145"/>
      <c r="AXD450" s="121"/>
      <c r="AXE450" s="145"/>
      <c r="AXF450" s="121"/>
      <c r="AXG450" s="145"/>
      <c r="AXH450" s="121"/>
      <c r="AXI450" s="145"/>
      <c r="AXJ450" s="121"/>
      <c r="AXK450" s="145"/>
      <c r="AXL450" s="121"/>
      <c r="AXM450" s="145"/>
      <c r="AXN450" s="121"/>
      <c r="AXO450" s="145"/>
      <c r="AXP450" s="121"/>
      <c r="AXQ450" s="145"/>
      <c r="AXR450" s="121"/>
      <c r="AXS450" s="145"/>
      <c r="AXT450" s="121"/>
      <c r="AXU450" s="145"/>
      <c r="AXV450" s="121"/>
      <c r="AXW450" s="145"/>
      <c r="AXX450" s="121"/>
      <c r="AXY450" s="145"/>
      <c r="AXZ450" s="121"/>
      <c r="AYA450" s="145"/>
      <c r="AYB450" s="121"/>
      <c r="AYC450" s="145"/>
      <c r="AYD450" s="121"/>
      <c r="AYE450" s="145"/>
      <c r="AYF450" s="121"/>
      <c r="AYG450" s="145"/>
      <c r="AYH450" s="121"/>
      <c r="AYI450" s="145"/>
      <c r="AYJ450" s="121"/>
      <c r="AYK450" s="145"/>
      <c r="AYL450" s="121"/>
      <c r="AYM450" s="145"/>
      <c r="AYN450" s="121"/>
      <c r="AYO450" s="145"/>
      <c r="AYP450" s="121"/>
      <c r="AYQ450" s="145"/>
      <c r="AYR450" s="121"/>
      <c r="AYS450" s="145"/>
      <c r="AYT450" s="121"/>
      <c r="AYU450" s="145"/>
      <c r="AYV450" s="121"/>
      <c r="AYW450" s="145"/>
      <c r="AYX450" s="121"/>
      <c r="AYY450" s="145"/>
      <c r="AYZ450" s="121"/>
      <c r="AZA450" s="145"/>
      <c r="AZB450" s="121"/>
      <c r="AZC450" s="145"/>
      <c r="AZD450" s="121"/>
      <c r="AZE450" s="145"/>
      <c r="AZF450" s="121"/>
      <c r="AZG450" s="145"/>
      <c r="AZH450" s="121"/>
      <c r="AZI450" s="145"/>
      <c r="AZJ450" s="121"/>
      <c r="AZK450" s="145"/>
      <c r="AZL450" s="121"/>
      <c r="AZM450" s="145"/>
      <c r="AZN450" s="121"/>
      <c r="AZO450" s="145"/>
      <c r="AZP450" s="121"/>
      <c r="AZQ450" s="145"/>
      <c r="AZR450" s="121"/>
      <c r="AZS450" s="145"/>
      <c r="AZT450" s="121"/>
      <c r="AZU450" s="145"/>
      <c r="AZV450" s="121"/>
      <c r="AZW450" s="145"/>
      <c r="AZX450" s="121"/>
      <c r="AZY450" s="145"/>
      <c r="AZZ450" s="121"/>
      <c r="BAA450" s="145"/>
      <c r="BAB450" s="121"/>
      <c r="BAC450" s="145"/>
      <c r="BAD450" s="121"/>
      <c r="BAE450" s="145"/>
      <c r="BAF450" s="121"/>
      <c r="BAG450" s="145"/>
      <c r="BAH450" s="121"/>
      <c r="BAI450" s="145"/>
      <c r="BAJ450" s="121"/>
      <c r="BAK450" s="145"/>
      <c r="BAL450" s="121"/>
      <c r="BAM450" s="145"/>
      <c r="BAN450" s="121"/>
      <c r="BAO450" s="145"/>
      <c r="BAP450" s="121"/>
      <c r="BAQ450" s="145"/>
      <c r="BAR450" s="121"/>
      <c r="BAS450" s="145"/>
      <c r="BAT450" s="121"/>
      <c r="BAU450" s="145"/>
      <c r="BAV450" s="121"/>
      <c r="BAW450" s="145"/>
      <c r="BAX450" s="121"/>
      <c r="BAY450" s="145"/>
      <c r="BAZ450" s="121"/>
      <c r="BBA450" s="145"/>
      <c r="BBB450" s="121"/>
      <c r="BBC450" s="145"/>
      <c r="BBD450" s="121"/>
      <c r="BBE450" s="145"/>
      <c r="BBF450" s="121"/>
      <c r="BBG450" s="145"/>
      <c r="BBH450" s="121"/>
      <c r="BBI450" s="145"/>
      <c r="BBJ450" s="121"/>
      <c r="BBK450" s="145"/>
      <c r="BBL450" s="121"/>
      <c r="BBM450" s="145"/>
      <c r="BBN450" s="121"/>
      <c r="BBO450" s="145"/>
      <c r="BBP450" s="121"/>
      <c r="BBQ450" s="145"/>
      <c r="BBR450" s="121"/>
      <c r="BBS450" s="145"/>
      <c r="BBT450" s="121"/>
      <c r="BBU450" s="145"/>
      <c r="BBV450" s="121"/>
      <c r="BBW450" s="145"/>
      <c r="BBX450" s="121"/>
      <c r="BBY450" s="145"/>
      <c r="BBZ450" s="121"/>
      <c r="BCA450" s="145"/>
      <c r="BCB450" s="121"/>
      <c r="BCC450" s="145"/>
      <c r="BCD450" s="121"/>
      <c r="BCE450" s="145"/>
      <c r="BCF450" s="121"/>
      <c r="BCG450" s="145"/>
      <c r="BCH450" s="121"/>
      <c r="BCI450" s="145"/>
      <c r="BCJ450" s="121"/>
      <c r="BCK450" s="145"/>
      <c r="BCL450" s="121"/>
      <c r="BCM450" s="145"/>
      <c r="BCN450" s="121"/>
      <c r="BCO450" s="145"/>
      <c r="BCP450" s="121"/>
      <c r="BCQ450" s="145"/>
      <c r="BCR450" s="121"/>
      <c r="BCS450" s="145"/>
      <c r="BCT450" s="121"/>
      <c r="BCU450" s="145"/>
      <c r="BCV450" s="121"/>
      <c r="BCW450" s="145"/>
      <c r="BCX450" s="121"/>
      <c r="BCY450" s="145"/>
      <c r="BCZ450" s="121"/>
      <c r="BDA450" s="145"/>
      <c r="BDB450" s="121"/>
      <c r="BDC450" s="145"/>
      <c r="BDD450" s="121"/>
      <c r="BDE450" s="145"/>
      <c r="BDF450" s="121"/>
      <c r="BDG450" s="145"/>
      <c r="BDH450" s="121"/>
      <c r="BDI450" s="145"/>
      <c r="BDJ450" s="121"/>
      <c r="BDK450" s="145"/>
      <c r="BDL450" s="121"/>
      <c r="BDM450" s="145"/>
      <c r="BDN450" s="121"/>
      <c r="BDO450" s="145"/>
      <c r="BDP450" s="121"/>
      <c r="BDQ450" s="145"/>
      <c r="BDR450" s="121"/>
      <c r="BDS450" s="145"/>
      <c r="BDT450" s="121"/>
      <c r="BDU450" s="145"/>
      <c r="BDV450" s="121"/>
      <c r="BDW450" s="145"/>
      <c r="BDX450" s="121"/>
      <c r="BDY450" s="145"/>
      <c r="BDZ450" s="121"/>
      <c r="BEA450" s="145"/>
      <c r="BEB450" s="121"/>
      <c r="BEC450" s="145"/>
      <c r="BED450" s="121"/>
      <c r="BEE450" s="145"/>
      <c r="BEF450" s="121"/>
      <c r="BEG450" s="145"/>
      <c r="BEH450" s="121"/>
      <c r="BEI450" s="145"/>
      <c r="BEJ450" s="121"/>
      <c r="BEK450" s="145"/>
      <c r="BEL450" s="121"/>
      <c r="BEM450" s="145"/>
      <c r="BEN450" s="121"/>
      <c r="BEO450" s="145"/>
      <c r="BEP450" s="121"/>
      <c r="BEQ450" s="145"/>
      <c r="BER450" s="121"/>
      <c r="BES450" s="145"/>
      <c r="BET450" s="121"/>
      <c r="BEU450" s="145"/>
      <c r="BEV450" s="121"/>
      <c r="BEW450" s="145"/>
      <c r="BEX450" s="121"/>
      <c r="BEY450" s="145"/>
      <c r="BEZ450" s="121"/>
      <c r="BFA450" s="145"/>
      <c r="BFB450" s="121"/>
      <c r="BFC450" s="145"/>
      <c r="BFD450" s="121"/>
      <c r="BFE450" s="145"/>
      <c r="BFF450" s="121"/>
      <c r="BFG450" s="145"/>
      <c r="BFH450" s="121"/>
      <c r="BFI450" s="145"/>
      <c r="BFJ450" s="121"/>
      <c r="BFK450" s="145"/>
      <c r="BFL450" s="121"/>
      <c r="BFM450" s="145"/>
      <c r="BFN450" s="121"/>
      <c r="BFO450" s="145"/>
      <c r="BFP450" s="121"/>
      <c r="BFQ450" s="145"/>
      <c r="BFR450" s="121"/>
      <c r="BFS450" s="145"/>
      <c r="BFT450" s="121"/>
      <c r="BFU450" s="145"/>
      <c r="BFV450" s="121"/>
      <c r="BFW450" s="145"/>
      <c r="BFX450" s="121"/>
      <c r="BFY450" s="145"/>
      <c r="BFZ450" s="121"/>
      <c r="BGA450" s="145"/>
      <c r="BGB450" s="121"/>
      <c r="BGC450" s="145"/>
      <c r="BGD450" s="121"/>
      <c r="BGE450" s="145"/>
      <c r="BGF450" s="121"/>
      <c r="BGG450" s="145"/>
      <c r="BGH450" s="121"/>
      <c r="BGI450" s="145"/>
      <c r="BGJ450" s="121"/>
      <c r="BGK450" s="145"/>
      <c r="BGL450" s="121"/>
      <c r="BGM450" s="145"/>
      <c r="BGN450" s="121"/>
      <c r="BGO450" s="145"/>
      <c r="BGP450" s="121"/>
      <c r="BGQ450" s="145"/>
      <c r="BGR450" s="121"/>
      <c r="BGS450" s="145"/>
      <c r="BGT450" s="121"/>
      <c r="BGU450" s="145"/>
      <c r="BGV450" s="121"/>
      <c r="BGW450" s="145"/>
      <c r="BGX450" s="121"/>
      <c r="BGY450" s="145"/>
      <c r="BGZ450" s="121"/>
      <c r="BHA450" s="145"/>
      <c r="BHB450" s="121"/>
      <c r="BHC450" s="145"/>
      <c r="BHD450" s="121"/>
      <c r="BHE450" s="145"/>
      <c r="BHF450" s="121"/>
      <c r="BHG450" s="145"/>
      <c r="BHH450" s="121"/>
      <c r="BHI450" s="145"/>
      <c r="BHJ450" s="121"/>
      <c r="BHK450" s="145"/>
      <c r="BHL450" s="121"/>
      <c r="BHM450" s="145"/>
      <c r="BHN450" s="121"/>
      <c r="BHO450" s="145"/>
      <c r="BHP450" s="121"/>
      <c r="BHQ450" s="145"/>
      <c r="BHR450" s="121"/>
      <c r="BHS450" s="145"/>
      <c r="BHT450" s="121"/>
      <c r="BHU450" s="145"/>
      <c r="BHV450" s="121"/>
      <c r="BHW450" s="145"/>
      <c r="BHX450" s="121"/>
      <c r="BHY450" s="145"/>
      <c r="BHZ450" s="121"/>
      <c r="BIA450" s="145"/>
      <c r="BIB450" s="121"/>
      <c r="BIC450" s="145"/>
      <c r="BID450" s="121"/>
      <c r="BIE450" s="145"/>
      <c r="BIF450" s="121"/>
      <c r="BIG450" s="145"/>
      <c r="BIH450" s="121"/>
      <c r="BII450" s="145"/>
      <c r="BIJ450" s="121"/>
      <c r="BIK450" s="145"/>
      <c r="BIL450" s="121"/>
      <c r="BIM450" s="145"/>
      <c r="BIN450" s="121"/>
      <c r="BIO450" s="145"/>
      <c r="BIP450" s="121"/>
      <c r="BIQ450" s="145"/>
      <c r="BIR450" s="121"/>
      <c r="BIS450" s="145"/>
      <c r="BIT450" s="121"/>
      <c r="BIU450" s="145"/>
      <c r="BIV450" s="121"/>
      <c r="BIW450" s="145"/>
      <c r="BIX450" s="121"/>
      <c r="BIY450" s="145"/>
      <c r="BIZ450" s="121"/>
      <c r="BJA450" s="145"/>
      <c r="BJB450" s="121"/>
      <c r="BJC450" s="145"/>
      <c r="BJD450" s="121"/>
      <c r="BJE450" s="145"/>
      <c r="BJF450" s="121"/>
      <c r="BJG450" s="145"/>
      <c r="BJH450" s="121"/>
      <c r="BJI450" s="145"/>
      <c r="BJJ450" s="121"/>
      <c r="BJK450" s="145"/>
      <c r="BJL450" s="121"/>
      <c r="BJM450" s="145"/>
      <c r="BJN450" s="121"/>
      <c r="BJO450" s="145"/>
      <c r="BJP450" s="121"/>
      <c r="BJQ450" s="145"/>
      <c r="BJR450" s="121"/>
      <c r="BJS450" s="145"/>
      <c r="BJT450" s="121"/>
      <c r="BJU450" s="145"/>
      <c r="BJV450" s="121"/>
      <c r="BJW450" s="145"/>
      <c r="BJX450" s="121"/>
      <c r="BJY450" s="145"/>
      <c r="BJZ450" s="121"/>
      <c r="BKA450" s="145"/>
      <c r="BKB450" s="121"/>
      <c r="BKC450" s="145"/>
      <c r="BKD450" s="121"/>
      <c r="BKE450" s="145"/>
      <c r="BKF450" s="121"/>
      <c r="BKG450" s="145"/>
      <c r="BKH450" s="121"/>
      <c r="BKI450" s="145"/>
      <c r="BKJ450" s="121"/>
      <c r="BKK450" s="145"/>
      <c r="BKL450" s="121"/>
      <c r="BKM450" s="145"/>
      <c r="BKN450" s="121"/>
      <c r="BKO450" s="145"/>
      <c r="BKP450" s="121"/>
      <c r="BKQ450" s="145"/>
      <c r="BKR450" s="121"/>
      <c r="BKS450" s="145"/>
      <c r="BKT450" s="121"/>
      <c r="BKU450" s="145"/>
      <c r="BKV450" s="121"/>
      <c r="BKW450" s="145"/>
      <c r="BKX450" s="121"/>
      <c r="BKY450" s="145"/>
      <c r="BKZ450" s="121"/>
      <c r="BLA450" s="145"/>
      <c r="BLB450" s="121"/>
      <c r="BLC450" s="145"/>
      <c r="BLD450" s="121"/>
      <c r="BLE450" s="145"/>
      <c r="BLF450" s="121"/>
      <c r="BLG450" s="145"/>
      <c r="BLH450" s="121"/>
      <c r="BLI450" s="145"/>
      <c r="BLJ450" s="121"/>
      <c r="BLK450" s="145"/>
      <c r="BLL450" s="121"/>
      <c r="BLM450" s="145"/>
      <c r="BLN450" s="121"/>
      <c r="BLO450" s="145"/>
      <c r="BLP450" s="121"/>
      <c r="BLQ450" s="145"/>
      <c r="BLR450" s="121"/>
      <c r="BLS450" s="145"/>
      <c r="BLT450" s="121"/>
      <c r="BLU450" s="145"/>
      <c r="BLV450" s="121"/>
      <c r="BLW450" s="145"/>
      <c r="BLX450" s="121"/>
      <c r="BLY450" s="145"/>
      <c r="BLZ450" s="121"/>
      <c r="BMA450" s="145"/>
      <c r="BMB450" s="121"/>
      <c r="BMC450" s="145"/>
      <c r="BMD450" s="121"/>
      <c r="BME450" s="145"/>
      <c r="BMF450" s="121"/>
      <c r="BMG450" s="145"/>
      <c r="BMH450" s="121"/>
      <c r="BMI450" s="145"/>
      <c r="BMJ450" s="121"/>
      <c r="BMK450" s="145"/>
      <c r="BML450" s="121"/>
      <c r="BMM450" s="145"/>
      <c r="BMN450" s="121"/>
      <c r="BMO450" s="145"/>
      <c r="BMP450" s="121"/>
      <c r="BMQ450" s="145"/>
      <c r="BMR450" s="121"/>
      <c r="BMS450" s="145"/>
      <c r="BMT450" s="121"/>
      <c r="BMU450" s="145"/>
      <c r="BMV450" s="121"/>
      <c r="BMW450" s="145"/>
      <c r="BMX450" s="121"/>
      <c r="BMY450" s="145"/>
      <c r="BMZ450" s="121"/>
      <c r="BNA450" s="145"/>
      <c r="BNB450" s="121"/>
      <c r="BNC450" s="145"/>
      <c r="BND450" s="121"/>
      <c r="BNE450" s="145"/>
      <c r="BNF450" s="121"/>
      <c r="BNG450" s="145"/>
      <c r="BNH450" s="121"/>
      <c r="BNI450" s="145"/>
      <c r="BNJ450" s="121"/>
      <c r="BNK450" s="145"/>
      <c r="BNL450" s="121"/>
      <c r="BNM450" s="145"/>
      <c r="BNN450" s="121"/>
      <c r="BNO450" s="145"/>
      <c r="BNP450" s="121"/>
      <c r="BNQ450" s="145"/>
      <c r="BNR450" s="121"/>
      <c r="BNS450" s="145"/>
      <c r="BNT450" s="121"/>
      <c r="BNU450" s="145"/>
      <c r="BNV450" s="121"/>
      <c r="BNW450" s="145"/>
      <c r="BNX450" s="121"/>
      <c r="BNY450" s="145"/>
      <c r="BNZ450" s="121"/>
      <c r="BOA450" s="145"/>
      <c r="BOB450" s="121"/>
      <c r="BOC450" s="145"/>
      <c r="BOD450" s="121"/>
      <c r="BOE450" s="145"/>
      <c r="BOF450" s="121"/>
      <c r="BOG450" s="145"/>
      <c r="BOH450" s="121"/>
      <c r="BOI450" s="145"/>
      <c r="BOJ450" s="121"/>
      <c r="BOK450" s="145"/>
      <c r="BOL450" s="121"/>
      <c r="BOM450" s="145"/>
      <c r="BON450" s="121"/>
      <c r="BOO450" s="145"/>
      <c r="BOP450" s="121"/>
      <c r="BOQ450" s="145"/>
      <c r="BOR450" s="121"/>
      <c r="BOS450" s="145"/>
      <c r="BOT450" s="121"/>
      <c r="BOU450" s="145"/>
      <c r="BOV450" s="121"/>
      <c r="BOW450" s="145"/>
      <c r="BOX450" s="121"/>
      <c r="BOY450" s="145"/>
      <c r="BOZ450" s="121"/>
      <c r="BPA450" s="145"/>
      <c r="BPB450" s="121"/>
      <c r="BPC450" s="145"/>
      <c r="BPD450" s="121"/>
      <c r="BPE450" s="145"/>
      <c r="BPF450" s="121"/>
      <c r="BPG450" s="145"/>
      <c r="BPH450" s="121"/>
      <c r="BPI450" s="145"/>
      <c r="BPJ450" s="121"/>
      <c r="BPK450" s="145"/>
      <c r="BPL450" s="121"/>
      <c r="BPM450" s="145"/>
      <c r="BPN450" s="121"/>
      <c r="BPO450" s="145"/>
      <c r="BPP450" s="121"/>
      <c r="BPQ450" s="145"/>
      <c r="BPR450" s="121"/>
      <c r="BPS450" s="145"/>
      <c r="BPT450" s="121"/>
      <c r="BPU450" s="145"/>
      <c r="BPV450" s="121"/>
      <c r="BPW450" s="145"/>
      <c r="BPX450" s="121"/>
      <c r="BPY450" s="145"/>
      <c r="BPZ450" s="121"/>
      <c r="BQA450" s="145"/>
      <c r="BQB450" s="121"/>
      <c r="BQC450" s="145"/>
      <c r="BQD450" s="121"/>
      <c r="BQE450" s="145"/>
      <c r="BQF450" s="121"/>
      <c r="BQG450" s="145"/>
      <c r="BQH450" s="121"/>
      <c r="BQI450" s="145"/>
      <c r="BQJ450" s="121"/>
      <c r="BQK450" s="145"/>
      <c r="BQL450" s="121"/>
      <c r="BQM450" s="145"/>
      <c r="BQN450" s="121"/>
      <c r="BQO450" s="145"/>
      <c r="BQP450" s="121"/>
      <c r="BQQ450" s="145"/>
      <c r="BQR450" s="121"/>
      <c r="BQS450" s="145"/>
      <c r="BQT450" s="121"/>
      <c r="BQU450" s="145"/>
      <c r="BQV450" s="121"/>
      <c r="BQW450" s="145"/>
      <c r="BQX450" s="121"/>
      <c r="BQY450" s="145"/>
      <c r="BQZ450" s="121"/>
      <c r="BRA450" s="145"/>
      <c r="BRB450" s="121"/>
      <c r="BRC450" s="145"/>
      <c r="BRD450" s="121"/>
      <c r="BRE450" s="145"/>
      <c r="BRF450" s="121"/>
      <c r="BRG450" s="145"/>
      <c r="BRH450" s="121"/>
      <c r="BRI450" s="145"/>
      <c r="BRJ450" s="121"/>
      <c r="BRK450" s="145"/>
      <c r="BRL450" s="121"/>
      <c r="BRM450" s="145"/>
      <c r="BRN450" s="121"/>
      <c r="BRO450" s="145"/>
      <c r="BRP450" s="121"/>
      <c r="BRQ450" s="145"/>
      <c r="BRR450" s="121"/>
      <c r="BRS450" s="145"/>
      <c r="BRT450" s="121"/>
      <c r="BRU450" s="145"/>
      <c r="BRV450" s="121"/>
      <c r="BRW450" s="145"/>
      <c r="BRX450" s="121"/>
      <c r="BRY450" s="145"/>
      <c r="BRZ450" s="121"/>
      <c r="BSA450" s="145"/>
      <c r="BSB450" s="121"/>
      <c r="BSC450" s="145"/>
      <c r="BSD450" s="121"/>
      <c r="BSE450" s="145"/>
      <c r="BSF450" s="121"/>
      <c r="BSG450" s="145"/>
      <c r="BSH450" s="121"/>
      <c r="BSI450" s="145"/>
      <c r="BSJ450" s="121"/>
      <c r="BSK450" s="145"/>
      <c r="BSL450" s="121"/>
      <c r="BSM450" s="145"/>
      <c r="BSN450" s="121"/>
      <c r="BSO450" s="145"/>
      <c r="BSP450" s="121"/>
      <c r="BSQ450" s="145"/>
      <c r="BSR450" s="121"/>
      <c r="BSS450" s="145"/>
      <c r="BST450" s="121"/>
      <c r="BSU450" s="145"/>
      <c r="BSV450" s="121"/>
      <c r="BSW450" s="145"/>
      <c r="BSX450" s="121"/>
      <c r="BSY450" s="145"/>
      <c r="BSZ450" s="121"/>
      <c r="BTA450" s="145"/>
      <c r="BTB450" s="121"/>
      <c r="BTC450" s="145"/>
      <c r="BTD450" s="121"/>
      <c r="BTE450" s="145"/>
      <c r="BTF450" s="121"/>
      <c r="BTG450" s="145"/>
      <c r="BTH450" s="121"/>
      <c r="BTI450" s="145"/>
      <c r="BTJ450" s="121"/>
      <c r="BTK450" s="145"/>
      <c r="BTL450" s="121"/>
      <c r="BTM450" s="145"/>
      <c r="BTN450" s="121"/>
      <c r="BTO450" s="145"/>
      <c r="BTP450" s="121"/>
      <c r="BTQ450" s="145"/>
      <c r="BTR450" s="121"/>
      <c r="BTS450" s="145"/>
      <c r="BTT450" s="121"/>
      <c r="BTU450" s="145"/>
      <c r="BTV450" s="121"/>
      <c r="BTW450" s="145"/>
      <c r="BTX450" s="121"/>
      <c r="BTY450" s="145"/>
      <c r="BTZ450" s="121"/>
      <c r="BUA450" s="145"/>
      <c r="BUB450" s="121"/>
      <c r="BUC450" s="145"/>
      <c r="BUD450" s="121"/>
      <c r="BUE450" s="145"/>
      <c r="BUF450" s="121"/>
      <c r="BUG450" s="145"/>
      <c r="BUH450" s="121"/>
      <c r="BUI450" s="145"/>
      <c r="BUJ450" s="121"/>
      <c r="BUK450" s="145"/>
      <c r="BUL450" s="121"/>
      <c r="BUM450" s="145"/>
      <c r="BUN450" s="121"/>
      <c r="BUO450" s="145"/>
      <c r="BUP450" s="121"/>
      <c r="BUQ450" s="145"/>
      <c r="BUR450" s="121"/>
      <c r="BUS450" s="145"/>
      <c r="BUT450" s="121"/>
      <c r="BUU450" s="145"/>
      <c r="BUV450" s="121"/>
      <c r="BUW450" s="145"/>
      <c r="BUX450" s="121"/>
      <c r="BUY450" s="145"/>
      <c r="BUZ450" s="121"/>
      <c r="BVA450" s="145"/>
      <c r="BVB450" s="121"/>
      <c r="BVC450" s="145"/>
      <c r="BVD450" s="121"/>
      <c r="BVE450" s="145"/>
      <c r="BVF450" s="121"/>
      <c r="BVG450" s="145"/>
      <c r="BVH450" s="121"/>
      <c r="BVI450" s="145"/>
      <c r="BVJ450" s="121"/>
      <c r="BVK450" s="145"/>
      <c r="BVL450" s="121"/>
      <c r="BVM450" s="145"/>
      <c r="BVN450" s="121"/>
      <c r="BVO450" s="145"/>
      <c r="BVP450" s="121"/>
      <c r="BVQ450" s="145"/>
      <c r="BVR450" s="121"/>
      <c r="BVS450" s="145"/>
      <c r="BVT450" s="121"/>
      <c r="BVU450" s="145"/>
      <c r="BVV450" s="121"/>
      <c r="BVW450" s="145"/>
      <c r="BVX450" s="121"/>
      <c r="BVY450" s="145"/>
      <c r="BVZ450" s="121"/>
      <c r="BWA450" s="145"/>
      <c r="BWB450" s="121"/>
      <c r="BWC450" s="145"/>
      <c r="BWD450" s="121"/>
      <c r="BWE450" s="145"/>
      <c r="BWF450" s="121"/>
      <c r="BWG450" s="145"/>
      <c r="BWH450" s="121"/>
      <c r="BWI450" s="145"/>
      <c r="BWJ450" s="121"/>
      <c r="BWK450" s="145"/>
      <c r="BWL450" s="121"/>
      <c r="BWM450" s="145"/>
      <c r="BWN450" s="121"/>
      <c r="BWO450" s="145"/>
      <c r="BWP450" s="121"/>
      <c r="BWQ450" s="145"/>
      <c r="BWR450" s="121"/>
      <c r="BWS450" s="145"/>
      <c r="BWT450" s="121"/>
      <c r="BWU450" s="145"/>
      <c r="BWV450" s="121"/>
      <c r="BWW450" s="145"/>
      <c r="BWX450" s="121"/>
      <c r="BWY450" s="145"/>
      <c r="BWZ450" s="121"/>
      <c r="BXA450" s="145"/>
      <c r="BXB450" s="121"/>
      <c r="BXC450" s="145"/>
      <c r="BXD450" s="121"/>
      <c r="BXE450" s="145"/>
      <c r="BXF450" s="121"/>
      <c r="BXG450" s="145"/>
      <c r="BXH450" s="121"/>
      <c r="BXI450" s="145"/>
      <c r="BXJ450" s="121"/>
      <c r="BXK450" s="145"/>
      <c r="BXL450" s="121"/>
      <c r="BXM450" s="145"/>
      <c r="BXN450" s="121"/>
      <c r="BXO450" s="145"/>
      <c r="BXP450" s="121"/>
      <c r="BXQ450" s="145"/>
      <c r="BXR450" s="121"/>
      <c r="BXS450" s="145"/>
      <c r="BXT450" s="121"/>
      <c r="BXU450" s="145"/>
      <c r="BXV450" s="121"/>
      <c r="BXW450" s="145"/>
      <c r="BXX450" s="121"/>
      <c r="BXY450" s="145"/>
      <c r="BXZ450" s="121"/>
      <c r="BYA450" s="145"/>
      <c r="BYB450" s="121"/>
      <c r="BYC450" s="145"/>
      <c r="BYD450" s="121"/>
      <c r="BYE450" s="145"/>
      <c r="BYF450" s="121"/>
      <c r="BYG450" s="145"/>
      <c r="BYH450" s="121"/>
      <c r="BYI450" s="145"/>
      <c r="BYJ450" s="121"/>
      <c r="BYK450" s="145"/>
      <c r="BYL450" s="121"/>
      <c r="BYM450" s="145"/>
      <c r="BYN450" s="121"/>
      <c r="BYO450" s="145"/>
      <c r="BYP450" s="121"/>
      <c r="BYQ450" s="145"/>
      <c r="BYR450" s="121"/>
      <c r="BYS450" s="145"/>
      <c r="BYT450" s="121"/>
      <c r="BYU450" s="145"/>
      <c r="BYV450" s="121"/>
      <c r="BYW450" s="145"/>
      <c r="BYX450" s="121"/>
      <c r="BYY450" s="145"/>
      <c r="BYZ450" s="121"/>
      <c r="BZA450" s="145"/>
      <c r="BZB450" s="121"/>
      <c r="BZC450" s="145"/>
      <c r="BZD450" s="121"/>
      <c r="BZE450" s="145"/>
      <c r="BZF450" s="121"/>
      <c r="BZG450" s="145"/>
      <c r="BZH450" s="121"/>
      <c r="BZI450" s="145"/>
      <c r="BZJ450" s="121"/>
      <c r="BZK450" s="145"/>
      <c r="BZL450" s="121"/>
      <c r="BZM450" s="145"/>
      <c r="BZN450" s="121"/>
      <c r="BZO450" s="145"/>
      <c r="BZP450" s="121"/>
      <c r="BZQ450" s="145"/>
      <c r="BZR450" s="121"/>
      <c r="BZS450" s="145"/>
      <c r="BZT450" s="121"/>
      <c r="BZU450" s="145"/>
      <c r="BZV450" s="121"/>
      <c r="BZW450" s="145"/>
      <c r="BZX450" s="121"/>
      <c r="BZY450" s="145"/>
      <c r="BZZ450" s="121"/>
      <c r="CAA450" s="145"/>
      <c r="CAB450" s="121"/>
      <c r="CAC450" s="145"/>
      <c r="CAD450" s="121"/>
      <c r="CAE450" s="145"/>
      <c r="CAF450" s="121"/>
      <c r="CAG450" s="145"/>
      <c r="CAH450" s="121"/>
      <c r="CAI450" s="145"/>
      <c r="CAJ450" s="121"/>
      <c r="CAK450" s="145"/>
      <c r="CAL450" s="121"/>
      <c r="CAM450" s="145"/>
      <c r="CAN450" s="121"/>
      <c r="CAO450" s="145"/>
      <c r="CAP450" s="121"/>
      <c r="CAQ450" s="145"/>
      <c r="CAR450" s="121"/>
      <c r="CAS450" s="145"/>
      <c r="CAT450" s="121"/>
      <c r="CAU450" s="145"/>
      <c r="CAV450" s="121"/>
      <c r="CAW450" s="145"/>
      <c r="CAX450" s="121"/>
      <c r="CAY450" s="145"/>
      <c r="CAZ450" s="121"/>
      <c r="CBA450" s="145"/>
      <c r="CBB450" s="121"/>
      <c r="CBC450" s="145"/>
      <c r="CBD450" s="121"/>
      <c r="CBE450" s="145"/>
      <c r="CBF450" s="121"/>
      <c r="CBG450" s="145"/>
      <c r="CBH450" s="121"/>
      <c r="CBI450" s="145"/>
      <c r="CBJ450" s="121"/>
      <c r="CBK450" s="145"/>
      <c r="CBL450" s="121"/>
      <c r="CBM450" s="145"/>
      <c r="CBN450" s="121"/>
      <c r="CBO450" s="145"/>
      <c r="CBP450" s="121"/>
      <c r="CBQ450" s="145"/>
      <c r="CBR450" s="121"/>
      <c r="CBS450" s="145"/>
      <c r="CBT450" s="121"/>
      <c r="CBU450" s="145"/>
      <c r="CBV450" s="121"/>
      <c r="CBW450" s="145"/>
      <c r="CBX450" s="121"/>
      <c r="CBY450" s="145"/>
      <c r="CBZ450" s="121"/>
      <c r="CCA450" s="145"/>
      <c r="CCB450" s="121"/>
      <c r="CCC450" s="145"/>
      <c r="CCD450" s="121"/>
      <c r="CCE450" s="145"/>
      <c r="CCF450" s="121"/>
      <c r="CCG450" s="145"/>
      <c r="CCH450" s="121"/>
      <c r="CCI450" s="145"/>
      <c r="CCJ450" s="121"/>
      <c r="CCK450" s="145"/>
      <c r="CCL450" s="121"/>
      <c r="CCM450" s="145"/>
      <c r="CCN450" s="121"/>
      <c r="CCO450" s="145"/>
      <c r="CCP450" s="121"/>
      <c r="CCQ450" s="145"/>
      <c r="CCR450" s="121"/>
      <c r="CCS450" s="145"/>
      <c r="CCT450" s="121"/>
      <c r="CCU450" s="145"/>
      <c r="CCV450" s="121"/>
      <c r="CCW450" s="145"/>
      <c r="CCX450" s="121"/>
      <c r="CCY450" s="145"/>
      <c r="CCZ450" s="121"/>
      <c r="CDA450" s="145"/>
      <c r="CDB450" s="121"/>
      <c r="CDC450" s="145"/>
      <c r="CDD450" s="121"/>
      <c r="CDE450" s="145"/>
      <c r="CDF450" s="121"/>
      <c r="CDG450" s="145"/>
      <c r="CDH450" s="121"/>
      <c r="CDI450" s="145"/>
      <c r="CDJ450" s="121"/>
      <c r="CDK450" s="145"/>
      <c r="CDL450" s="121"/>
      <c r="CDM450" s="145"/>
      <c r="CDN450" s="121"/>
      <c r="CDO450" s="145"/>
      <c r="CDP450" s="121"/>
      <c r="CDQ450" s="145"/>
      <c r="CDR450" s="121"/>
      <c r="CDS450" s="145"/>
      <c r="CDT450" s="121"/>
      <c r="CDU450" s="145"/>
      <c r="CDV450" s="121"/>
      <c r="CDW450" s="145"/>
      <c r="CDX450" s="121"/>
      <c r="CDY450" s="145"/>
      <c r="CDZ450" s="121"/>
      <c r="CEA450" s="145"/>
      <c r="CEB450" s="121"/>
      <c r="CEC450" s="145"/>
      <c r="CED450" s="121"/>
      <c r="CEE450" s="145"/>
      <c r="CEF450" s="121"/>
      <c r="CEG450" s="145"/>
      <c r="CEH450" s="121"/>
      <c r="CEI450" s="145"/>
      <c r="CEJ450" s="121"/>
      <c r="CEK450" s="145"/>
      <c r="CEL450" s="121"/>
      <c r="CEM450" s="145"/>
      <c r="CEN450" s="121"/>
      <c r="CEO450" s="145"/>
      <c r="CEP450" s="121"/>
      <c r="CEQ450" s="145"/>
      <c r="CER450" s="121"/>
      <c r="CES450" s="145"/>
      <c r="CET450" s="121"/>
      <c r="CEU450" s="145"/>
      <c r="CEV450" s="121"/>
      <c r="CEW450" s="145"/>
      <c r="CEX450" s="121"/>
      <c r="CEY450" s="145"/>
      <c r="CEZ450" s="121"/>
      <c r="CFA450" s="145"/>
      <c r="CFB450" s="121"/>
      <c r="CFC450" s="145"/>
      <c r="CFD450" s="121"/>
      <c r="CFE450" s="145"/>
      <c r="CFF450" s="121"/>
      <c r="CFG450" s="145"/>
      <c r="CFH450" s="121"/>
      <c r="CFI450" s="145"/>
      <c r="CFJ450" s="121"/>
      <c r="CFK450" s="145"/>
      <c r="CFL450" s="121"/>
      <c r="CFM450" s="145"/>
      <c r="CFN450" s="121"/>
      <c r="CFO450" s="145"/>
      <c r="CFP450" s="121"/>
      <c r="CFQ450" s="145"/>
      <c r="CFR450" s="121"/>
      <c r="CFS450" s="145"/>
      <c r="CFT450" s="121"/>
      <c r="CFU450" s="145"/>
      <c r="CFV450" s="121"/>
      <c r="CFW450" s="145"/>
      <c r="CFX450" s="121"/>
      <c r="CFY450" s="145"/>
      <c r="CFZ450" s="121"/>
      <c r="CGA450" s="145"/>
      <c r="CGB450" s="121"/>
      <c r="CGC450" s="145"/>
      <c r="CGD450" s="121"/>
      <c r="CGE450" s="145"/>
      <c r="CGF450" s="121"/>
      <c r="CGG450" s="145"/>
      <c r="CGH450" s="121"/>
      <c r="CGI450" s="145"/>
      <c r="CGJ450" s="121"/>
      <c r="CGK450" s="145"/>
      <c r="CGL450" s="121"/>
      <c r="CGM450" s="145"/>
      <c r="CGN450" s="121"/>
      <c r="CGO450" s="145"/>
      <c r="CGP450" s="121"/>
      <c r="CGQ450" s="145"/>
      <c r="CGR450" s="121"/>
      <c r="CGS450" s="145"/>
      <c r="CGT450" s="121"/>
      <c r="CGU450" s="145"/>
      <c r="CGV450" s="121"/>
      <c r="CGW450" s="145"/>
      <c r="CGX450" s="121"/>
      <c r="CGY450" s="145"/>
      <c r="CGZ450" s="121"/>
      <c r="CHA450" s="145"/>
      <c r="CHB450" s="121"/>
      <c r="CHC450" s="145"/>
      <c r="CHD450" s="121"/>
      <c r="CHE450" s="145"/>
      <c r="CHF450" s="121"/>
      <c r="CHG450" s="145"/>
      <c r="CHH450" s="121"/>
      <c r="CHI450" s="145"/>
      <c r="CHJ450" s="121"/>
      <c r="CHK450" s="145"/>
      <c r="CHL450" s="121"/>
      <c r="CHM450" s="145"/>
      <c r="CHN450" s="121"/>
      <c r="CHO450" s="145"/>
      <c r="CHP450" s="121"/>
      <c r="CHQ450" s="145"/>
      <c r="CHR450" s="121"/>
      <c r="CHS450" s="145"/>
      <c r="CHT450" s="121"/>
      <c r="CHU450" s="145"/>
      <c r="CHV450" s="121"/>
      <c r="CHW450" s="145"/>
      <c r="CHX450" s="121"/>
      <c r="CHY450" s="145"/>
      <c r="CHZ450" s="121"/>
      <c r="CIA450" s="145"/>
      <c r="CIB450" s="121"/>
      <c r="CIC450" s="145"/>
      <c r="CID450" s="121"/>
      <c r="CIE450" s="145"/>
      <c r="CIF450" s="121"/>
      <c r="CIG450" s="145"/>
      <c r="CIH450" s="121"/>
      <c r="CII450" s="145"/>
      <c r="CIJ450" s="121"/>
      <c r="CIK450" s="145"/>
      <c r="CIL450" s="121"/>
      <c r="CIM450" s="145"/>
      <c r="CIN450" s="121"/>
      <c r="CIO450" s="145"/>
      <c r="CIP450" s="121"/>
      <c r="CIQ450" s="145"/>
      <c r="CIR450" s="121"/>
      <c r="CIS450" s="145"/>
      <c r="CIT450" s="121"/>
      <c r="CIU450" s="145"/>
      <c r="CIV450" s="121"/>
      <c r="CIW450" s="145"/>
      <c r="CIX450" s="121"/>
      <c r="CIY450" s="145"/>
      <c r="CIZ450" s="121"/>
      <c r="CJA450" s="145"/>
      <c r="CJB450" s="121"/>
      <c r="CJC450" s="145"/>
      <c r="CJD450" s="121"/>
      <c r="CJE450" s="145"/>
      <c r="CJF450" s="121"/>
      <c r="CJG450" s="145"/>
      <c r="CJH450" s="121"/>
      <c r="CJI450" s="145"/>
      <c r="CJJ450" s="121"/>
      <c r="CJK450" s="145"/>
      <c r="CJL450" s="121"/>
      <c r="CJM450" s="145"/>
      <c r="CJN450" s="121"/>
      <c r="CJO450" s="145"/>
      <c r="CJP450" s="121"/>
      <c r="CJQ450" s="145"/>
      <c r="CJR450" s="121"/>
      <c r="CJS450" s="145"/>
      <c r="CJT450" s="121"/>
      <c r="CJU450" s="145"/>
      <c r="CJV450" s="121"/>
      <c r="CJW450" s="145"/>
      <c r="CJX450" s="121"/>
      <c r="CJY450" s="145"/>
      <c r="CJZ450" s="121"/>
      <c r="CKA450" s="145"/>
      <c r="CKB450" s="121"/>
      <c r="CKC450" s="145"/>
      <c r="CKD450" s="121"/>
      <c r="CKE450" s="145"/>
      <c r="CKF450" s="121"/>
      <c r="CKG450" s="145"/>
      <c r="CKH450" s="121"/>
      <c r="CKI450" s="145"/>
      <c r="CKJ450" s="121"/>
      <c r="CKK450" s="145"/>
      <c r="CKL450" s="121"/>
      <c r="CKM450" s="145"/>
      <c r="CKN450" s="121"/>
      <c r="CKO450" s="145"/>
      <c r="CKP450" s="121"/>
      <c r="CKQ450" s="145"/>
      <c r="CKR450" s="121"/>
      <c r="CKS450" s="145"/>
      <c r="CKT450" s="121"/>
      <c r="CKU450" s="145"/>
      <c r="CKV450" s="121"/>
      <c r="CKW450" s="145"/>
      <c r="CKX450" s="121"/>
      <c r="CKY450" s="145"/>
      <c r="CKZ450" s="121"/>
      <c r="CLA450" s="145"/>
      <c r="CLB450" s="121"/>
      <c r="CLC450" s="145"/>
      <c r="CLD450" s="121"/>
      <c r="CLE450" s="145"/>
      <c r="CLF450" s="121"/>
      <c r="CLG450" s="145"/>
      <c r="CLH450" s="121"/>
      <c r="CLI450" s="145"/>
      <c r="CLJ450" s="121"/>
      <c r="CLK450" s="145"/>
      <c r="CLL450" s="121"/>
      <c r="CLM450" s="145"/>
      <c r="CLN450" s="121"/>
      <c r="CLO450" s="145"/>
      <c r="CLP450" s="121"/>
      <c r="CLQ450" s="145"/>
      <c r="CLR450" s="121"/>
      <c r="CLS450" s="145"/>
      <c r="CLT450" s="121"/>
      <c r="CLU450" s="145"/>
      <c r="CLV450" s="121"/>
      <c r="CLW450" s="145"/>
      <c r="CLX450" s="121"/>
      <c r="CLY450" s="145"/>
      <c r="CLZ450" s="121"/>
      <c r="CMA450" s="145"/>
      <c r="CMB450" s="121"/>
      <c r="CMC450" s="145"/>
      <c r="CMD450" s="121"/>
      <c r="CME450" s="145"/>
      <c r="CMF450" s="121"/>
      <c r="CMG450" s="145"/>
      <c r="CMH450" s="121"/>
      <c r="CMI450" s="145"/>
      <c r="CMJ450" s="121"/>
      <c r="CMK450" s="145"/>
      <c r="CML450" s="121"/>
      <c r="CMM450" s="145"/>
      <c r="CMN450" s="121"/>
      <c r="CMO450" s="145"/>
      <c r="CMP450" s="121"/>
      <c r="CMQ450" s="145"/>
      <c r="CMR450" s="121"/>
      <c r="CMS450" s="145"/>
      <c r="CMT450" s="121"/>
      <c r="CMU450" s="145"/>
      <c r="CMV450" s="121"/>
      <c r="CMW450" s="145"/>
      <c r="CMX450" s="121"/>
      <c r="CMY450" s="145"/>
      <c r="CMZ450" s="121"/>
      <c r="CNA450" s="145"/>
      <c r="CNB450" s="121"/>
      <c r="CNC450" s="145"/>
      <c r="CND450" s="121"/>
      <c r="CNE450" s="145"/>
      <c r="CNF450" s="121"/>
      <c r="CNG450" s="145"/>
      <c r="CNH450" s="121"/>
      <c r="CNI450" s="145"/>
      <c r="CNJ450" s="121"/>
      <c r="CNK450" s="145"/>
      <c r="CNL450" s="121"/>
      <c r="CNM450" s="145"/>
      <c r="CNN450" s="121"/>
      <c r="CNO450" s="145"/>
      <c r="CNP450" s="121"/>
      <c r="CNQ450" s="145"/>
      <c r="CNR450" s="121"/>
      <c r="CNS450" s="145"/>
      <c r="CNT450" s="121"/>
      <c r="CNU450" s="145"/>
      <c r="CNV450" s="121"/>
      <c r="CNW450" s="145"/>
      <c r="CNX450" s="121"/>
      <c r="CNY450" s="145"/>
      <c r="CNZ450" s="121"/>
      <c r="COA450" s="145"/>
      <c r="COB450" s="121"/>
      <c r="COC450" s="145"/>
      <c r="COD450" s="121"/>
      <c r="COE450" s="145"/>
      <c r="COF450" s="121"/>
      <c r="COG450" s="145"/>
      <c r="COH450" s="121"/>
      <c r="COI450" s="145"/>
      <c r="COJ450" s="121"/>
      <c r="COK450" s="145"/>
      <c r="COL450" s="121"/>
      <c r="COM450" s="145"/>
      <c r="CON450" s="121"/>
      <c r="COO450" s="145"/>
      <c r="COP450" s="121"/>
      <c r="COQ450" s="145"/>
      <c r="COR450" s="121"/>
      <c r="COS450" s="145"/>
      <c r="COT450" s="121"/>
      <c r="COU450" s="145"/>
      <c r="COV450" s="121"/>
      <c r="COW450" s="145"/>
      <c r="COX450" s="121"/>
      <c r="COY450" s="145"/>
      <c r="COZ450" s="121"/>
      <c r="CPA450" s="145"/>
      <c r="CPB450" s="121"/>
      <c r="CPC450" s="145"/>
      <c r="CPD450" s="121"/>
      <c r="CPE450" s="145"/>
      <c r="CPF450" s="121"/>
      <c r="CPG450" s="145"/>
      <c r="CPH450" s="121"/>
      <c r="CPI450" s="145"/>
      <c r="CPJ450" s="121"/>
      <c r="CPK450" s="145"/>
      <c r="CPL450" s="121"/>
      <c r="CPM450" s="145"/>
      <c r="CPN450" s="121"/>
      <c r="CPO450" s="145"/>
      <c r="CPP450" s="121"/>
      <c r="CPQ450" s="145"/>
      <c r="CPR450" s="121"/>
      <c r="CPS450" s="145"/>
      <c r="CPT450" s="121"/>
      <c r="CPU450" s="145"/>
      <c r="CPV450" s="121"/>
      <c r="CPW450" s="145"/>
      <c r="CPX450" s="121"/>
      <c r="CPY450" s="145"/>
      <c r="CPZ450" s="121"/>
      <c r="CQA450" s="145"/>
      <c r="CQB450" s="121"/>
      <c r="CQC450" s="145"/>
      <c r="CQD450" s="121"/>
      <c r="CQE450" s="145"/>
      <c r="CQF450" s="121"/>
      <c r="CQG450" s="145"/>
      <c r="CQH450" s="121"/>
      <c r="CQI450" s="145"/>
      <c r="CQJ450" s="121"/>
      <c r="CQK450" s="145"/>
      <c r="CQL450" s="121"/>
      <c r="CQM450" s="145"/>
      <c r="CQN450" s="121"/>
      <c r="CQO450" s="145"/>
      <c r="CQP450" s="121"/>
      <c r="CQQ450" s="145"/>
      <c r="CQR450" s="121"/>
      <c r="CQS450" s="145"/>
      <c r="CQT450" s="121"/>
      <c r="CQU450" s="145"/>
      <c r="CQV450" s="121"/>
      <c r="CQW450" s="145"/>
      <c r="CQX450" s="121"/>
      <c r="CQY450" s="145"/>
      <c r="CQZ450" s="121"/>
      <c r="CRA450" s="145"/>
      <c r="CRB450" s="121"/>
      <c r="CRC450" s="145"/>
      <c r="CRD450" s="121"/>
      <c r="CRE450" s="145"/>
      <c r="CRF450" s="121"/>
      <c r="CRG450" s="145"/>
      <c r="CRH450" s="121"/>
      <c r="CRI450" s="145"/>
      <c r="CRJ450" s="121"/>
      <c r="CRK450" s="145"/>
      <c r="CRL450" s="121"/>
      <c r="CRM450" s="145"/>
      <c r="CRN450" s="121"/>
      <c r="CRO450" s="145"/>
      <c r="CRP450" s="121"/>
      <c r="CRQ450" s="145"/>
      <c r="CRR450" s="121"/>
      <c r="CRS450" s="145"/>
      <c r="CRT450" s="121"/>
      <c r="CRU450" s="145"/>
      <c r="CRV450" s="121"/>
      <c r="CRW450" s="145"/>
      <c r="CRX450" s="121"/>
      <c r="CRY450" s="145"/>
      <c r="CRZ450" s="121"/>
      <c r="CSA450" s="145"/>
      <c r="CSB450" s="121"/>
      <c r="CSC450" s="145"/>
      <c r="CSD450" s="121"/>
      <c r="CSE450" s="145"/>
      <c r="CSF450" s="121"/>
      <c r="CSG450" s="145"/>
      <c r="CSH450" s="121"/>
      <c r="CSI450" s="145"/>
      <c r="CSJ450" s="121"/>
      <c r="CSK450" s="145"/>
      <c r="CSL450" s="121"/>
      <c r="CSM450" s="145"/>
      <c r="CSN450" s="121"/>
      <c r="CSO450" s="145"/>
      <c r="CSP450" s="121"/>
      <c r="CSQ450" s="145"/>
      <c r="CSR450" s="121"/>
      <c r="CSS450" s="145"/>
      <c r="CST450" s="121"/>
      <c r="CSU450" s="145"/>
      <c r="CSV450" s="121"/>
      <c r="CSW450" s="145"/>
      <c r="CSX450" s="121"/>
      <c r="CSY450" s="145"/>
      <c r="CSZ450" s="121"/>
      <c r="CTA450" s="145"/>
      <c r="CTB450" s="121"/>
      <c r="CTC450" s="145"/>
      <c r="CTD450" s="121"/>
      <c r="CTE450" s="145"/>
      <c r="CTF450" s="121"/>
      <c r="CTG450" s="145"/>
      <c r="CTH450" s="121"/>
      <c r="CTI450" s="145"/>
      <c r="CTJ450" s="121"/>
      <c r="CTK450" s="145"/>
      <c r="CTL450" s="121"/>
      <c r="CTM450" s="145"/>
      <c r="CTN450" s="121"/>
      <c r="CTO450" s="145"/>
      <c r="CTP450" s="121"/>
      <c r="CTQ450" s="145"/>
      <c r="CTR450" s="121"/>
      <c r="CTS450" s="145"/>
      <c r="CTT450" s="121"/>
      <c r="CTU450" s="145"/>
      <c r="CTV450" s="121"/>
      <c r="CTW450" s="145"/>
      <c r="CTX450" s="121"/>
      <c r="CTY450" s="145"/>
      <c r="CTZ450" s="121"/>
      <c r="CUA450" s="145"/>
      <c r="CUB450" s="121"/>
      <c r="CUC450" s="145"/>
      <c r="CUD450" s="121"/>
      <c r="CUE450" s="145"/>
      <c r="CUF450" s="121"/>
      <c r="CUG450" s="145"/>
      <c r="CUH450" s="121"/>
      <c r="CUI450" s="145"/>
      <c r="CUJ450" s="121"/>
      <c r="CUK450" s="145"/>
      <c r="CUL450" s="121"/>
      <c r="CUM450" s="145"/>
      <c r="CUN450" s="121"/>
      <c r="CUO450" s="145"/>
      <c r="CUP450" s="121"/>
      <c r="CUQ450" s="145"/>
      <c r="CUR450" s="121"/>
      <c r="CUS450" s="145"/>
      <c r="CUT450" s="121"/>
      <c r="CUU450" s="145"/>
      <c r="CUV450" s="121"/>
      <c r="CUW450" s="145"/>
      <c r="CUX450" s="121"/>
      <c r="CUY450" s="145"/>
      <c r="CUZ450" s="121"/>
      <c r="CVA450" s="145"/>
      <c r="CVB450" s="121"/>
      <c r="CVC450" s="145"/>
      <c r="CVD450" s="121"/>
      <c r="CVE450" s="145"/>
      <c r="CVF450" s="121"/>
      <c r="CVG450" s="145"/>
      <c r="CVH450" s="121"/>
      <c r="CVI450" s="145"/>
      <c r="CVJ450" s="121"/>
      <c r="CVK450" s="145"/>
      <c r="CVL450" s="121"/>
      <c r="CVM450" s="145"/>
      <c r="CVN450" s="121"/>
      <c r="CVO450" s="145"/>
      <c r="CVP450" s="121"/>
      <c r="CVQ450" s="145"/>
      <c r="CVR450" s="121"/>
      <c r="CVS450" s="145"/>
      <c r="CVT450" s="121"/>
      <c r="CVU450" s="145"/>
      <c r="CVV450" s="121"/>
      <c r="CVW450" s="145"/>
      <c r="CVX450" s="121"/>
      <c r="CVY450" s="145"/>
      <c r="CVZ450" s="121"/>
      <c r="CWA450" s="145"/>
      <c r="CWB450" s="121"/>
      <c r="CWC450" s="145"/>
      <c r="CWD450" s="121"/>
      <c r="CWE450" s="145"/>
      <c r="CWF450" s="121"/>
      <c r="CWG450" s="145"/>
      <c r="CWH450" s="121"/>
      <c r="CWI450" s="145"/>
      <c r="CWJ450" s="121"/>
      <c r="CWK450" s="145"/>
      <c r="CWL450" s="121"/>
      <c r="CWM450" s="145"/>
      <c r="CWN450" s="121"/>
      <c r="CWO450" s="145"/>
      <c r="CWP450" s="121"/>
      <c r="CWQ450" s="145"/>
      <c r="CWR450" s="121"/>
      <c r="CWS450" s="145"/>
      <c r="CWT450" s="121"/>
      <c r="CWU450" s="145"/>
      <c r="CWV450" s="121"/>
      <c r="CWW450" s="145"/>
      <c r="CWX450" s="121"/>
      <c r="CWY450" s="145"/>
      <c r="CWZ450" s="121"/>
      <c r="CXA450" s="145"/>
      <c r="CXB450" s="121"/>
      <c r="CXC450" s="145"/>
      <c r="CXD450" s="121"/>
      <c r="CXE450" s="145"/>
      <c r="CXF450" s="121"/>
      <c r="CXG450" s="145"/>
      <c r="CXH450" s="121"/>
      <c r="CXI450" s="145"/>
      <c r="CXJ450" s="121"/>
      <c r="CXK450" s="145"/>
      <c r="CXL450" s="121"/>
      <c r="CXM450" s="145"/>
      <c r="CXN450" s="121"/>
      <c r="CXO450" s="145"/>
      <c r="CXP450" s="121"/>
      <c r="CXQ450" s="145"/>
      <c r="CXR450" s="121"/>
      <c r="CXS450" s="145"/>
      <c r="CXT450" s="121"/>
      <c r="CXU450" s="145"/>
      <c r="CXV450" s="121"/>
      <c r="CXW450" s="145"/>
      <c r="CXX450" s="121"/>
      <c r="CXY450" s="145"/>
      <c r="CXZ450" s="121"/>
      <c r="CYA450" s="145"/>
      <c r="CYB450" s="121"/>
      <c r="CYC450" s="145"/>
      <c r="CYD450" s="121"/>
      <c r="CYE450" s="145"/>
      <c r="CYF450" s="121"/>
      <c r="CYG450" s="145"/>
      <c r="CYH450" s="121"/>
      <c r="CYI450" s="145"/>
      <c r="CYJ450" s="121"/>
      <c r="CYK450" s="145"/>
      <c r="CYL450" s="121"/>
      <c r="CYM450" s="145"/>
      <c r="CYN450" s="121"/>
      <c r="CYO450" s="145"/>
      <c r="CYP450" s="121"/>
      <c r="CYQ450" s="145"/>
      <c r="CYR450" s="121"/>
      <c r="CYS450" s="145"/>
      <c r="CYT450" s="121"/>
      <c r="CYU450" s="145"/>
      <c r="CYV450" s="121"/>
      <c r="CYW450" s="145"/>
      <c r="CYX450" s="121"/>
      <c r="CYY450" s="145"/>
      <c r="CYZ450" s="121"/>
      <c r="CZA450" s="145"/>
      <c r="CZB450" s="121"/>
      <c r="CZC450" s="145"/>
      <c r="CZD450" s="121"/>
      <c r="CZE450" s="145"/>
      <c r="CZF450" s="121"/>
      <c r="CZG450" s="145"/>
      <c r="CZH450" s="121"/>
      <c r="CZI450" s="145"/>
      <c r="CZJ450" s="121"/>
      <c r="CZK450" s="145"/>
      <c r="CZL450" s="121"/>
      <c r="CZM450" s="145"/>
      <c r="CZN450" s="121"/>
      <c r="CZO450" s="145"/>
      <c r="CZP450" s="121"/>
      <c r="CZQ450" s="145"/>
      <c r="CZR450" s="121"/>
      <c r="CZS450" s="145"/>
      <c r="CZT450" s="121"/>
      <c r="CZU450" s="145"/>
      <c r="CZV450" s="121"/>
      <c r="CZW450" s="145"/>
      <c r="CZX450" s="121"/>
      <c r="CZY450" s="145"/>
      <c r="CZZ450" s="121"/>
      <c r="DAA450" s="145"/>
      <c r="DAB450" s="121"/>
      <c r="DAC450" s="145"/>
      <c r="DAD450" s="121"/>
      <c r="DAE450" s="145"/>
      <c r="DAF450" s="121"/>
      <c r="DAG450" s="145"/>
      <c r="DAH450" s="121"/>
      <c r="DAI450" s="145"/>
      <c r="DAJ450" s="121"/>
      <c r="DAK450" s="145"/>
      <c r="DAL450" s="121"/>
      <c r="DAM450" s="145"/>
      <c r="DAN450" s="121"/>
      <c r="DAO450" s="145"/>
      <c r="DAP450" s="121"/>
      <c r="DAQ450" s="145"/>
      <c r="DAR450" s="121"/>
      <c r="DAS450" s="145"/>
      <c r="DAT450" s="121"/>
      <c r="DAU450" s="145"/>
      <c r="DAV450" s="121"/>
      <c r="DAW450" s="145"/>
      <c r="DAX450" s="121"/>
      <c r="DAY450" s="145"/>
      <c r="DAZ450" s="121"/>
      <c r="DBA450" s="145"/>
      <c r="DBB450" s="121"/>
      <c r="DBC450" s="145"/>
      <c r="DBD450" s="121"/>
      <c r="DBE450" s="145"/>
      <c r="DBF450" s="121"/>
      <c r="DBG450" s="145"/>
      <c r="DBH450" s="121"/>
      <c r="DBI450" s="145"/>
      <c r="DBJ450" s="121"/>
      <c r="DBK450" s="145"/>
      <c r="DBL450" s="121"/>
      <c r="DBM450" s="145"/>
      <c r="DBN450" s="121"/>
      <c r="DBO450" s="145"/>
      <c r="DBP450" s="121"/>
      <c r="DBQ450" s="145"/>
      <c r="DBR450" s="121"/>
      <c r="DBS450" s="145"/>
      <c r="DBT450" s="121"/>
      <c r="DBU450" s="145"/>
      <c r="DBV450" s="121"/>
      <c r="DBW450" s="145"/>
      <c r="DBX450" s="121"/>
      <c r="DBY450" s="145"/>
      <c r="DBZ450" s="121"/>
      <c r="DCA450" s="145"/>
      <c r="DCB450" s="121"/>
      <c r="DCC450" s="145"/>
      <c r="DCD450" s="121"/>
      <c r="DCE450" s="145"/>
      <c r="DCF450" s="121"/>
      <c r="DCG450" s="145"/>
      <c r="DCH450" s="121"/>
      <c r="DCI450" s="145"/>
      <c r="DCJ450" s="121"/>
      <c r="DCK450" s="145"/>
      <c r="DCL450" s="121"/>
      <c r="DCM450" s="145"/>
      <c r="DCN450" s="121"/>
      <c r="DCO450" s="145"/>
      <c r="DCP450" s="121"/>
      <c r="DCQ450" s="145"/>
      <c r="DCR450" s="121"/>
      <c r="DCS450" s="145"/>
      <c r="DCT450" s="121"/>
      <c r="DCU450" s="145"/>
      <c r="DCV450" s="121"/>
      <c r="DCW450" s="145"/>
      <c r="DCX450" s="121"/>
      <c r="DCY450" s="145"/>
      <c r="DCZ450" s="121"/>
      <c r="DDA450" s="145"/>
      <c r="DDB450" s="121"/>
      <c r="DDC450" s="145"/>
      <c r="DDD450" s="121"/>
      <c r="DDE450" s="145"/>
      <c r="DDF450" s="121"/>
      <c r="DDG450" s="145"/>
      <c r="DDH450" s="121"/>
      <c r="DDI450" s="145"/>
      <c r="DDJ450" s="121"/>
      <c r="DDK450" s="145"/>
      <c r="DDL450" s="121"/>
      <c r="DDM450" s="145"/>
      <c r="DDN450" s="121"/>
      <c r="DDO450" s="145"/>
      <c r="DDP450" s="121"/>
      <c r="DDQ450" s="145"/>
      <c r="DDR450" s="121"/>
      <c r="DDS450" s="145"/>
      <c r="DDT450" s="121"/>
      <c r="DDU450" s="145"/>
      <c r="DDV450" s="121"/>
      <c r="DDW450" s="145"/>
      <c r="DDX450" s="121"/>
      <c r="DDY450" s="145"/>
      <c r="DDZ450" s="121"/>
      <c r="DEA450" s="145"/>
      <c r="DEB450" s="121"/>
      <c r="DEC450" s="145"/>
      <c r="DED450" s="121"/>
      <c r="DEE450" s="145"/>
      <c r="DEF450" s="121"/>
      <c r="DEG450" s="145"/>
      <c r="DEH450" s="121"/>
      <c r="DEI450" s="145"/>
      <c r="DEJ450" s="121"/>
      <c r="DEK450" s="145"/>
      <c r="DEL450" s="121"/>
      <c r="DEM450" s="145"/>
      <c r="DEN450" s="121"/>
      <c r="DEO450" s="145"/>
      <c r="DEP450" s="121"/>
      <c r="DEQ450" s="145"/>
      <c r="DER450" s="121"/>
      <c r="DES450" s="145"/>
      <c r="DET450" s="121"/>
      <c r="DEU450" s="145"/>
      <c r="DEV450" s="121"/>
      <c r="DEW450" s="145"/>
      <c r="DEX450" s="121"/>
      <c r="DEY450" s="145"/>
      <c r="DEZ450" s="121"/>
      <c r="DFA450" s="145"/>
      <c r="DFB450" s="121"/>
      <c r="DFC450" s="145"/>
      <c r="DFD450" s="121"/>
      <c r="DFE450" s="145"/>
      <c r="DFF450" s="121"/>
      <c r="DFG450" s="145"/>
      <c r="DFH450" s="121"/>
      <c r="DFI450" s="145"/>
      <c r="DFJ450" s="121"/>
      <c r="DFK450" s="145"/>
      <c r="DFL450" s="121"/>
      <c r="DFM450" s="145"/>
      <c r="DFN450" s="121"/>
      <c r="DFO450" s="145"/>
      <c r="DFP450" s="121"/>
      <c r="DFQ450" s="145"/>
      <c r="DFR450" s="121"/>
      <c r="DFS450" s="145"/>
      <c r="DFT450" s="121"/>
      <c r="DFU450" s="145"/>
      <c r="DFV450" s="121"/>
      <c r="DFW450" s="145"/>
      <c r="DFX450" s="121"/>
      <c r="DFY450" s="145"/>
      <c r="DFZ450" s="121"/>
      <c r="DGA450" s="145"/>
      <c r="DGB450" s="121"/>
      <c r="DGC450" s="145"/>
      <c r="DGD450" s="121"/>
      <c r="DGE450" s="145"/>
      <c r="DGF450" s="121"/>
      <c r="DGG450" s="145"/>
      <c r="DGH450" s="121"/>
      <c r="DGI450" s="145"/>
      <c r="DGJ450" s="121"/>
      <c r="DGK450" s="145"/>
      <c r="DGL450" s="121"/>
      <c r="DGM450" s="145"/>
      <c r="DGN450" s="121"/>
      <c r="DGO450" s="145"/>
      <c r="DGP450" s="121"/>
      <c r="DGQ450" s="145"/>
      <c r="DGR450" s="121"/>
      <c r="DGS450" s="145"/>
      <c r="DGT450" s="121"/>
      <c r="DGU450" s="145"/>
      <c r="DGV450" s="121"/>
      <c r="DGW450" s="145"/>
      <c r="DGX450" s="121"/>
      <c r="DGY450" s="145"/>
      <c r="DGZ450" s="121"/>
      <c r="DHA450" s="145"/>
      <c r="DHB450" s="121"/>
      <c r="DHC450" s="145"/>
      <c r="DHD450" s="121"/>
      <c r="DHE450" s="145"/>
      <c r="DHF450" s="121"/>
      <c r="DHG450" s="145"/>
      <c r="DHH450" s="121"/>
      <c r="DHI450" s="145"/>
      <c r="DHJ450" s="121"/>
      <c r="DHK450" s="145"/>
      <c r="DHL450" s="121"/>
      <c r="DHM450" s="145"/>
      <c r="DHN450" s="121"/>
      <c r="DHO450" s="145"/>
      <c r="DHP450" s="121"/>
      <c r="DHQ450" s="145"/>
      <c r="DHR450" s="121"/>
      <c r="DHS450" s="145"/>
      <c r="DHT450" s="121"/>
      <c r="DHU450" s="145"/>
      <c r="DHV450" s="121"/>
      <c r="DHW450" s="145"/>
      <c r="DHX450" s="121"/>
      <c r="DHY450" s="145"/>
      <c r="DHZ450" s="121"/>
      <c r="DIA450" s="145"/>
      <c r="DIB450" s="121"/>
      <c r="DIC450" s="145"/>
      <c r="DID450" s="121"/>
      <c r="DIE450" s="145"/>
      <c r="DIF450" s="121"/>
      <c r="DIG450" s="145"/>
      <c r="DIH450" s="121"/>
      <c r="DII450" s="145"/>
      <c r="DIJ450" s="121"/>
      <c r="DIK450" s="145"/>
      <c r="DIL450" s="121"/>
      <c r="DIM450" s="145"/>
      <c r="DIN450" s="121"/>
      <c r="DIO450" s="145"/>
      <c r="DIP450" s="121"/>
      <c r="DIQ450" s="145"/>
      <c r="DIR450" s="121"/>
      <c r="DIS450" s="145"/>
      <c r="DIT450" s="121"/>
      <c r="DIU450" s="145"/>
      <c r="DIV450" s="121"/>
      <c r="DIW450" s="145"/>
      <c r="DIX450" s="121"/>
      <c r="DIY450" s="145"/>
      <c r="DIZ450" s="121"/>
      <c r="DJA450" s="145"/>
      <c r="DJB450" s="121"/>
      <c r="DJC450" s="145"/>
      <c r="DJD450" s="121"/>
      <c r="DJE450" s="145"/>
      <c r="DJF450" s="121"/>
      <c r="DJG450" s="145"/>
      <c r="DJH450" s="121"/>
      <c r="DJI450" s="145"/>
      <c r="DJJ450" s="121"/>
      <c r="DJK450" s="145"/>
      <c r="DJL450" s="121"/>
      <c r="DJM450" s="145"/>
      <c r="DJN450" s="121"/>
      <c r="DJO450" s="145"/>
      <c r="DJP450" s="121"/>
      <c r="DJQ450" s="145"/>
      <c r="DJR450" s="121"/>
      <c r="DJS450" s="145"/>
      <c r="DJT450" s="121"/>
      <c r="DJU450" s="145"/>
      <c r="DJV450" s="121"/>
      <c r="DJW450" s="145"/>
      <c r="DJX450" s="121"/>
      <c r="DJY450" s="145"/>
      <c r="DJZ450" s="121"/>
      <c r="DKA450" s="145"/>
      <c r="DKB450" s="121"/>
      <c r="DKC450" s="145"/>
      <c r="DKD450" s="121"/>
      <c r="DKE450" s="145"/>
      <c r="DKF450" s="121"/>
      <c r="DKG450" s="145"/>
      <c r="DKH450" s="121"/>
      <c r="DKI450" s="145"/>
      <c r="DKJ450" s="121"/>
      <c r="DKK450" s="145"/>
      <c r="DKL450" s="121"/>
      <c r="DKM450" s="145"/>
      <c r="DKN450" s="121"/>
      <c r="DKO450" s="145"/>
      <c r="DKP450" s="121"/>
      <c r="DKQ450" s="145"/>
      <c r="DKR450" s="121"/>
      <c r="DKS450" s="145"/>
      <c r="DKT450" s="121"/>
      <c r="DKU450" s="145"/>
      <c r="DKV450" s="121"/>
      <c r="DKW450" s="145"/>
      <c r="DKX450" s="121"/>
      <c r="DKY450" s="145"/>
      <c r="DKZ450" s="121"/>
      <c r="DLA450" s="145"/>
      <c r="DLB450" s="121"/>
      <c r="DLC450" s="145"/>
      <c r="DLD450" s="121"/>
      <c r="DLE450" s="145"/>
      <c r="DLF450" s="121"/>
      <c r="DLG450" s="145"/>
      <c r="DLH450" s="121"/>
      <c r="DLI450" s="145"/>
      <c r="DLJ450" s="121"/>
      <c r="DLK450" s="145"/>
      <c r="DLL450" s="121"/>
      <c r="DLM450" s="145"/>
      <c r="DLN450" s="121"/>
      <c r="DLO450" s="145"/>
      <c r="DLP450" s="121"/>
      <c r="DLQ450" s="145"/>
      <c r="DLR450" s="121"/>
      <c r="DLS450" s="145"/>
      <c r="DLT450" s="121"/>
      <c r="DLU450" s="145"/>
      <c r="DLV450" s="121"/>
      <c r="DLW450" s="145"/>
      <c r="DLX450" s="121"/>
      <c r="DLY450" s="145"/>
      <c r="DLZ450" s="121"/>
      <c r="DMA450" s="145"/>
      <c r="DMB450" s="121"/>
      <c r="DMC450" s="145"/>
      <c r="DMD450" s="121"/>
      <c r="DME450" s="145"/>
      <c r="DMF450" s="121"/>
      <c r="DMG450" s="145"/>
      <c r="DMH450" s="121"/>
      <c r="DMI450" s="145"/>
      <c r="DMJ450" s="121"/>
      <c r="DMK450" s="145"/>
      <c r="DML450" s="121"/>
      <c r="DMM450" s="145"/>
      <c r="DMN450" s="121"/>
      <c r="DMO450" s="145"/>
      <c r="DMP450" s="121"/>
      <c r="DMQ450" s="145"/>
      <c r="DMR450" s="121"/>
      <c r="DMS450" s="145"/>
      <c r="DMT450" s="121"/>
      <c r="DMU450" s="145"/>
      <c r="DMV450" s="121"/>
      <c r="DMW450" s="145"/>
      <c r="DMX450" s="121"/>
      <c r="DMY450" s="145"/>
      <c r="DMZ450" s="121"/>
      <c r="DNA450" s="145"/>
      <c r="DNB450" s="121"/>
      <c r="DNC450" s="145"/>
      <c r="DND450" s="121"/>
      <c r="DNE450" s="145"/>
      <c r="DNF450" s="121"/>
      <c r="DNG450" s="145"/>
      <c r="DNH450" s="121"/>
      <c r="DNI450" s="145"/>
      <c r="DNJ450" s="121"/>
      <c r="DNK450" s="145"/>
      <c r="DNL450" s="121"/>
      <c r="DNM450" s="145"/>
      <c r="DNN450" s="121"/>
      <c r="DNO450" s="145"/>
      <c r="DNP450" s="121"/>
      <c r="DNQ450" s="145"/>
      <c r="DNR450" s="121"/>
      <c r="DNS450" s="145"/>
      <c r="DNT450" s="121"/>
      <c r="DNU450" s="145"/>
      <c r="DNV450" s="121"/>
      <c r="DNW450" s="145"/>
      <c r="DNX450" s="121"/>
      <c r="DNY450" s="145"/>
      <c r="DNZ450" s="121"/>
      <c r="DOA450" s="145"/>
      <c r="DOB450" s="121"/>
      <c r="DOC450" s="145"/>
      <c r="DOD450" s="121"/>
      <c r="DOE450" s="145"/>
      <c r="DOF450" s="121"/>
      <c r="DOG450" s="145"/>
      <c r="DOH450" s="121"/>
      <c r="DOI450" s="145"/>
      <c r="DOJ450" s="121"/>
      <c r="DOK450" s="145"/>
      <c r="DOL450" s="121"/>
      <c r="DOM450" s="145"/>
      <c r="DON450" s="121"/>
      <c r="DOO450" s="145"/>
      <c r="DOP450" s="121"/>
      <c r="DOQ450" s="145"/>
      <c r="DOR450" s="121"/>
      <c r="DOS450" s="145"/>
      <c r="DOT450" s="121"/>
      <c r="DOU450" s="145"/>
      <c r="DOV450" s="121"/>
      <c r="DOW450" s="145"/>
      <c r="DOX450" s="121"/>
      <c r="DOY450" s="145"/>
      <c r="DOZ450" s="121"/>
      <c r="DPA450" s="145"/>
      <c r="DPB450" s="121"/>
      <c r="DPC450" s="145"/>
      <c r="DPD450" s="121"/>
      <c r="DPE450" s="145"/>
      <c r="DPF450" s="121"/>
      <c r="DPG450" s="145"/>
      <c r="DPH450" s="121"/>
      <c r="DPI450" s="145"/>
      <c r="DPJ450" s="121"/>
      <c r="DPK450" s="145"/>
      <c r="DPL450" s="121"/>
      <c r="DPM450" s="145"/>
      <c r="DPN450" s="121"/>
      <c r="DPO450" s="145"/>
      <c r="DPP450" s="121"/>
      <c r="DPQ450" s="145"/>
      <c r="DPR450" s="121"/>
      <c r="DPS450" s="145"/>
      <c r="DPT450" s="121"/>
      <c r="DPU450" s="145"/>
      <c r="DPV450" s="121"/>
      <c r="DPW450" s="145"/>
      <c r="DPX450" s="121"/>
      <c r="DPY450" s="145"/>
      <c r="DPZ450" s="121"/>
      <c r="DQA450" s="145"/>
      <c r="DQB450" s="121"/>
      <c r="DQC450" s="145"/>
      <c r="DQD450" s="121"/>
      <c r="DQE450" s="145"/>
      <c r="DQF450" s="121"/>
      <c r="DQG450" s="145"/>
      <c r="DQH450" s="121"/>
      <c r="DQI450" s="145"/>
      <c r="DQJ450" s="121"/>
      <c r="DQK450" s="145"/>
      <c r="DQL450" s="121"/>
      <c r="DQM450" s="145"/>
      <c r="DQN450" s="121"/>
      <c r="DQO450" s="145"/>
      <c r="DQP450" s="121"/>
      <c r="DQQ450" s="145"/>
      <c r="DQR450" s="121"/>
      <c r="DQS450" s="145"/>
      <c r="DQT450" s="121"/>
      <c r="DQU450" s="145"/>
      <c r="DQV450" s="121"/>
      <c r="DQW450" s="145"/>
      <c r="DQX450" s="121"/>
      <c r="DQY450" s="145"/>
      <c r="DQZ450" s="121"/>
      <c r="DRA450" s="145"/>
      <c r="DRB450" s="121"/>
      <c r="DRC450" s="145"/>
      <c r="DRD450" s="121"/>
      <c r="DRE450" s="145"/>
      <c r="DRF450" s="121"/>
      <c r="DRG450" s="145"/>
      <c r="DRH450" s="121"/>
      <c r="DRI450" s="145"/>
      <c r="DRJ450" s="121"/>
      <c r="DRK450" s="145"/>
      <c r="DRL450" s="121"/>
      <c r="DRM450" s="145"/>
      <c r="DRN450" s="121"/>
      <c r="DRO450" s="145"/>
      <c r="DRP450" s="121"/>
      <c r="DRQ450" s="145"/>
      <c r="DRR450" s="121"/>
      <c r="DRS450" s="145"/>
      <c r="DRT450" s="121"/>
      <c r="DRU450" s="145"/>
      <c r="DRV450" s="121"/>
      <c r="DRW450" s="145"/>
      <c r="DRX450" s="121"/>
      <c r="DRY450" s="145"/>
      <c r="DRZ450" s="121"/>
      <c r="DSA450" s="145"/>
      <c r="DSB450" s="121"/>
      <c r="DSC450" s="145"/>
      <c r="DSD450" s="121"/>
      <c r="DSE450" s="145"/>
      <c r="DSF450" s="121"/>
      <c r="DSG450" s="145"/>
      <c r="DSH450" s="121"/>
      <c r="DSI450" s="145"/>
      <c r="DSJ450" s="121"/>
      <c r="DSK450" s="145"/>
      <c r="DSL450" s="121"/>
      <c r="DSM450" s="145"/>
      <c r="DSN450" s="121"/>
      <c r="DSO450" s="145"/>
      <c r="DSP450" s="121"/>
      <c r="DSQ450" s="145"/>
      <c r="DSR450" s="121"/>
      <c r="DSS450" s="145"/>
      <c r="DST450" s="121"/>
      <c r="DSU450" s="145"/>
      <c r="DSV450" s="121"/>
      <c r="DSW450" s="145"/>
      <c r="DSX450" s="121"/>
      <c r="DSY450" s="145"/>
      <c r="DSZ450" s="121"/>
      <c r="DTA450" s="145"/>
      <c r="DTB450" s="121"/>
      <c r="DTC450" s="145"/>
      <c r="DTD450" s="121"/>
      <c r="DTE450" s="145"/>
      <c r="DTF450" s="121"/>
      <c r="DTG450" s="145"/>
      <c r="DTH450" s="121"/>
      <c r="DTI450" s="145"/>
      <c r="DTJ450" s="121"/>
      <c r="DTK450" s="145"/>
      <c r="DTL450" s="121"/>
      <c r="DTM450" s="145"/>
      <c r="DTN450" s="121"/>
      <c r="DTO450" s="145"/>
      <c r="DTP450" s="121"/>
      <c r="DTQ450" s="145"/>
      <c r="DTR450" s="121"/>
      <c r="DTS450" s="145"/>
      <c r="DTT450" s="121"/>
      <c r="DTU450" s="145"/>
      <c r="DTV450" s="121"/>
      <c r="DTW450" s="145"/>
      <c r="DTX450" s="121"/>
      <c r="DTY450" s="145"/>
      <c r="DTZ450" s="121"/>
      <c r="DUA450" s="145"/>
      <c r="DUB450" s="121"/>
      <c r="DUC450" s="145"/>
      <c r="DUD450" s="121"/>
      <c r="DUE450" s="145"/>
      <c r="DUF450" s="121"/>
      <c r="DUG450" s="145"/>
      <c r="DUH450" s="121"/>
      <c r="DUI450" s="145"/>
      <c r="DUJ450" s="121"/>
      <c r="DUK450" s="145"/>
      <c r="DUL450" s="121"/>
      <c r="DUM450" s="145"/>
      <c r="DUN450" s="121"/>
      <c r="DUO450" s="145"/>
      <c r="DUP450" s="121"/>
      <c r="DUQ450" s="145"/>
      <c r="DUR450" s="121"/>
      <c r="DUS450" s="145"/>
      <c r="DUT450" s="121"/>
      <c r="DUU450" s="145"/>
      <c r="DUV450" s="121"/>
      <c r="DUW450" s="145"/>
      <c r="DUX450" s="121"/>
      <c r="DUY450" s="145"/>
      <c r="DUZ450" s="121"/>
      <c r="DVA450" s="145"/>
      <c r="DVB450" s="121"/>
      <c r="DVC450" s="145"/>
      <c r="DVD450" s="121"/>
      <c r="DVE450" s="145"/>
      <c r="DVF450" s="121"/>
      <c r="DVG450" s="145"/>
      <c r="DVH450" s="121"/>
      <c r="DVI450" s="145"/>
      <c r="DVJ450" s="121"/>
      <c r="DVK450" s="145"/>
      <c r="DVL450" s="121"/>
      <c r="DVM450" s="145"/>
      <c r="DVN450" s="121"/>
      <c r="DVO450" s="145"/>
      <c r="DVP450" s="121"/>
      <c r="DVQ450" s="145"/>
      <c r="DVR450" s="121"/>
      <c r="DVS450" s="145"/>
      <c r="DVT450" s="121"/>
      <c r="DVU450" s="145"/>
      <c r="DVV450" s="121"/>
      <c r="DVW450" s="145"/>
      <c r="DVX450" s="121"/>
      <c r="DVY450" s="145"/>
      <c r="DVZ450" s="121"/>
      <c r="DWA450" s="145"/>
      <c r="DWB450" s="121"/>
      <c r="DWC450" s="145"/>
      <c r="DWD450" s="121"/>
      <c r="DWE450" s="145"/>
      <c r="DWF450" s="121"/>
      <c r="DWG450" s="145"/>
      <c r="DWH450" s="121"/>
      <c r="DWI450" s="145"/>
      <c r="DWJ450" s="121"/>
      <c r="DWK450" s="145"/>
      <c r="DWL450" s="121"/>
      <c r="DWM450" s="145"/>
      <c r="DWN450" s="121"/>
      <c r="DWO450" s="145"/>
      <c r="DWP450" s="121"/>
      <c r="DWQ450" s="145"/>
      <c r="DWR450" s="121"/>
      <c r="DWS450" s="145"/>
      <c r="DWT450" s="121"/>
      <c r="DWU450" s="145"/>
      <c r="DWV450" s="121"/>
      <c r="DWW450" s="145"/>
      <c r="DWX450" s="121"/>
      <c r="DWY450" s="145"/>
      <c r="DWZ450" s="121"/>
      <c r="DXA450" s="145"/>
      <c r="DXB450" s="121"/>
      <c r="DXC450" s="145"/>
      <c r="DXD450" s="121"/>
      <c r="DXE450" s="145"/>
      <c r="DXF450" s="121"/>
      <c r="DXG450" s="145"/>
      <c r="DXH450" s="121"/>
      <c r="DXI450" s="145"/>
      <c r="DXJ450" s="121"/>
      <c r="DXK450" s="145"/>
      <c r="DXL450" s="121"/>
      <c r="DXM450" s="145"/>
      <c r="DXN450" s="121"/>
      <c r="DXO450" s="145"/>
      <c r="DXP450" s="121"/>
      <c r="DXQ450" s="145"/>
      <c r="DXR450" s="121"/>
      <c r="DXS450" s="145"/>
      <c r="DXT450" s="121"/>
      <c r="DXU450" s="145"/>
      <c r="DXV450" s="121"/>
      <c r="DXW450" s="145"/>
      <c r="DXX450" s="121"/>
      <c r="DXY450" s="145"/>
      <c r="DXZ450" s="121"/>
      <c r="DYA450" s="145"/>
      <c r="DYB450" s="121"/>
      <c r="DYC450" s="145"/>
      <c r="DYD450" s="121"/>
      <c r="DYE450" s="145"/>
      <c r="DYF450" s="121"/>
      <c r="DYG450" s="145"/>
      <c r="DYH450" s="121"/>
      <c r="DYI450" s="145"/>
      <c r="DYJ450" s="121"/>
      <c r="DYK450" s="145"/>
      <c r="DYL450" s="121"/>
      <c r="DYM450" s="145"/>
      <c r="DYN450" s="121"/>
      <c r="DYO450" s="145"/>
      <c r="DYP450" s="121"/>
      <c r="DYQ450" s="145"/>
      <c r="DYR450" s="121"/>
      <c r="DYS450" s="145"/>
      <c r="DYT450" s="121"/>
      <c r="DYU450" s="145"/>
      <c r="DYV450" s="121"/>
      <c r="DYW450" s="145"/>
      <c r="DYX450" s="121"/>
      <c r="DYY450" s="145"/>
      <c r="DYZ450" s="121"/>
      <c r="DZA450" s="145"/>
      <c r="DZB450" s="121"/>
      <c r="DZC450" s="145"/>
      <c r="DZD450" s="121"/>
      <c r="DZE450" s="145"/>
      <c r="DZF450" s="121"/>
      <c r="DZG450" s="145"/>
      <c r="DZH450" s="121"/>
      <c r="DZI450" s="145"/>
      <c r="DZJ450" s="121"/>
      <c r="DZK450" s="145"/>
      <c r="DZL450" s="121"/>
      <c r="DZM450" s="145"/>
      <c r="DZN450" s="121"/>
      <c r="DZO450" s="145"/>
      <c r="DZP450" s="121"/>
      <c r="DZQ450" s="145"/>
      <c r="DZR450" s="121"/>
      <c r="DZS450" s="145"/>
      <c r="DZT450" s="121"/>
      <c r="DZU450" s="145"/>
      <c r="DZV450" s="121"/>
      <c r="DZW450" s="145"/>
      <c r="DZX450" s="121"/>
      <c r="DZY450" s="145"/>
      <c r="DZZ450" s="121"/>
      <c r="EAA450" s="145"/>
      <c r="EAB450" s="121"/>
      <c r="EAC450" s="145"/>
      <c r="EAD450" s="121"/>
      <c r="EAE450" s="145"/>
      <c r="EAF450" s="121"/>
      <c r="EAG450" s="145"/>
      <c r="EAH450" s="121"/>
      <c r="EAI450" s="145"/>
      <c r="EAJ450" s="121"/>
      <c r="EAK450" s="145"/>
      <c r="EAL450" s="121"/>
      <c r="EAM450" s="145"/>
      <c r="EAN450" s="121"/>
      <c r="EAO450" s="145"/>
      <c r="EAP450" s="121"/>
      <c r="EAQ450" s="145"/>
      <c r="EAR450" s="121"/>
      <c r="EAS450" s="145"/>
      <c r="EAT450" s="121"/>
      <c r="EAU450" s="145"/>
      <c r="EAV450" s="121"/>
      <c r="EAW450" s="145"/>
      <c r="EAX450" s="121"/>
      <c r="EAY450" s="145"/>
      <c r="EAZ450" s="121"/>
      <c r="EBA450" s="145"/>
      <c r="EBB450" s="121"/>
      <c r="EBC450" s="145"/>
      <c r="EBD450" s="121"/>
      <c r="EBE450" s="145"/>
      <c r="EBF450" s="121"/>
      <c r="EBG450" s="145"/>
      <c r="EBH450" s="121"/>
      <c r="EBI450" s="145"/>
      <c r="EBJ450" s="121"/>
      <c r="EBK450" s="145"/>
      <c r="EBL450" s="121"/>
      <c r="EBM450" s="145"/>
      <c r="EBN450" s="121"/>
      <c r="EBO450" s="145"/>
      <c r="EBP450" s="121"/>
      <c r="EBQ450" s="145"/>
      <c r="EBR450" s="121"/>
      <c r="EBS450" s="145"/>
      <c r="EBT450" s="121"/>
      <c r="EBU450" s="145"/>
      <c r="EBV450" s="121"/>
      <c r="EBW450" s="145"/>
      <c r="EBX450" s="121"/>
      <c r="EBY450" s="145"/>
      <c r="EBZ450" s="121"/>
      <c r="ECA450" s="145"/>
      <c r="ECB450" s="121"/>
      <c r="ECC450" s="145"/>
      <c r="ECD450" s="121"/>
      <c r="ECE450" s="145"/>
      <c r="ECF450" s="121"/>
      <c r="ECG450" s="145"/>
      <c r="ECH450" s="121"/>
      <c r="ECI450" s="145"/>
      <c r="ECJ450" s="121"/>
      <c r="ECK450" s="145"/>
      <c r="ECL450" s="121"/>
      <c r="ECM450" s="145"/>
      <c r="ECN450" s="121"/>
      <c r="ECO450" s="145"/>
      <c r="ECP450" s="121"/>
      <c r="ECQ450" s="145"/>
      <c r="ECR450" s="121"/>
      <c r="ECS450" s="145"/>
      <c r="ECT450" s="121"/>
      <c r="ECU450" s="145"/>
      <c r="ECV450" s="121"/>
      <c r="ECW450" s="145"/>
      <c r="ECX450" s="121"/>
      <c r="ECY450" s="145"/>
      <c r="ECZ450" s="121"/>
      <c r="EDA450" s="145"/>
      <c r="EDB450" s="121"/>
      <c r="EDC450" s="145"/>
      <c r="EDD450" s="121"/>
      <c r="EDE450" s="145"/>
      <c r="EDF450" s="121"/>
      <c r="EDG450" s="145"/>
      <c r="EDH450" s="121"/>
      <c r="EDI450" s="145"/>
      <c r="EDJ450" s="121"/>
      <c r="EDK450" s="145"/>
      <c r="EDL450" s="121"/>
      <c r="EDM450" s="145"/>
      <c r="EDN450" s="121"/>
      <c r="EDO450" s="145"/>
      <c r="EDP450" s="121"/>
      <c r="EDQ450" s="145"/>
      <c r="EDR450" s="121"/>
      <c r="EDS450" s="145"/>
      <c r="EDT450" s="121"/>
      <c r="EDU450" s="145"/>
      <c r="EDV450" s="121"/>
      <c r="EDW450" s="145"/>
      <c r="EDX450" s="121"/>
      <c r="EDY450" s="145"/>
      <c r="EDZ450" s="121"/>
      <c r="EEA450" s="145"/>
      <c r="EEB450" s="121"/>
      <c r="EEC450" s="145"/>
      <c r="EED450" s="121"/>
      <c r="EEE450" s="145"/>
      <c r="EEF450" s="121"/>
      <c r="EEG450" s="145"/>
      <c r="EEH450" s="121"/>
      <c r="EEI450" s="145"/>
      <c r="EEJ450" s="121"/>
      <c r="EEK450" s="145"/>
      <c r="EEL450" s="121"/>
      <c r="EEM450" s="145"/>
      <c r="EEN450" s="121"/>
      <c r="EEO450" s="145"/>
      <c r="EEP450" s="121"/>
      <c r="EEQ450" s="145"/>
      <c r="EER450" s="121"/>
      <c r="EES450" s="145"/>
      <c r="EET450" s="121"/>
      <c r="EEU450" s="145"/>
      <c r="EEV450" s="121"/>
      <c r="EEW450" s="145"/>
      <c r="EEX450" s="121"/>
      <c r="EEY450" s="145"/>
      <c r="EEZ450" s="121"/>
      <c r="EFA450" s="145"/>
      <c r="EFB450" s="121"/>
      <c r="EFC450" s="145"/>
      <c r="EFD450" s="121"/>
      <c r="EFE450" s="145"/>
      <c r="EFF450" s="121"/>
      <c r="EFG450" s="145"/>
      <c r="EFH450" s="121"/>
      <c r="EFI450" s="145"/>
      <c r="EFJ450" s="121"/>
      <c r="EFK450" s="145"/>
      <c r="EFL450" s="121"/>
      <c r="EFM450" s="145"/>
      <c r="EFN450" s="121"/>
      <c r="EFO450" s="145"/>
      <c r="EFP450" s="121"/>
      <c r="EFQ450" s="145"/>
      <c r="EFR450" s="121"/>
      <c r="EFS450" s="145"/>
      <c r="EFT450" s="121"/>
      <c r="EFU450" s="145"/>
      <c r="EFV450" s="121"/>
      <c r="EFW450" s="145"/>
      <c r="EFX450" s="121"/>
      <c r="EFY450" s="145"/>
      <c r="EFZ450" s="121"/>
      <c r="EGA450" s="145"/>
      <c r="EGB450" s="121"/>
      <c r="EGC450" s="145"/>
      <c r="EGD450" s="121"/>
      <c r="EGE450" s="145"/>
      <c r="EGF450" s="121"/>
      <c r="EGG450" s="145"/>
      <c r="EGH450" s="121"/>
      <c r="EGI450" s="145"/>
      <c r="EGJ450" s="121"/>
      <c r="EGK450" s="145"/>
      <c r="EGL450" s="121"/>
      <c r="EGM450" s="145"/>
      <c r="EGN450" s="121"/>
      <c r="EGO450" s="145"/>
      <c r="EGP450" s="121"/>
      <c r="EGQ450" s="145"/>
      <c r="EGR450" s="121"/>
      <c r="EGS450" s="145"/>
      <c r="EGT450" s="121"/>
      <c r="EGU450" s="145"/>
      <c r="EGV450" s="121"/>
      <c r="EGW450" s="145"/>
      <c r="EGX450" s="121"/>
      <c r="EGY450" s="145"/>
      <c r="EGZ450" s="121"/>
      <c r="EHA450" s="145"/>
      <c r="EHB450" s="121"/>
      <c r="EHC450" s="145"/>
      <c r="EHD450" s="121"/>
      <c r="EHE450" s="145"/>
      <c r="EHF450" s="121"/>
      <c r="EHG450" s="145"/>
      <c r="EHH450" s="121"/>
      <c r="EHI450" s="145"/>
      <c r="EHJ450" s="121"/>
      <c r="EHK450" s="145"/>
      <c r="EHL450" s="121"/>
      <c r="EHM450" s="145"/>
      <c r="EHN450" s="121"/>
      <c r="EHO450" s="145"/>
      <c r="EHP450" s="121"/>
      <c r="EHQ450" s="145"/>
      <c r="EHR450" s="121"/>
      <c r="EHS450" s="145"/>
      <c r="EHT450" s="121"/>
      <c r="EHU450" s="145"/>
      <c r="EHV450" s="121"/>
      <c r="EHW450" s="145"/>
      <c r="EHX450" s="121"/>
      <c r="EHY450" s="145"/>
      <c r="EHZ450" s="121"/>
      <c r="EIA450" s="145"/>
      <c r="EIB450" s="121"/>
      <c r="EIC450" s="145"/>
      <c r="EID450" s="121"/>
      <c r="EIE450" s="145"/>
      <c r="EIF450" s="121"/>
      <c r="EIG450" s="145"/>
      <c r="EIH450" s="121"/>
      <c r="EII450" s="145"/>
      <c r="EIJ450" s="121"/>
      <c r="EIK450" s="145"/>
      <c r="EIL450" s="121"/>
      <c r="EIM450" s="145"/>
      <c r="EIN450" s="121"/>
      <c r="EIO450" s="145"/>
      <c r="EIP450" s="121"/>
      <c r="EIQ450" s="145"/>
      <c r="EIR450" s="121"/>
      <c r="EIS450" s="145"/>
      <c r="EIT450" s="121"/>
      <c r="EIU450" s="145"/>
      <c r="EIV450" s="121"/>
      <c r="EIW450" s="145"/>
      <c r="EIX450" s="121"/>
      <c r="EIY450" s="145"/>
      <c r="EIZ450" s="121"/>
      <c r="EJA450" s="145"/>
      <c r="EJB450" s="121"/>
      <c r="EJC450" s="145"/>
      <c r="EJD450" s="121"/>
      <c r="EJE450" s="145"/>
      <c r="EJF450" s="121"/>
      <c r="EJG450" s="145"/>
      <c r="EJH450" s="121"/>
      <c r="EJI450" s="145"/>
      <c r="EJJ450" s="121"/>
      <c r="EJK450" s="145"/>
      <c r="EJL450" s="121"/>
      <c r="EJM450" s="145"/>
      <c r="EJN450" s="121"/>
      <c r="EJO450" s="145"/>
      <c r="EJP450" s="121"/>
      <c r="EJQ450" s="145"/>
      <c r="EJR450" s="121"/>
      <c r="EJS450" s="145"/>
      <c r="EJT450" s="121"/>
      <c r="EJU450" s="145"/>
      <c r="EJV450" s="121"/>
      <c r="EJW450" s="145"/>
      <c r="EJX450" s="121"/>
      <c r="EJY450" s="145"/>
      <c r="EJZ450" s="121"/>
      <c r="EKA450" s="145"/>
      <c r="EKB450" s="121"/>
      <c r="EKC450" s="145"/>
      <c r="EKD450" s="121"/>
      <c r="EKE450" s="145"/>
      <c r="EKF450" s="121"/>
      <c r="EKG450" s="145"/>
      <c r="EKH450" s="121"/>
      <c r="EKI450" s="145"/>
      <c r="EKJ450" s="121"/>
      <c r="EKK450" s="145"/>
      <c r="EKL450" s="121"/>
      <c r="EKM450" s="145"/>
      <c r="EKN450" s="121"/>
      <c r="EKO450" s="145"/>
      <c r="EKP450" s="121"/>
      <c r="EKQ450" s="145"/>
      <c r="EKR450" s="121"/>
      <c r="EKS450" s="145"/>
      <c r="EKT450" s="121"/>
      <c r="EKU450" s="145"/>
      <c r="EKV450" s="121"/>
      <c r="EKW450" s="145"/>
      <c r="EKX450" s="121"/>
      <c r="EKY450" s="145"/>
      <c r="EKZ450" s="121"/>
      <c r="ELA450" s="145"/>
      <c r="ELB450" s="121"/>
      <c r="ELC450" s="145"/>
      <c r="ELD450" s="121"/>
      <c r="ELE450" s="145"/>
      <c r="ELF450" s="121"/>
      <c r="ELG450" s="145"/>
      <c r="ELH450" s="121"/>
      <c r="ELI450" s="145"/>
      <c r="ELJ450" s="121"/>
      <c r="ELK450" s="145"/>
      <c r="ELL450" s="121"/>
      <c r="ELM450" s="145"/>
      <c r="ELN450" s="121"/>
      <c r="ELO450" s="145"/>
      <c r="ELP450" s="121"/>
      <c r="ELQ450" s="145"/>
      <c r="ELR450" s="121"/>
      <c r="ELS450" s="145"/>
      <c r="ELT450" s="121"/>
      <c r="ELU450" s="145"/>
      <c r="ELV450" s="121"/>
      <c r="ELW450" s="145"/>
      <c r="ELX450" s="121"/>
      <c r="ELY450" s="145"/>
      <c r="ELZ450" s="121"/>
      <c r="EMA450" s="145"/>
      <c r="EMB450" s="121"/>
      <c r="EMC450" s="145"/>
      <c r="EMD450" s="121"/>
      <c r="EME450" s="145"/>
      <c r="EMF450" s="121"/>
      <c r="EMG450" s="145"/>
      <c r="EMH450" s="121"/>
      <c r="EMI450" s="145"/>
      <c r="EMJ450" s="121"/>
      <c r="EMK450" s="145"/>
      <c r="EML450" s="121"/>
      <c r="EMM450" s="145"/>
      <c r="EMN450" s="121"/>
      <c r="EMO450" s="145"/>
      <c r="EMP450" s="121"/>
      <c r="EMQ450" s="145"/>
      <c r="EMR450" s="121"/>
      <c r="EMS450" s="145"/>
      <c r="EMT450" s="121"/>
      <c r="EMU450" s="145"/>
      <c r="EMV450" s="121"/>
      <c r="EMW450" s="145"/>
      <c r="EMX450" s="121"/>
      <c r="EMY450" s="145"/>
      <c r="EMZ450" s="121"/>
      <c r="ENA450" s="145"/>
      <c r="ENB450" s="121"/>
      <c r="ENC450" s="145"/>
      <c r="END450" s="121"/>
      <c r="ENE450" s="145"/>
      <c r="ENF450" s="121"/>
      <c r="ENG450" s="145"/>
      <c r="ENH450" s="121"/>
      <c r="ENI450" s="145"/>
      <c r="ENJ450" s="121"/>
      <c r="ENK450" s="145"/>
      <c r="ENL450" s="121"/>
      <c r="ENM450" s="145"/>
      <c r="ENN450" s="121"/>
      <c r="ENO450" s="145"/>
      <c r="ENP450" s="121"/>
      <c r="ENQ450" s="145"/>
      <c r="ENR450" s="121"/>
      <c r="ENS450" s="145"/>
      <c r="ENT450" s="121"/>
      <c r="ENU450" s="145"/>
      <c r="ENV450" s="121"/>
      <c r="ENW450" s="145"/>
      <c r="ENX450" s="121"/>
      <c r="ENY450" s="145"/>
      <c r="ENZ450" s="121"/>
      <c r="EOA450" s="145"/>
      <c r="EOB450" s="121"/>
      <c r="EOC450" s="145"/>
      <c r="EOD450" s="121"/>
      <c r="EOE450" s="145"/>
      <c r="EOF450" s="121"/>
      <c r="EOG450" s="145"/>
      <c r="EOH450" s="121"/>
      <c r="EOI450" s="145"/>
      <c r="EOJ450" s="121"/>
      <c r="EOK450" s="145"/>
      <c r="EOL450" s="121"/>
      <c r="EOM450" s="145"/>
      <c r="EON450" s="121"/>
      <c r="EOO450" s="145"/>
      <c r="EOP450" s="121"/>
      <c r="EOQ450" s="145"/>
      <c r="EOR450" s="121"/>
      <c r="EOS450" s="145"/>
      <c r="EOT450" s="121"/>
      <c r="EOU450" s="145"/>
      <c r="EOV450" s="121"/>
      <c r="EOW450" s="145"/>
      <c r="EOX450" s="121"/>
      <c r="EOY450" s="145"/>
      <c r="EOZ450" s="121"/>
      <c r="EPA450" s="145"/>
      <c r="EPB450" s="121"/>
      <c r="EPC450" s="145"/>
      <c r="EPD450" s="121"/>
      <c r="EPE450" s="145"/>
      <c r="EPF450" s="121"/>
      <c r="EPG450" s="145"/>
      <c r="EPH450" s="121"/>
      <c r="EPI450" s="145"/>
      <c r="EPJ450" s="121"/>
      <c r="EPK450" s="145"/>
      <c r="EPL450" s="121"/>
      <c r="EPM450" s="145"/>
      <c r="EPN450" s="121"/>
      <c r="EPO450" s="145"/>
      <c r="EPP450" s="121"/>
      <c r="EPQ450" s="145"/>
      <c r="EPR450" s="121"/>
      <c r="EPS450" s="145"/>
      <c r="EPT450" s="121"/>
      <c r="EPU450" s="145"/>
      <c r="EPV450" s="121"/>
      <c r="EPW450" s="145"/>
      <c r="EPX450" s="121"/>
      <c r="EPY450" s="145"/>
      <c r="EPZ450" s="121"/>
      <c r="EQA450" s="145"/>
      <c r="EQB450" s="121"/>
      <c r="EQC450" s="145"/>
      <c r="EQD450" s="121"/>
      <c r="EQE450" s="145"/>
      <c r="EQF450" s="121"/>
      <c r="EQG450" s="145"/>
      <c r="EQH450" s="121"/>
      <c r="EQI450" s="145"/>
      <c r="EQJ450" s="121"/>
      <c r="EQK450" s="145"/>
      <c r="EQL450" s="121"/>
      <c r="EQM450" s="145"/>
      <c r="EQN450" s="121"/>
      <c r="EQO450" s="145"/>
      <c r="EQP450" s="121"/>
      <c r="EQQ450" s="145"/>
      <c r="EQR450" s="121"/>
      <c r="EQS450" s="145"/>
      <c r="EQT450" s="121"/>
      <c r="EQU450" s="145"/>
      <c r="EQV450" s="121"/>
      <c r="EQW450" s="145"/>
      <c r="EQX450" s="121"/>
      <c r="EQY450" s="145"/>
      <c r="EQZ450" s="121"/>
      <c r="ERA450" s="145"/>
      <c r="ERB450" s="121"/>
      <c r="ERC450" s="145"/>
      <c r="ERD450" s="121"/>
      <c r="ERE450" s="145"/>
      <c r="ERF450" s="121"/>
      <c r="ERG450" s="145"/>
      <c r="ERH450" s="121"/>
      <c r="ERI450" s="145"/>
      <c r="ERJ450" s="121"/>
      <c r="ERK450" s="145"/>
      <c r="ERL450" s="121"/>
      <c r="ERM450" s="145"/>
      <c r="ERN450" s="121"/>
      <c r="ERO450" s="145"/>
      <c r="ERP450" s="121"/>
      <c r="ERQ450" s="145"/>
      <c r="ERR450" s="121"/>
      <c r="ERS450" s="145"/>
      <c r="ERT450" s="121"/>
      <c r="ERU450" s="145"/>
      <c r="ERV450" s="121"/>
      <c r="ERW450" s="145"/>
      <c r="ERX450" s="121"/>
      <c r="ERY450" s="145"/>
      <c r="ERZ450" s="121"/>
      <c r="ESA450" s="145"/>
      <c r="ESB450" s="121"/>
      <c r="ESC450" s="145"/>
      <c r="ESD450" s="121"/>
      <c r="ESE450" s="145"/>
      <c r="ESF450" s="121"/>
      <c r="ESG450" s="145"/>
      <c r="ESH450" s="121"/>
      <c r="ESI450" s="145"/>
      <c r="ESJ450" s="121"/>
      <c r="ESK450" s="145"/>
      <c r="ESL450" s="121"/>
      <c r="ESM450" s="145"/>
      <c r="ESN450" s="121"/>
      <c r="ESO450" s="145"/>
      <c r="ESP450" s="121"/>
      <c r="ESQ450" s="145"/>
      <c r="ESR450" s="121"/>
      <c r="ESS450" s="145"/>
      <c r="EST450" s="121"/>
      <c r="ESU450" s="145"/>
      <c r="ESV450" s="121"/>
      <c r="ESW450" s="145"/>
      <c r="ESX450" s="121"/>
      <c r="ESY450" s="145"/>
      <c r="ESZ450" s="121"/>
      <c r="ETA450" s="145"/>
      <c r="ETB450" s="121"/>
      <c r="ETC450" s="145"/>
      <c r="ETD450" s="121"/>
      <c r="ETE450" s="145"/>
      <c r="ETF450" s="121"/>
      <c r="ETG450" s="145"/>
      <c r="ETH450" s="121"/>
      <c r="ETI450" s="145"/>
      <c r="ETJ450" s="121"/>
      <c r="ETK450" s="145"/>
      <c r="ETL450" s="121"/>
      <c r="ETM450" s="145"/>
      <c r="ETN450" s="121"/>
      <c r="ETO450" s="145"/>
      <c r="ETP450" s="121"/>
      <c r="ETQ450" s="145"/>
      <c r="ETR450" s="121"/>
      <c r="ETS450" s="145"/>
      <c r="ETT450" s="121"/>
      <c r="ETU450" s="145"/>
      <c r="ETV450" s="121"/>
      <c r="ETW450" s="145"/>
      <c r="ETX450" s="121"/>
      <c r="ETY450" s="145"/>
      <c r="ETZ450" s="121"/>
      <c r="EUA450" s="145"/>
      <c r="EUB450" s="121"/>
      <c r="EUC450" s="145"/>
      <c r="EUD450" s="121"/>
      <c r="EUE450" s="145"/>
      <c r="EUF450" s="121"/>
      <c r="EUG450" s="145"/>
      <c r="EUH450" s="121"/>
      <c r="EUI450" s="145"/>
      <c r="EUJ450" s="121"/>
      <c r="EUK450" s="145"/>
      <c r="EUL450" s="121"/>
      <c r="EUM450" s="145"/>
      <c r="EUN450" s="121"/>
      <c r="EUO450" s="145"/>
      <c r="EUP450" s="121"/>
      <c r="EUQ450" s="145"/>
      <c r="EUR450" s="121"/>
      <c r="EUS450" s="145"/>
      <c r="EUT450" s="121"/>
      <c r="EUU450" s="145"/>
      <c r="EUV450" s="121"/>
      <c r="EUW450" s="145"/>
      <c r="EUX450" s="121"/>
      <c r="EUY450" s="145"/>
      <c r="EUZ450" s="121"/>
      <c r="EVA450" s="145"/>
      <c r="EVB450" s="121"/>
      <c r="EVC450" s="145"/>
      <c r="EVD450" s="121"/>
      <c r="EVE450" s="145"/>
      <c r="EVF450" s="121"/>
      <c r="EVG450" s="145"/>
      <c r="EVH450" s="121"/>
      <c r="EVI450" s="145"/>
      <c r="EVJ450" s="121"/>
      <c r="EVK450" s="145"/>
      <c r="EVL450" s="121"/>
      <c r="EVM450" s="145"/>
      <c r="EVN450" s="121"/>
      <c r="EVO450" s="145"/>
      <c r="EVP450" s="121"/>
      <c r="EVQ450" s="145"/>
      <c r="EVR450" s="121"/>
      <c r="EVS450" s="145"/>
      <c r="EVT450" s="121"/>
      <c r="EVU450" s="145"/>
      <c r="EVV450" s="121"/>
      <c r="EVW450" s="145"/>
      <c r="EVX450" s="121"/>
      <c r="EVY450" s="145"/>
      <c r="EVZ450" s="121"/>
      <c r="EWA450" s="145"/>
      <c r="EWB450" s="121"/>
      <c r="EWC450" s="145"/>
      <c r="EWD450" s="121"/>
      <c r="EWE450" s="145"/>
      <c r="EWF450" s="121"/>
      <c r="EWG450" s="145"/>
      <c r="EWH450" s="121"/>
      <c r="EWI450" s="145"/>
      <c r="EWJ450" s="121"/>
      <c r="EWK450" s="145"/>
      <c r="EWL450" s="121"/>
      <c r="EWM450" s="145"/>
      <c r="EWN450" s="121"/>
      <c r="EWO450" s="145"/>
      <c r="EWP450" s="121"/>
      <c r="EWQ450" s="145"/>
      <c r="EWR450" s="121"/>
      <c r="EWS450" s="145"/>
      <c r="EWT450" s="121"/>
      <c r="EWU450" s="145"/>
      <c r="EWV450" s="121"/>
      <c r="EWW450" s="145"/>
      <c r="EWX450" s="121"/>
      <c r="EWY450" s="145"/>
      <c r="EWZ450" s="121"/>
      <c r="EXA450" s="145"/>
      <c r="EXB450" s="121"/>
      <c r="EXC450" s="145"/>
      <c r="EXD450" s="121"/>
      <c r="EXE450" s="145"/>
      <c r="EXF450" s="121"/>
      <c r="EXG450" s="145"/>
      <c r="EXH450" s="121"/>
      <c r="EXI450" s="145"/>
      <c r="EXJ450" s="121"/>
      <c r="EXK450" s="145"/>
      <c r="EXL450" s="121"/>
      <c r="EXM450" s="145"/>
      <c r="EXN450" s="121"/>
      <c r="EXO450" s="145"/>
      <c r="EXP450" s="121"/>
      <c r="EXQ450" s="145"/>
      <c r="EXR450" s="121"/>
      <c r="EXS450" s="145"/>
      <c r="EXT450" s="121"/>
      <c r="EXU450" s="145"/>
      <c r="EXV450" s="121"/>
      <c r="EXW450" s="145"/>
      <c r="EXX450" s="121"/>
      <c r="EXY450" s="145"/>
      <c r="EXZ450" s="121"/>
      <c r="EYA450" s="145"/>
      <c r="EYB450" s="121"/>
      <c r="EYC450" s="145"/>
      <c r="EYD450" s="121"/>
      <c r="EYE450" s="145"/>
      <c r="EYF450" s="121"/>
      <c r="EYG450" s="145"/>
      <c r="EYH450" s="121"/>
      <c r="EYI450" s="145"/>
      <c r="EYJ450" s="121"/>
      <c r="EYK450" s="145"/>
      <c r="EYL450" s="121"/>
      <c r="EYM450" s="145"/>
      <c r="EYN450" s="121"/>
      <c r="EYO450" s="145"/>
      <c r="EYP450" s="121"/>
      <c r="EYQ450" s="145"/>
      <c r="EYR450" s="121"/>
      <c r="EYS450" s="145"/>
      <c r="EYT450" s="121"/>
      <c r="EYU450" s="145"/>
      <c r="EYV450" s="121"/>
      <c r="EYW450" s="145"/>
      <c r="EYX450" s="121"/>
      <c r="EYY450" s="145"/>
      <c r="EYZ450" s="121"/>
      <c r="EZA450" s="145"/>
      <c r="EZB450" s="121"/>
      <c r="EZC450" s="145"/>
      <c r="EZD450" s="121"/>
      <c r="EZE450" s="145"/>
      <c r="EZF450" s="121"/>
      <c r="EZG450" s="145"/>
      <c r="EZH450" s="121"/>
      <c r="EZI450" s="145"/>
      <c r="EZJ450" s="121"/>
      <c r="EZK450" s="145"/>
      <c r="EZL450" s="121"/>
      <c r="EZM450" s="145"/>
      <c r="EZN450" s="121"/>
      <c r="EZO450" s="145"/>
      <c r="EZP450" s="121"/>
      <c r="EZQ450" s="145"/>
      <c r="EZR450" s="121"/>
      <c r="EZS450" s="145"/>
      <c r="EZT450" s="121"/>
      <c r="EZU450" s="145"/>
      <c r="EZV450" s="121"/>
      <c r="EZW450" s="145"/>
      <c r="EZX450" s="121"/>
      <c r="EZY450" s="145"/>
      <c r="EZZ450" s="121"/>
      <c r="FAA450" s="145"/>
      <c r="FAB450" s="121"/>
      <c r="FAC450" s="145"/>
      <c r="FAD450" s="121"/>
      <c r="FAE450" s="145"/>
      <c r="FAF450" s="121"/>
      <c r="FAG450" s="145"/>
      <c r="FAH450" s="121"/>
      <c r="FAI450" s="145"/>
      <c r="FAJ450" s="121"/>
      <c r="FAK450" s="145"/>
      <c r="FAL450" s="121"/>
      <c r="FAM450" s="145"/>
      <c r="FAN450" s="121"/>
      <c r="FAO450" s="145"/>
      <c r="FAP450" s="121"/>
      <c r="FAQ450" s="145"/>
      <c r="FAR450" s="121"/>
      <c r="FAS450" s="145"/>
      <c r="FAT450" s="121"/>
      <c r="FAU450" s="145"/>
      <c r="FAV450" s="121"/>
      <c r="FAW450" s="145"/>
      <c r="FAX450" s="121"/>
      <c r="FAY450" s="145"/>
      <c r="FAZ450" s="121"/>
      <c r="FBA450" s="145"/>
      <c r="FBB450" s="121"/>
      <c r="FBC450" s="145"/>
      <c r="FBD450" s="121"/>
      <c r="FBE450" s="145"/>
      <c r="FBF450" s="121"/>
      <c r="FBG450" s="145"/>
      <c r="FBH450" s="121"/>
      <c r="FBI450" s="145"/>
      <c r="FBJ450" s="121"/>
      <c r="FBK450" s="145"/>
      <c r="FBL450" s="121"/>
      <c r="FBM450" s="145"/>
      <c r="FBN450" s="121"/>
      <c r="FBO450" s="145"/>
      <c r="FBP450" s="121"/>
      <c r="FBQ450" s="145"/>
      <c r="FBR450" s="121"/>
      <c r="FBS450" s="145"/>
      <c r="FBT450" s="121"/>
      <c r="FBU450" s="145"/>
      <c r="FBV450" s="121"/>
      <c r="FBW450" s="145"/>
      <c r="FBX450" s="121"/>
      <c r="FBY450" s="145"/>
      <c r="FBZ450" s="121"/>
      <c r="FCA450" s="145"/>
      <c r="FCB450" s="121"/>
      <c r="FCC450" s="145"/>
      <c r="FCD450" s="121"/>
      <c r="FCE450" s="145"/>
      <c r="FCF450" s="121"/>
      <c r="FCG450" s="145"/>
      <c r="FCH450" s="121"/>
      <c r="FCI450" s="145"/>
      <c r="FCJ450" s="121"/>
      <c r="FCK450" s="145"/>
      <c r="FCL450" s="121"/>
      <c r="FCM450" s="145"/>
      <c r="FCN450" s="121"/>
      <c r="FCO450" s="145"/>
      <c r="FCP450" s="121"/>
      <c r="FCQ450" s="145"/>
      <c r="FCR450" s="121"/>
      <c r="FCS450" s="145"/>
      <c r="FCT450" s="121"/>
      <c r="FCU450" s="145"/>
      <c r="FCV450" s="121"/>
      <c r="FCW450" s="145"/>
      <c r="FCX450" s="121"/>
      <c r="FCY450" s="145"/>
      <c r="FCZ450" s="121"/>
      <c r="FDA450" s="145"/>
      <c r="FDB450" s="121"/>
      <c r="FDC450" s="145"/>
      <c r="FDD450" s="121"/>
      <c r="FDE450" s="145"/>
      <c r="FDF450" s="121"/>
      <c r="FDG450" s="145"/>
      <c r="FDH450" s="121"/>
      <c r="FDI450" s="145"/>
      <c r="FDJ450" s="121"/>
      <c r="FDK450" s="145"/>
      <c r="FDL450" s="121"/>
      <c r="FDM450" s="145"/>
      <c r="FDN450" s="121"/>
      <c r="FDO450" s="145"/>
      <c r="FDP450" s="121"/>
      <c r="FDQ450" s="145"/>
      <c r="FDR450" s="121"/>
      <c r="FDS450" s="145"/>
      <c r="FDT450" s="121"/>
      <c r="FDU450" s="145"/>
      <c r="FDV450" s="121"/>
      <c r="FDW450" s="145"/>
      <c r="FDX450" s="121"/>
      <c r="FDY450" s="145"/>
      <c r="FDZ450" s="121"/>
      <c r="FEA450" s="145"/>
      <c r="FEB450" s="121"/>
      <c r="FEC450" s="145"/>
      <c r="FED450" s="121"/>
      <c r="FEE450" s="145"/>
      <c r="FEF450" s="121"/>
      <c r="FEG450" s="145"/>
      <c r="FEH450" s="121"/>
      <c r="FEI450" s="145"/>
      <c r="FEJ450" s="121"/>
      <c r="FEK450" s="145"/>
      <c r="FEL450" s="121"/>
      <c r="FEM450" s="145"/>
      <c r="FEN450" s="121"/>
      <c r="FEO450" s="145"/>
      <c r="FEP450" s="121"/>
      <c r="FEQ450" s="145"/>
      <c r="FER450" s="121"/>
      <c r="FES450" s="145"/>
      <c r="FET450" s="121"/>
      <c r="FEU450" s="145"/>
      <c r="FEV450" s="121"/>
      <c r="FEW450" s="145"/>
      <c r="FEX450" s="121"/>
      <c r="FEY450" s="145"/>
      <c r="FEZ450" s="121"/>
      <c r="FFA450" s="145"/>
      <c r="FFB450" s="121"/>
      <c r="FFC450" s="145"/>
      <c r="FFD450" s="121"/>
      <c r="FFE450" s="145"/>
      <c r="FFF450" s="121"/>
      <c r="FFG450" s="145"/>
      <c r="FFH450" s="121"/>
      <c r="FFI450" s="145"/>
      <c r="FFJ450" s="121"/>
      <c r="FFK450" s="145"/>
      <c r="FFL450" s="121"/>
      <c r="FFM450" s="145"/>
      <c r="FFN450" s="121"/>
      <c r="FFO450" s="145"/>
      <c r="FFP450" s="121"/>
      <c r="FFQ450" s="145"/>
      <c r="FFR450" s="121"/>
      <c r="FFS450" s="145"/>
      <c r="FFT450" s="121"/>
      <c r="FFU450" s="145"/>
      <c r="FFV450" s="121"/>
      <c r="FFW450" s="145"/>
      <c r="FFX450" s="121"/>
      <c r="FFY450" s="145"/>
      <c r="FFZ450" s="121"/>
      <c r="FGA450" s="145"/>
      <c r="FGB450" s="121"/>
      <c r="FGC450" s="145"/>
      <c r="FGD450" s="121"/>
      <c r="FGE450" s="145"/>
      <c r="FGF450" s="121"/>
      <c r="FGG450" s="145"/>
      <c r="FGH450" s="121"/>
      <c r="FGI450" s="145"/>
      <c r="FGJ450" s="121"/>
      <c r="FGK450" s="145"/>
      <c r="FGL450" s="121"/>
      <c r="FGM450" s="145"/>
      <c r="FGN450" s="121"/>
      <c r="FGO450" s="145"/>
      <c r="FGP450" s="121"/>
      <c r="FGQ450" s="145"/>
      <c r="FGR450" s="121"/>
      <c r="FGS450" s="145"/>
      <c r="FGT450" s="121"/>
      <c r="FGU450" s="145"/>
      <c r="FGV450" s="121"/>
      <c r="FGW450" s="145"/>
      <c r="FGX450" s="121"/>
      <c r="FGY450" s="145"/>
      <c r="FGZ450" s="121"/>
      <c r="FHA450" s="145"/>
      <c r="FHB450" s="121"/>
      <c r="FHC450" s="145"/>
      <c r="FHD450" s="121"/>
      <c r="FHE450" s="145"/>
      <c r="FHF450" s="121"/>
      <c r="FHG450" s="145"/>
      <c r="FHH450" s="121"/>
      <c r="FHI450" s="145"/>
      <c r="FHJ450" s="121"/>
      <c r="FHK450" s="145"/>
      <c r="FHL450" s="121"/>
      <c r="FHM450" s="145"/>
      <c r="FHN450" s="121"/>
      <c r="FHO450" s="145"/>
      <c r="FHP450" s="121"/>
      <c r="FHQ450" s="145"/>
      <c r="FHR450" s="121"/>
      <c r="FHS450" s="145"/>
      <c r="FHT450" s="121"/>
      <c r="FHU450" s="145"/>
      <c r="FHV450" s="121"/>
      <c r="FHW450" s="145"/>
      <c r="FHX450" s="121"/>
      <c r="FHY450" s="145"/>
      <c r="FHZ450" s="121"/>
      <c r="FIA450" s="145"/>
      <c r="FIB450" s="121"/>
      <c r="FIC450" s="145"/>
      <c r="FID450" s="121"/>
      <c r="FIE450" s="145"/>
      <c r="FIF450" s="121"/>
      <c r="FIG450" s="145"/>
      <c r="FIH450" s="121"/>
      <c r="FII450" s="145"/>
      <c r="FIJ450" s="121"/>
      <c r="FIK450" s="145"/>
      <c r="FIL450" s="121"/>
      <c r="FIM450" s="145"/>
      <c r="FIN450" s="121"/>
      <c r="FIO450" s="145"/>
      <c r="FIP450" s="121"/>
      <c r="FIQ450" s="145"/>
      <c r="FIR450" s="121"/>
      <c r="FIS450" s="145"/>
      <c r="FIT450" s="121"/>
      <c r="FIU450" s="145"/>
      <c r="FIV450" s="121"/>
      <c r="FIW450" s="145"/>
      <c r="FIX450" s="121"/>
      <c r="FIY450" s="145"/>
      <c r="FIZ450" s="121"/>
      <c r="FJA450" s="145"/>
      <c r="FJB450" s="121"/>
      <c r="FJC450" s="145"/>
      <c r="FJD450" s="121"/>
      <c r="FJE450" s="145"/>
      <c r="FJF450" s="121"/>
      <c r="FJG450" s="145"/>
      <c r="FJH450" s="121"/>
      <c r="FJI450" s="145"/>
      <c r="FJJ450" s="121"/>
      <c r="FJK450" s="145"/>
      <c r="FJL450" s="121"/>
      <c r="FJM450" s="145"/>
      <c r="FJN450" s="121"/>
      <c r="FJO450" s="145"/>
      <c r="FJP450" s="121"/>
      <c r="FJQ450" s="145"/>
      <c r="FJR450" s="121"/>
      <c r="FJS450" s="145"/>
      <c r="FJT450" s="121"/>
      <c r="FJU450" s="145"/>
      <c r="FJV450" s="121"/>
      <c r="FJW450" s="145"/>
      <c r="FJX450" s="121"/>
      <c r="FJY450" s="145"/>
      <c r="FJZ450" s="121"/>
      <c r="FKA450" s="145"/>
      <c r="FKB450" s="121"/>
      <c r="FKC450" s="145"/>
      <c r="FKD450" s="121"/>
      <c r="FKE450" s="145"/>
      <c r="FKF450" s="121"/>
      <c r="FKG450" s="145"/>
      <c r="FKH450" s="121"/>
      <c r="FKI450" s="145"/>
      <c r="FKJ450" s="121"/>
      <c r="FKK450" s="145"/>
      <c r="FKL450" s="121"/>
      <c r="FKM450" s="145"/>
      <c r="FKN450" s="121"/>
      <c r="FKO450" s="145"/>
      <c r="FKP450" s="121"/>
      <c r="FKQ450" s="145"/>
      <c r="FKR450" s="121"/>
      <c r="FKS450" s="145"/>
      <c r="FKT450" s="121"/>
      <c r="FKU450" s="145"/>
      <c r="FKV450" s="121"/>
      <c r="FKW450" s="145"/>
      <c r="FKX450" s="121"/>
      <c r="FKY450" s="145"/>
      <c r="FKZ450" s="121"/>
      <c r="FLA450" s="145"/>
      <c r="FLB450" s="121"/>
      <c r="FLC450" s="145"/>
      <c r="FLD450" s="121"/>
      <c r="FLE450" s="145"/>
      <c r="FLF450" s="121"/>
      <c r="FLG450" s="145"/>
      <c r="FLH450" s="121"/>
      <c r="FLI450" s="145"/>
      <c r="FLJ450" s="121"/>
      <c r="FLK450" s="145"/>
      <c r="FLL450" s="121"/>
      <c r="FLM450" s="145"/>
      <c r="FLN450" s="121"/>
      <c r="FLO450" s="145"/>
      <c r="FLP450" s="121"/>
      <c r="FLQ450" s="145"/>
      <c r="FLR450" s="121"/>
      <c r="FLS450" s="145"/>
      <c r="FLT450" s="121"/>
      <c r="FLU450" s="145"/>
      <c r="FLV450" s="121"/>
      <c r="FLW450" s="145"/>
      <c r="FLX450" s="121"/>
      <c r="FLY450" s="145"/>
      <c r="FLZ450" s="121"/>
      <c r="FMA450" s="145"/>
      <c r="FMB450" s="121"/>
      <c r="FMC450" s="145"/>
      <c r="FMD450" s="121"/>
      <c r="FME450" s="145"/>
      <c r="FMF450" s="121"/>
      <c r="FMG450" s="145"/>
      <c r="FMH450" s="121"/>
      <c r="FMI450" s="145"/>
      <c r="FMJ450" s="121"/>
      <c r="FMK450" s="145"/>
      <c r="FML450" s="121"/>
      <c r="FMM450" s="145"/>
      <c r="FMN450" s="121"/>
      <c r="FMO450" s="145"/>
      <c r="FMP450" s="121"/>
      <c r="FMQ450" s="145"/>
      <c r="FMR450" s="121"/>
      <c r="FMS450" s="145"/>
      <c r="FMT450" s="121"/>
      <c r="FMU450" s="145"/>
      <c r="FMV450" s="121"/>
      <c r="FMW450" s="145"/>
      <c r="FMX450" s="121"/>
      <c r="FMY450" s="145"/>
      <c r="FMZ450" s="121"/>
      <c r="FNA450" s="145"/>
      <c r="FNB450" s="121"/>
      <c r="FNC450" s="145"/>
      <c r="FND450" s="121"/>
      <c r="FNE450" s="145"/>
      <c r="FNF450" s="121"/>
      <c r="FNG450" s="145"/>
      <c r="FNH450" s="121"/>
      <c r="FNI450" s="145"/>
      <c r="FNJ450" s="121"/>
      <c r="FNK450" s="145"/>
      <c r="FNL450" s="121"/>
      <c r="FNM450" s="145"/>
      <c r="FNN450" s="121"/>
      <c r="FNO450" s="145"/>
      <c r="FNP450" s="121"/>
      <c r="FNQ450" s="145"/>
      <c r="FNR450" s="121"/>
      <c r="FNS450" s="145"/>
      <c r="FNT450" s="121"/>
      <c r="FNU450" s="145"/>
      <c r="FNV450" s="121"/>
      <c r="FNW450" s="145"/>
      <c r="FNX450" s="121"/>
      <c r="FNY450" s="145"/>
      <c r="FNZ450" s="121"/>
      <c r="FOA450" s="145"/>
      <c r="FOB450" s="121"/>
      <c r="FOC450" s="145"/>
      <c r="FOD450" s="121"/>
      <c r="FOE450" s="145"/>
      <c r="FOF450" s="121"/>
      <c r="FOG450" s="145"/>
      <c r="FOH450" s="121"/>
      <c r="FOI450" s="145"/>
      <c r="FOJ450" s="121"/>
      <c r="FOK450" s="145"/>
      <c r="FOL450" s="121"/>
      <c r="FOM450" s="145"/>
      <c r="FON450" s="121"/>
      <c r="FOO450" s="145"/>
      <c r="FOP450" s="121"/>
      <c r="FOQ450" s="145"/>
      <c r="FOR450" s="121"/>
      <c r="FOS450" s="145"/>
      <c r="FOT450" s="121"/>
      <c r="FOU450" s="145"/>
      <c r="FOV450" s="121"/>
      <c r="FOW450" s="145"/>
      <c r="FOX450" s="121"/>
      <c r="FOY450" s="145"/>
      <c r="FOZ450" s="121"/>
      <c r="FPA450" s="145"/>
      <c r="FPB450" s="121"/>
      <c r="FPC450" s="145"/>
      <c r="FPD450" s="121"/>
      <c r="FPE450" s="145"/>
      <c r="FPF450" s="121"/>
      <c r="FPG450" s="145"/>
      <c r="FPH450" s="121"/>
      <c r="FPI450" s="145"/>
      <c r="FPJ450" s="121"/>
      <c r="FPK450" s="145"/>
      <c r="FPL450" s="121"/>
      <c r="FPM450" s="145"/>
      <c r="FPN450" s="121"/>
      <c r="FPO450" s="145"/>
      <c r="FPP450" s="121"/>
      <c r="FPQ450" s="145"/>
      <c r="FPR450" s="121"/>
      <c r="FPS450" s="145"/>
      <c r="FPT450" s="121"/>
      <c r="FPU450" s="145"/>
      <c r="FPV450" s="121"/>
      <c r="FPW450" s="145"/>
      <c r="FPX450" s="121"/>
      <c r="FPY450" s="145"/>
      <c r="FPZ450" s="121"/>
      <c r="FQA450" s="145"/>
      <c r="FQB450" s="121"/>
      <c r="FQC450" s="145"/>
      <c r="FQD450" s="121"/>
      <c r="FQE450" s="145"/>
      <c r="FQF450" s="121"/>
      <c r="FQG450" s="145"/>
      <c r="FQH450" s="121"/>
      <c r="FQI450" s="145"/>
      <c r="FQJ450" s="121"/>
      <c r="FQK450" s="145"/>
      <c r="FQL450" s="121"/>
      <c r="FQM450" s="145"/>
      <c r="FQN450" s="121"/>
      <c r="FQO450" s="145"/>
      <c r="FQP450" s="121"/>
      <c r="FQQ450" s="145"/>
      <c r="FQR450" s="121"/>
      <c r="FQS450" s="145"/>
      <c r="FQT450" s="121"/>
      <c r="FQU450" s="145"/>
      <c r="FQV450" s="121"/>
      <c r="FQW450" s="145"/>
      <c r="FQX450" s="121"/>
      <c r="FQY450" s="145"/>
      <c r="FQZ450" s="121"/>
      <c r="FRA450" s="145"/>
      <c r="FRB450" s="121"/>
      <c r="FRC450" s="145"/>
      <c r="FRD450" s="121"/>
      <c r="FRE450" s="145"/>
      <c r="FRF450" s="121"/>
      <c r="FRG450" s="145"/>
      <c r="FRH450" s="121"/>
      <c r="FRI450" s="145"/>
      <c r="FRJ450" s="121"/>
      <c r="FRK450" s="145"/>
      <c r="FRL450" s="121"/>
      <c r="FRM450" s="145"/>
      <c r="FRN450" s="121"/>
      <c r="FRO450" s="145"/>
      <c r="FRP450" s="121"/>
      <c r="FRQ450" s="145"/>
      <c r="FRR450" s="121"/>
      <c r="FRS450" s="145"/>
      <c r="FRT450" s="121"/>
      <c r="FRU450" s="145"/>
      <c r="FRV450" s="121"/>
      <c r="FRW450" s="145"/>
      <c r="FRX450" s="121"/>
      <c r="FRY450" s="145"/>
      <c r="FRZ450" s="121"/>
      <c r="FSA450" s="145"/>
      <c r="FSB450" s="121"/>
      <c r="FSC450" s="145"/>
      <c r="FSD450" s="121"/>
      <c r="FSE450" s="145"/>
      <c r="FSF450" s="121"/>
      <c r="FSG450" s="145"/>
      <c r="FSH450" s="121"/>
      <c r="FSI450" s="145"/>
      <c r="FSJ450" s="121"/>
      <c r="FSK450" s="145"/>
      <c r="FSL450" s="121"/>
      <c r="FSM450" s="145"/>
      <c r="FSN450" s="121"/>
      <c r="FSO450" s="145"/>
      <c r="FSP450" s="121"/>
      <c r="FSQ450" s="145"/>
      <c r="FSR450" s="121"/>
      <c r="FSS450" s="145"/>
      <c r="FST450" s="121"/>
      <c r="FSU450" s="145"/>
      <c r="FSV450" s="121"/>
      <c r="FSW450" s="145"/>
      <c r="FSX450" s="121"/>
      <c r="FSY450" s="145"/>
      <c r="FSZ450" s="121"/>
      <c r="FTA450" s="145"/>
      <c r="FTB450" s="121"/>
      <c r="FTC450" s="145"/>
      <c r="FTD450" s="121"/>
      <c r="FTE450" s="145"/>
      <c r="FTF450" s="121"/>
      <c r="FTG450" s="145"/>
      <c r="FTH450" s="121"/>
      <c r="FTI450" s="145"/>
      <c r="FTJ450" s="121"/>
      <c r="FTK450" s="145"/>
      <c r="FTL450" s="121"/>
      <c r="FTM450" s="145"/>
      <c r="FTN450" s="121"/>
      <c r="FTO450" s="145"/>
      <c r="FTP450" s="121"/>
      <c r="FTQ450" s="145"/>
      <c r="FTR450" s="121"/>
      <c r="FTS450" s="145"/>
      <c r="FTT450" s="121"/>
      <c r="FTU450" s="145"/>
      <c r="FTV450" s="121"/>
      <c r="FTW450" s="145"/>
      <c r="FTX450" s="121"/>
      <c r="FTY450" s="145"/>
      <c r="FTZ450" s="121"/>
      <c r="FUA450" s="145"/>
      <c r="FUB450" s="121"/>
      <c r="FUC450" s="145"/>
      <c r="FUD450" s="121"/>
      <c r="FUE450" s="145"/>
      <c r="FUF450" s="121"/>
      <c r="FUG450" s="145"/>
      <c r="FUH450" s="121"/>
      <c r="FUI450" s="145"/>
      <c r="FUJ450" s="121"/>
      <c r="FUK450" s="145"/>
      <c r="FUL450" s="121"/>
      <c r="FUM450" s="145"/>
      <c r="FUN450" s="121"/>
      <c r="FUO450" s="145"/>
      <c r="FUP450" s="121"/>
      <c r="FUQ450" s="145"/>
      <c r="FUR450" s="121"/>
      <c r="FUS450" s="145"/>
      <c r="FUT450" s="121"/>
      <c r="FUU450" s="145"/>
      <c r="FUV450" s="121"/>
      <c r="FUW450" s="145"/>
      <c r="FUX450" s="121"/>
      <c r="FUY450" s="145"/>
      <c r="FUZ450" s="121"/>
      <c r="FVA450" s="145"/>
      <c r="FVB450" s="121"/>
      <c r="FVC450" s="145"/>
      <c r="FVD450" s="121"/>
      <c r="FVE450" s="145"/>
      <c r="FVF450" s="121"/>
      <c r="FVG450" s="145"/>
      <c r="FVH450" s="121"/>
      <c r="FVI450" s="145"/>
      <c r="FVJ450" s="121"/>
      <c r="FVK450" s="145"/>
      <c r="FVL450" s="121"/>
      <c r="FVM450" s="145"/>
      <c r="FVN450" s="121"/>
      <c r="FVO450" s="145"/>
      <c r="FVP450" s="121"/>
      <c r="FVQ450" s="145"/>
      <c r="FVR450" s="121"/>
      <c r="FVS450" s="145"/>
      <c r="FVT450" s="121"/>
      <c r="FVU450" s="145"/>
      <c r="FVV450" s="121"/>
      <c r="FVW450" s="145"/>
      <c r="FVX450" s="121"/>
      <c r="FVY450" s="145"/>
      <c r="FVZ450" s="121"/>
      <c r="FWA450" s="145"/>
      <c r="FWB450" s="121"/>
      <c r="FWC450" s="145"/>
      <c r="FWD450" s="121"/>
      <c r="FWE450" s="145"/>
      <c r="FWF450" s="121"/>
      <c r="FWG450" s="145"/>
      <c r="FWH450" s="121"/>
      <c r="FWI450" s="145"/>
      <c r="FWJ450" s="121"/>
      <c r="FWK450" s="145"/>
      <c r="FWL450" s="121"/>
      <c r="FWM450" s="145"/>
      <c r="FWN450" s="121"/>
      <c r="FWO450" s="145"/>
      <c r="FWP450" s="121"/>
      <c r="FWQ450" s="145"/>
      <c r="FWR450" s="121"/>
      <c r="FWS450" s="145"/>
      <c r="FWT450" s="121"/>
      <c r="FWU450" s="145"/>
      <c r="FWV450" s="121"/>
      <c r="FWW450" s="145"/>
      <c r="FWX450" s="121"/>
      <c r="FWY450" s="145"/>
      <c r="FWZ450" s="121"/>
      <c r="FXA450" s="145"/>
      <c r="FXB450" s="121"/>
      <c r="FXC450" s="145"/>
      <c r="FXD450" s="121"/>
      <c r="FXE450" s="145"/>
      <c r="FXF450" s="121"/>
      <c r="FXG450" s="145"/>
      <c r="FXH450" s="121"/>
      <c r="FXI450" s="145"/>
      <c r="FXJ450" s="121"/>
      <c r="FXK450" s="145"/>
      <c r="FXL450" s="121"/>
      <c r="FXM450" s="145"/>
      <c r="FXN450" s="121"/>
      <c r="FXO450" s="145"/>
      <c r="FXP450" s="121"/>
      <c r="FXQ450" s="145"/>
      <c r="FXR450" s="121"/>
      <c r="FXS450" s="145"/>
      <c r="FXT450" s="121"/>
      <c r="FXU450" s="145"/>
      <c r="FXV450" s="121"/>
      <c r="FXW450" s="145"/>
      <c r="FXX450" s="121"/>
      <c r="FXY450" s="145"/>
      <c r="FXZ450" s="121"/>
      <c r="FYA450" s="145"/>
      <c r="FYB450" s="121"/>
      <c r="FYC450" s="145"/>
      <c r="FYD450" s="121"/>
      <c r="FYE450" s="145"/>
      <c r="FYF450" s="121"/>
      <c r="FYG450" s="145"/>
      <c r="FYH450" s="121"/>
      <c r="FYI450" s="145"/>
      <c r="FYJ450" s="121"/>
      <c r="FYK450" s="145"/>
      <c r="FYL450" s="121"/>
      <c r="FYM450" s="145"/>
      <c r="FYN450" s="121"/>
      <c r="FYO450" s="145"/>
      <c r="FYP450" s="121"/>
      <c r="FYQ450" s="145"/>
      <c r="FYR450" s="121"/>
      <c r="FYS450" s="145"/>
      <c r="FYT450" s="121"/>
      <c r="FYU450" s="145"/>
      <c r="FYV450" s="121"/>
      <c r="FYW450" s="145"/>
      <c r="FYX450" s="121"/>
      <c r="FYY450" s="145"/>
      <c r="FYZ450" s="121"/>
      <c r="FZA450" s="145"/>
      <c r="FZB450" s="121"/>
      <c r="FZC450" s="145"/>
      <c r="FZD450" s="121"/>
      <c r="FZE450" s="145"/>
      <c r="FZF450" s="121"/>
      <c r="FZG450" s="145"/>
      <c r="FZH450" s="121"/>
      <c r="FZI450" s="145"/>
      <c r="FZJ450" s="121"/>
      <c r="FZK450" s="145"/>
      <c r="FZL450" s="121"/>
      <c r="FZM450" s="145"/>
      <c r="FZN450" s="121"/>
      <c r="FZO450" s="145"/>
      <c r="FZP450" s="121"/>
      <c r="FZQ450" s="145"/>
      <c r="FZR450" s="121"/>
      <c r="FZS450" s="145"/>
      <c r="FZT450" s="121"/>
      <c r="FZU450" s="145"/>
      <c r="FZV450" s="121"/>
      <c r="FZW450" s="145"/>
      <c r="FZX450" s="121"/>
      <c r="FZY450" s="145"/>
      <c r="FZZ450" s="121"/>
      <c r="GAA450" s="145"/>
      <c r="GAB450" s="121"/>
      <c r="GAC450" s="145"/>
      <c r="GAD450" s="121"/>
      <c r="GAE450" s="145"/>
      <c r="GAF450" s="121"/>
      <c r="GAG450" s="145"/>
      <c r="GAH450" s="121"/>
      <c r="GAI450" s="145"/>
      <c r="GAJ450" s="121"/>
      <c r="GAK450" s="145"/>
      <c r="GAL450" s="121"/>
      <c r="GAM450" s="145"/>
      <c r="GAN450" s="121"/>
      <c r="GAO450" s="145"/>
      <c r="GAP450" s="121"/>
      <c r="GAQ450" s="145"/>
      <c r="GAR450" s="121"/>
      <c r="GAS450" s="145"/>
      <c r="GAT450" s="121"/>
      <c r="GAU450" s="145"/>
      <c r="GAV450" s="121"/>
      <c r="GAW450" s="145"/>
      <c r="GAX450" s="121"/>
      <c r="GAY450" s="145"/>
      <c r="GAZ450" s="121"/>
      <c r="GBA450" s="145"/>
      <c r="GBB450" s="121"/>
      <c r="GBC450" s="145"/>
      <c r="GBD450" s="121"/>
      <c r="GBE450" s="145"/>
      <c r="GBF450" s="121"/>
      <c r="GBG450" s="145"/>
      <c r="GBH450" s="121"/>
      <c r="GBI450" s="145"/>
      <c r="GBJ450" s="121"/>
      <c r="GBK450" s="145"/>
      <c r="GBL450" s="121"/>
      <c r="GBM450" s="145"/>
      <c r="GBN450" s="121"/>
      <c r="GBO450" s="145"/>
      <c r="GBP450" s="121"/>
      <c r="GBQ450" s="145"/>
      <c r="GBR450" s="121"/>
      <c r="GBS450" s="145"/>
      <c r="GBT450" s="121"/>
      <c r="GBU450" s="145"/>
      <c r="GBV450" s="121"/>
      <c r="GBW450" s="145"/>
      <c r="GBX450" s="121"/>
      <c r="GBY450" s="145"/>
      <c r="GBZ450" s="121"/>
      <c r="GCA450" s="145"/>
      <c r="GCB450" s="121"/>
      <c r="GCC450" s="145"/>
      <c r="GCD450" s="121"/>
      <c r="GCE450" s="145"/>
      <c r="GCF450" s="121"/>
      <c r="GCG450" s="145"/>
      <c r="GCH450" s="121"/>
      <c r="GCI450" s="145"/>
      <c r="GCJ450" s="121"/>
      <c r="GCK450" s="145"/>
      <c r="GCL450" s="121"/>
      <c r="GCM450" s="145"/>
      <c r="GCN450" s="121"/>
      <c r="GCO450" s="145"/>
      <c r="GCP450" s="121"/>
      <c r="GCQ450" s="145"/>
      <c r="GCR450" s="121"/>
      <c r="GCS450" s="145"/>
      <c r="GCT450" s="121"/>
      <c r="GCU450" s="145"/>
      <c r="GCV450" s="121"/>
      <c r="GCW450" s="145"/>
      <c r="GCX450" s="121"/>
      <c r="GCY450" s="145"/>
      <c r="GCZ450" s="121"/>
      <c r="GDA450" s="145"/>
      <c r="GDB450" s="121"/>
      <c r="GDC450" s="145"/>
      <c r="GDD450" s="121"/>
      <c r="GDE450" s="145"/>
      <c r="GDF450" s="121"/>
      <c r="GDG450" s="145"/>
      <c r="GDH450" s="121"/>
      <c r="GDI450" s="145"/>
      <c r="GDJ450" s="121"/>
      <c r="GDK450" s="145"/>
      <c r="GDL450" s="121"/>
      <c r="GDM450" s="145"/>
      <c r="GDN450" s="121"/>
      <c r="GDO450" s="145"/>
      <c r="GDP450" s="121"/>
      <c r="GDQ450" s="145"/>
      <c r="GDR450" s="121"/>
      <c r="GDS450" s="145"/>
      <c r="GDT450" s="121"/>
      <c r="GDU450" s="145"/>
      <c r="GDV450" s="121"/>
      <c r="GDW450" s="145"/>
      <c r="GDX450" s="121"/>
      <c r="GDY450" s="145"/>
      <c r="GDZ450" s="121"/>
      <c r="GEA450" s="145"/>
      <c r="GEB450" s="121"/>
      <c r="GEC450" s="145"/>
      <c r="GED450" s="121"/>
      <c r="GEE450" s="145"/>
      <c r="GEF450" s="121"/>
      <c r="GEG450" s="145"/>
      <c r="GEH450" s="121"/>
      <c r="GEI450" s="145"/>
      <c r="GEJ450" s="121"/>
      <c r="GEK450" s="145"/>
      <c r="GEL450" s="121"/>
      <c r="GEM450" s="145"/>
      <c r="GEN450" s="121"/>
      <c r="GEO450" s="145"/>
      <c r="GEP450" s="121"/>
      <c r="GEQ450" s="145"/>
      <c r="GER450" s="121"/>
      <c r="GES450" s="145"/>
      <c r="GET450" s="121"/>
      <c r="GEU450" s="145"/>
      <c r="GEV450" s="121"/>
      <c r="GEW450" s="145"/>
      <c r="GEX450" s="121"/>
      <c r="GEY450" s="145"/>
      <c r="GEZ450" s="121"/>
      <c r="GFA450" s="145"/>
      <c r="GFB450" s="121"/>
      <c r="GFC450" s="145"/>
      <c r="GFD450" s="121"/>
      <c r="GFE450" s="145"/>
      <c r="GFF450" s="121"/>
      <c r="GFG450" s="145"/>
      <c r="GFH450" s="121"/>
      <c r="GFI450" s="145"/>
      <c r="GFJ450" s="121"/>
      <c r="GFK450" s="145"/>
      <c r="GFL450" s="121"/>
      <c r="GFM450" s="145"/>
      <c r="GFN450" s="121"/>
      <c r="GFO450" s="145"/>
      <c r="GFP450" s="121"/>
      <c r="GFQ450" s="145"/>
      <c r="GFR450" s="121"/>
      <c r="GFS450" s="145"/>
      <c r="GFT450" s="121"/>
      <c r="GFU450" s="145"/>
      <c r="GFV450" s="121"/>
      <c r="GFW450" s="145"/>
      <c r="GFX450" s="121"/>
      <c r="GFY450" s="145"/>
      <c r="GFZ450" s="121"/>
      <c r="GGA450" s="145"/>
      <c r="GGB450" s="121"/>
      <c r="GGC450" s="145"/>
      <c r="GGD450" s="121"/>
      <c r="GGE450" s="145"/>
      <c r="GGF450" s="121"/>
      <c r="GGG450" s="145"/>
      <c r="GGH450" s="121"/>
      <c r="GGI450" s="145"/>
      <c r="GGJ450" s="121"/>
      <c r="GGK450" s="145"/>
      <c r="GGL450" s="121"/>
      <c r="GGM450" s="145"/>
      <c r="GGN450" s="121"/>
      <c r="GGO450" s="145"/>
      <c r="GGP450" s="121"/>
      <c r="GGQ450" s="145"/>
      <c r="GGR450" s="121"/>
      <c r="GGS450" s="145"/>
      <c r="GGT450" s="121"/>
      <c r="GGU450" s="145"/>
      <c r="GGV450" s="121"/>
      <c r="GGW450" s="145"/>
      <c r="GGX450" s="121"/>
      <c r="GGY450" s="145"/>
      <c r="GGZ450" s="121"/>
      <c r="GHA450" s="145"/>
      <c r="GHB450" s="121"/>
      <c r="GHC450" s="145"/>
      <c r="GHD450" s="121"/>
      <c r="GHE450" s="145"/>
      <c r="GHF450" s="121"/>
      <c r="GHG450" s="145"/>
      <c r="GHH450" s="121"/>
      <c r="GHI450" s="145"/>
      <c r="GHJ450" s="121"/>
      <c r="GHK450" s="145"/>
      <c r="GHL450" s="121"/>
      <c r="GHM450" s="145"/>
      <c r="GHN450" s="121"/>
      <c r="GHO450" s="145"/>
      <c r="GHP450" s="121"/>
      <c r="GHQ450" s="145"/>
      <c r="GHR450" s="121"/>
      <c r="GHS450" s="145"/>
      <c r="GHT450" s="121"/>
      <c r="GHU450" s="145"/>
      <c r="GHV450" s="121"/>
      <c r="GHW450" s="145"/>
      <c r="GHX450" s="121"/>
      <c r="GHY450" s="145"/>
      <c r="GHZ450" s="121"/>
      <c r="GIA450" s="145"/>
      <c r="GIB450" s="121"/>
      <c r="GIC450" s="145"/>
      <c r="GID450" s="121"/>
      <c r="GIE450" s="145"/>
      <c r="GIF450" s="121"/>
      <c r="GIG450" s="145"/>
      <c r="GIH450" s="121"/>
      <c r="GII450" s="145"/>
      <c r="GIJ450" s="121"/>
      <c r="GIK450" s="145"/>
      <c r="GIL450" s="121"/>
      <c r="GIM450" s="145"/>
      <c r="GIN450" s="121"/>
      <c r="GIO450" s="145"/>
      <c r="GIP450" s="121"/>
      <c r="GIQ450" s="145"/>
      <c r="GIR450" s="121"/>
      <c r="GIS450" s="145"/>
      <c r="GIT450" s="121"/>
      <c r="GIU450" s="145"/>
      <c r="GIV450" s="121"/>
      <c r="GIW450" s="145"/>
      <c r="GIX450" s="121"/>
      <c r="GIY450" s="145"/>
      <c r="GIZ450" s="121"/>
      <c r="GJA450" s="145"/>
      <c r="GJB450" s="121"/>
      <c r="GJC450" s="145"/>
      <c r="GJD450" s="121"/>
      <c r="GJE450" s="145"/>
      <c r="GJF450" s="121"/>
      <c r="GJG450" s="145"/>
      <c r="GJH450" s="121"/>
      <c r="GJI450" s="145"/>
      <c r="GJJ450" s="121"/>
      <c r="GJK450" s="145"/>
      <c r="GJL450" s="121"/>
      <c r="GJM450" s="145"/>
      <c r="GJN450" s="121"/>
      <c r="GJO450" s="145"/>
      <c r="GJP450" s="121"/>
      <c r="GJQ450" s="145"/>
      <c r="GJR450" s="121"/>
      <c r="GJS450" s="145"/>
      <c r="GJT450" s="121"/>
      <c r="GJU450" s="145"/>
      <c r="GJV450" s="121"/>
      <c r="GJW450" s="145"/>
      <c r="GJX450" s="121"/>
      <c r="GJY450" s="145"/>
      <c r="GJZ450" s="121"/>
      <c r="GKA450" s="145"/>
      <c r="GKB450" s="121"/>
      <c r="GKC450" s="145"/>
      <c r="GKD450" s="121"/>
      <c r="GKE450" s="145"/>
      <c r="GKF450" s="121"/>
      <c r="GKG450" s="145"/>
      <c r="GKH450" s="121"/>
      <c r="GKI450" s="145"/>
      <c r="GKJ450" s="121"/>
      <c r="GKK450" s="145"/>
      <c r="GKL450" s="121"/>
      <c r="GKM450" s="145"/>
      <c r="GKN450" s="121"/>
      <c r="GKO450" s="145"/>
      <c r="GKP450" s="121"/>
      <c r="GKQ450" s="145"/>
      <c r="GKR450" s="121"/>
      <c r="GKS450" s="145"/>
      <c r="GKT450" s="121"/>
      <c r="GKU450" s="145"/>
      <c r="GKV450" s="121"/>
      <c r="GKW450" s="145"/>
      <c r="GKX450" s="121"/>
      <c r="GKY450" s="145"/>
      <c r="GKZ450" s="121"/>
      <c r="GLA450" s="145"/>
      <c r="GLB450" s="121"/>
      <c r="GLC450" s="145"/>
      <c r="GLD450" s="121"/>
      <c r="GLE450" s="145"/>
      <c r="GLF450" s="121"/>
      <c r="GLG450" s="145"/>
      <c r="GLH450" s="121"/>
      <c r="GLI450" s="145"/>
      <c r="GLJ450" s="121"/>
      <c r="GLK450" s="145"/>
      <c r="GLL450" s="121"/>
      <c r="GLM450" s="145"/>
      <c r="GLN450" s="121"/>
      <c r="GLO450" s="145"/>
      <c r="GLP450" s="121"/>
      <c r="GLQ450" s="145"/>
      <c r="GLR450" s="121"/>
      <c r="GLS450" s="145"/>
      <c r="GLT450" s="121"/>
      <c r="GLU450" s="145"/>
      <c r="GLV450" s="121"/>
      <c r="GLW450" s="145"/>
      <c r="GLX450" s="121"/>
      <c r="GLY450" s="145"/>
      <c r="GLZ450" s="121"/>
      <c r="GMA450" s="145"/>
      <c r="GMB450" s="121"/>
      <c r="GMC450" s="145"/>
      <c r="GMD450" s="121"/>
      <c r="GME450" s="145"/>
      <c r="GMF450" s="121"/>
      <c r="GMG450" s="145"/>
      <c r="GMH450" s="121"/>
      <c r="GMI450" s="145"/>
      <c r="GMJ450" s="121"/>
      <c r="GMK450" s="145"/>
      <c r="GML450" s="121"/>
      <c r="GMM450" s="145"/>
      <c r="GMN450" s="121"/>
      <c r="GMO450" s="145"/>
      <c r="GMP450" s="121"/>
      <c r="GMQ450" s="145"/>
      <c r="GMR450" s="121"/>
      <c r="GMS450" s="145"/>
      <c r="GMT450" s="121"/>
      <c r="GMU450" s="145"/>
      <c r="GMV450" s="121"/>
      <c r="GMW450" s="145"/>
      <c r="GMX450" s="121"/>
      <c r="GMY450" s="145"/>
      <c r="GMZ450" s="121"/>
      <c r="GNA450" s="145"/>
      <c r="GNB450" s="121"/>
      <c r="GNC450" s="145"/>
      <c r="GND450" s="121"/>
      <c r="GNE450" s="145"/>
      <c r="GNF450" s="121"/>
      <c r="GNG450" s="145"/>
      <c r="GNH450" s="121"/>
      <c r="GNI450" s="145"/>
      <c r="GNJ450" s="121"/>
      <c r="GNK450" s="145"/>
      <c r="GNL450" s="121"/>
      <c r="GNM450" s="145"/>
      <c r="GNN450" s="121"/>
      <c r="GNO450" s="145"/>
      <c r="GNP450" s="121"/>
      <c r="GNQ450" s="145"/>
      <c r="GNR450" s="121"/>
      <c r="GNS450" s="145"/>
      <c r="GNT450" s="121"/>
      <c r="GNU450" s="145"/>
      <c r="GNV450" s="121"/>
      <c r="GNW450" s="145"/>
      <c r="GNX450" s="121"/>
      <c r="GNY450" s="145"/>
      <c r="GNZ450" s="121"/>
      <c r="GOA450" s="145"/>
      <c r="GOB450" s="121"/>
      <c r="GOC450" s="145"/>
      <c r="GOD450" s="121"/>
      <c r="GOE450" s="145"/>
      <c r="GOF450" s="121"/>
      <c r="GOG450" s="145"/>
      <c r="GOH450" s="121"/>
      <c r="GOI450" s="145"/>
      <c r="GOJ450" s="121"/>
      <c r="GOK450" s="145"/>
      <c r="GOL450" s="121"/>
      <c r="GOM450" s="145"/>
      <c r="GON450" s="121"/>
      <c r="GOO450" s="145"/>
      <c r="GOP450" s="121"/>
      <c r="GOQ450" s="145"/>
      <c r="GOR450" s="121"/>
      <c r="GOS450" s="145"/>
      <c r="GOT450" s="121"/>
      <c r="GOU450" s="145"/>
      <c r="GOV450" s="121"/>
      <c r="GOW450" s="145"/>
      <c r="GOX450" s="121"/>
      <c r="GOY450" s="145"/>
      <c r="GOZ450" s="121"/>
      <c r="GPA450" s="145"/>
      <c r="GPB450" s="121"/>
      <c r="GPC450" s="145"/>
      <c r="GPD450" s="121"/>
      <c r="GPE450" s="145"/>
      <c r="GPF450" s="121"/>
      <c r="GPG450" s="145"/>
      <c r="GPH450" s="121"/>
      <c r="GPI450" s="145"/>
      <c r="GPJ450" s="121"/>
      <c r="GPK450" s="145"/>
      <c r="GPL450" s="121"/>
      <c r="GPM450" s="145"/>
      <c r="GPN450" s="121"/>
      <c r="GPO450" s="145"/>
      <c r="GPP450" s="121"/>
      <c r="GPQ450" s="145"/>
      <c r="GPR450" s="121"/>
      <c r="GPS450" s="145"/>
      <c r="GPT450" s="121"/>
      <c r="GPU450" s="145"/>
      <c r="GPV450" s="121"/>
      <c r="GPW450" s="145"/>
      <c r="GPX450" s="121"/>
      <c r="GPY450" s="145"/>
      <c r="GPZ450" s="121"/>
      <c r="GQA450" s="145"/>
      <c r="GQB450" s="121"/>
      <c r="GQC450" s="145"/>
      <c r="GQD450" s="121"/>
      <c r="GQE450" s="145"/>
      <c r="GQF450" s="121"/>
      <c r="GQG450" s="145"/>
      <c r="GQH450" s="121"/>
      <c r="GQI450" s="145"/>
      <c r="GQJ450" s="121"/>
      <c r="GQK450" s="145"/>
      <c r="GQL450" s="121"/>
      <c r="GQM450" s="145"/>
      <c r="GQN450" s="121"/>
      <c r="GQO450" s="145"/>
      <c r="GQP450" s="121"/>
      <c r="GQQ450" s="145"/>
      <c r="GQR450" s="121"/>
      <c r="GQS450" s="145"/>
      <c r="GQT450" s="121"/>
      <c r="GQU450" s="145"/>
      <c r="GQV450" s="121"/>
      <c r="GQW450" s="145"/>
      <c r="GQX450" s="121"/>
      <c r="GQY450" s="145"/>
      <c r="GQZ450" s="121"/>
      <c r="GRA450" s="145"/>
      <c r="GRB450" s="121"/>
      <c r="GRC450" s="145"/>
      <c r="GRD450" s="121"/>
      <c r="GRE450" s="145"/>
      <c r="GRF450" s="121"/>
      <c r="GRG450" s="145"/>
      <c r="GRH450" s="121"/>
      <c r="GRI450" s="145"/>
      <c r="GRJ450" s="121"/>
      <c r="GRK450" s="145"/>
      <c r="GRL450" s="121"/>
      <c r="GRM450" s="145"/>
      <c r="GRN450" s="121"/>
      <c r="GRO450" s="145"/>
      <c r="GRP450" s="121"/>
      <c r="GRQ450" s="145"/>
      <c r="GRR450" s="121"/>
      <c r="GRS450" s="145"/>
      <c r="GRT450" s="121"/>
      <c r="GRU450" s="145"/>
      <c r="GRV450" s="121"/>
      <c r="GRW450" s="145"/>
      <c r="GRX450" s="121"/>
      <c r="GRY450" s="145"/>
      <c r="GRZ450" s="121"/>
      <c r="GSA450" s="145"/>
      <c r="GSB450" s="121"/>
      <c r="GSC450" s="145"/>
      <c r="GSD450" s="121"/>
      <c r="GSE450" s="145"/>
      <c r="GSF450" s="121"/>
      <c r="GSG450" s="145"/>
      <c r="GSH450" s="121"/>
      <c r="GSI450" s="145"/>
      <c r="GSJ450" s="121"/>
      <c r="GSK450" s="145"/>
      <c r="GSL450" s="121"/>
      <c r="GSM450" s="145"/>
      <c r="GSN450" s="121"/>
      <c r="GSO450" s="145"/>
      <c r="GSP450" s="121"/>
      <c r="GSQ450" s="145"/>
      <c r="GSR450" s="121"/>
      <c r="GSS450" s="145"/>
      <c r="GST450" s="121"/>
      <c r="GSU450" s="145"/>
      <c r="GSV450" s="121"/>
      <c r="GSW450" s="145"/>
      <c r="GSX450" s="121"/>
      <c r="GSY450" s="145"/>
      <c r="GSZ450" s="121"/>
      <c r="GTA450" s="145"/>
      <c r="GTB450" s="121"/>
      <c r="GTC450" s="145"/>
      <c r="GTD450" s="121"/>
      <c r="GTE450" s="145"/>
      <c r="GTF450" s="121"/>
      <c r="GTG450" s="145"/>
      <c r="GTH450" s="121"/>
      <c r="GTI450" s="145"/>
      <c r="GTJ450" s="121"/>
      <c r="GTK450" s="145"/>
      <c r="GTL450" s="121"/>
      <c r="GTM450" s="145"/>
      <c r="GTN450" s="121"/>
      <c r="GTO450" s="145"/>
      <c r="GTP450" s="121"/>
      <c r="GTQ450" s="145"/>
      <c r="GTR450" s="121"/>
      <c r="GTS450" s="145"/>
      <c r="GTT450" s="121"/>
      <c r="GTU450" s="145"/>
      <c r="GTV450" s="121"/>
      <c r="GTW450" s="145"/>
      <c r="GTX450" s="121"/>
      <c r="GTY450" s="145"/>
      <c r="GTZ450" s="121"/>
      <c r="GUA450" s="145"/>
      <c r="GUB450" s="121"/>
      <c r="GUC450" s="145"/>
      <c r="GUD450" s="121"/>
      <c r="GUE450" s="145"/>
      <c r="GUF450" s="121"/>
      <c r="GUG450" s="145"/>
      <c r="GUH450" s="121"/>
      <c r="GUI450" s="145"/>
      <c r="GUJ450" s="121"/>
      <c r="GUK450" s="145"/>
      <c r="GUL450" s="121"/>
      <c r="GUM450" s="145"/>
      <c r="GUN450" s="121"/>
      <c r="GUO450" s="145"/>
      <c r="GUP450" s="121"/>
      <c r="GUQ450" s="145"/>
      <c r="GUR450" s="121"/>
      <c r="GUS450" s="145"/>
      <c r="GUT450" s="121"/>
      <c r="GUU450" s="145"/>
      <c r="GUV450" s="121"/>
      <c r="GUW450" s="145"/>
      <c r="GUX450" s="121"/>
      <c r="GUY450" s="145"/>
      <c r="GUZ450" s="121"/>
      <c r="GVA450" s="145"/>
      <c r="GVB450" s="121"/>
      <c r="GVC450" s="145"/>
      <c r="GVD450" s="121"/>
      <c r="GVE450" s="145"/>
      <c r="GVF450" s="121"/>
      <c r="GVG450" s="145"/>
      <c r="GVH450" s="121"/>
      <c r="GVI450" s="145"/>
      <c r="GVJ450" s="121"/>
      <c r="GVK450" s="145"/>
      <c r="GVL450" s="121"/>
      <c r="GVM450" s="145"/>
      <c r="GVN450" s="121"/>
      <c r="GVO450" s="145"/>
      <c r="GVP450" s="121"/>
      <c r="GVQ450" s="145"/>
      <c r="GVR450" s="121"/>
      <c r="GVS450" s="145"/>
      <c r="GVT450" s="121"/>
      <c r="GVU450" s="145"/>
      <c r="GVV450" s="121"/>
      <c r="GVW450" s="145"/>
      <c r="GVX450" s="121"/>
      <c r="GVY450" s="145"/>
      <c r="GVZ450" s="121"/>
      <c r="GWA450" s="145"/>
      <c r="GWB450" s="121"/>
      <c r="GWC450" s="145"/>
      <c r="GWD450" s="121"/>
      <c r="GWE450" s="145"/>
      <c r="GWF450" s="121"/>
      <c r="GWG450" s="145"/>
      <c r="GWH450" s="121"/>
      <c r="GWI450" s="145"/>
      <c r="GWJ450" s="121"/>
      <c r="GWK450" s="145"/>
      <c r="GWL450" s="121"/>
      <c r="GWM450" s="145"/>
      <c r="GWN450" s="121"/>
      <c r="GWO450" s="145"/>
      <c r="GWP450" s="121"/>
      <c r="GWQ450" s="145"/>
      <c r="GWR450" s="121"/>
      <c r="GWS450" s="145"/>
      <c r="GWT450" s="121"/>
      <c r="GWU450" s="145"/>
      <c r="GWV450" s="121"/>
      <c r="GWW450" s="145"/>
      <c r="GWX450" s="121"/>
      <c r="GWY450" s="145"/>
      <c r="GWZ450" s="121"/>
      <c r="GXA450" s="145"/>
      <c r="GXB450" s="121"/>
      <c r="GXC450" s="145"/>
      <c r="GXD450" s="121"/>
      <c r="GXE450" s="145"/>
      <c r="GXF450" s="121"/>
      <c r="GXG450" s="145"/>
      <c r="GXH450" s="121"/>
      <c r="GXI450" s="145"/>
      <c r="GXJ450" s="121"/>
      <c r="GXK450" s="145"/>
      <c r="GXL450" s="121"/>
      <c r="GXM450" s="145"/>
      <c r="GXN450" s="121"/>
      <c r="GXO450" s="145"/>
      <c r="GXP450" s="121"/>
      <c r="GXQ450" s="145"/>
      <c r="GXR450" s="121"/>
      <c r="GXS450" s="145"/>
      <c r="GXT450" s="121"/>
      <c r="GXU450" s="145"/>
      <c r="GXV450" s="121"/>
      <c r="GXW450" s="145"/>
      <c r="GXX450" s="121"/>
      <c r="GXY450" s="145"/>
      <c r="GXZ450" s="121"/>
      <c r="GYA450" s="145"/>
      <c r="GYB450" s="121"/>
      <c r="GYC450" s="145"/>
      <c r="GYD450" s="121"/>
      <c r="GYE450" s="145"/>
      <c r="GYF450" s="121"/>
      <c r="GYG450" s="145"/>
      <c r="GYH450" s="121"/>
      <c r="GYI450" s="145"/>
      <c r="GYJ450" s="121"/>
      <c r="GYK450" s="145"/>
      <c r="GYL450" s="121"/>
      <c r="GYM450" s="145"/>
      <c r="GYN450" s="121"/>
      <c r="GYO450" s="145"/>
      <c r="GYP450" s="121"/>
      <c r="GYQ450" s="145"/>
      <c r="GYR450" s="121"/>
      <c r="GYS450" s="145"/>
      <c r="GYT450" s="121"/>
      <c r="GYU450" s="145"/>
      <c r="GYV450" s="121"/>
      <c r="GYW450" s="145"/>
      <c r="GYX450" s="121"/>
      <c r="GYY450" s="145"/>
      <c r="GYZ450" s="121"/>
      <c r="GZA450" s="145"/>
      <c r="GZB450" s="121"/>
      <c r="GZC450" s="145"/>
      <c r="GZD450" s="121"/>
      <c r="GZE450" s="145"/>
      <c r="GZF450" s="121"/>
      <c r="GZG450" s="145"/>
      <c r="GZH450" s="121"/>
      <c r="GZI450" s="145"/>
      <c r="GZJ450" s="121"/>
      <c r="GZK450" s="145"/>
      <c r="GZL450" s="121"/>
      <c r="GZM450" s="145"/>
      <c r="GZN450" s="121"/>
      <c r="GZO450" s="145"/>
      <c r="GZP450" s="121"/>
      <c r="GZQ450" s="145"/>
      <c r="GZR450" s="121"/>
      <c r="GZS450" s="145"/>
      <c r="GZT450" s="121"/>
      <c r="GZU450" s="145"/>
      <c r="GZV450" s="121"/>
      <c r="GZW450" s="145"/>
      <c r="GZX450" s="121"/>
      <c r="GZY450" s="145"/>
      <c r="GZZ450" s="121"/>
      <c r="HAA450" s="145"/>
      <c r="HAB450" s="121"/>
      <c r="HAC450" s="145"/>
      <c r="HAD450" s="121"/>
      <c r="HAE450" s="145"/>
      <c r="HAF450" s="121"/>
      <c r="HAG450" s="145"/>
      <c r="HAH450" s="121"/>
      <c r="HAI450" s="145"/>
      <c r="HAJ450" s="121"/>
      <c r="HAK450" s="145"/>
      <c r="HAL450" s="121"/>
      <c r="HAM450" s="145"/>
      <c r="HAN450" s="121"/>
      <c r="HAO450" s="145"/>
      <c r="HAP450" s="121"/>
      <c r="HAQ450" s="145"/>
      <c r="HAR450" s="121"/>
      <c r="HAS450" s="145"/>
      <c r="HAT450" s="121"/>
      <c r="HAU450" s="145"/>
      <c r="HAV450" s="121"/>
      <c r="HAW450" s="145"/>
      <c r="HAX450" s="121"/>
      <c r="HAY450" s="145"/>
      <c r="HAZ450" s="121"/>
      <c r="HBA450" s="145"/>
      <c r="HBB450" s="121"/>
      <c r="HBC450" s="145"/>
      <c r="HBD450" s="121"/>
      <c r="HBE450" s="145"/>
      <c r="HBF450" s="121"/>
      <c r="HBG450" s="145"/>
      <c r="HBH450" s="121"/>
      <c r="HBI450" s="145"/>
      <c r="HBJ450" s="121"/>
      <c r="HBK450" s="145"/>
      <c r="HBL450" s="121"/>
      <c r="HBM450" s="145"/>
      <c r="HBN450" s="121"/>
      <c r="HBO450" s="145"/>
      <c r="HBP450" s="121"/>
      <c r="HBQ450" s="145"/>
      <c r="HBR450" s="121"/>
      <c r="HBS450" s="145"/>
      <c r="HBT450" s="121"/>
      <c r="HBU450" s="145"/>
      <c r="HBV450" s="121"/>
      <c r="HBW450" s="145"/>
      <c r="HBX450" s="121"/>
      <c r="HBY450" s="145"/>
      <c r="HBZ450" s="121"/>
      <c r="HCA450" s="145"/>
      <c r="HCB450" s="121"/>
      <c r="HCC450" s="145"/>
      <c r="HCD450" s="121"/>
      <c r="HCE450" s="145"/>
      <c r="HCF450" s="121"/>
      <c r="HCG450" s="145"/>
      <c r="HCH450" s="121"/>
      <c r="HCI450" s="145"/>
      <c r="HCJ450" s="121"/>
      <c r="HCK450" s="145"/>
      <c r="HCL450" s="121"/>
      <c r="HCM450" s="145"/>
      <c r="HCN450" s="121"/>
      <c r="HCO450" s="145"/>
      <c r="HCP450" s="121"/>
      <c r="HCQ450" s="145"/>
      <c r="HCR450" s="121"/>
      <c r="HCS450" s="145"/>
      <c r="HCT450" s="121"/>
      <c r="HCU450" s="145"/>
      <c r="HCV450" s="121"/>
      <c r="HCW450" s="145"/>
      <c r="HCX450" s="121"/>
      <c r="HCY450" s="145"/>
      <c r="HCZ450" s="121"/>
      <c r="HDA450" s="145"/>
      <c r="HDB450" s="121"/>
      <c r="HDC450" s="145"/>
      <c r="HDD450" s="121"/>
      <c r="HDE450" s="145"/>
      <c r="HDF450" s="121"/>
      <c r="HDG450" s="145"/>
      <c r="HDH450" s="121"/>
      <c r="HDI450" s="145"/>
      <c r="HDJ450" s="121"/>
      <c r="HDK450" s="145"/>
      <c r="HDL450" s="121"/>
      <c r="HDM450" s="145"/>
      <c r="HDN450" s="121"/>
      <c r="HDO450" s="145"/>
      <c r="HDP450" s="121"/>
      <c r="HDQ450" s="145"/>
      <c r="HDR450" s="121"/>
      <c r="HDS450" s="145"/>
      <c r="HDT450" s="121"/>
      <c r="HDU450" s="145"/>
      <c r="HDV450" s="121"/>
      <c r="HDW450" s="145"/>
      <c r="HDX450" s="121"/>
      <c r="HDY450" s="145"/>
      <c r="HDZ450" s="121"/>
      <c r="HEA450" s="145"/>
      <c r="HEB450" s="121"/>
      <c r="HEC450" s="145"/>
      <c r="HED450" s="121"/>
      <c r="HEE450" s="145"/>
      <c r="HEF450" s="121"/>
      <c r="HEG450" s="145"/>
      <c r="HEH450" s="121"/>
      <c r="HEI450" s="145"/>
      <c r="HEJ450" s="121"/>
      <c r="HEK450" s="145"/>
      <c r="HEL450" s="121"/>
      <c r="HEM450" s="145"/>
      <c r="HEN450" s="121"/>
      <c r="HEO450" s="145"/>
      <c r="HEP450" s="121"/>
      <c r="HEQ450" s="145"/>
      <c r="HER450" s="121"/>
      <c r="HES450" s="145"/>
      <c r="HET450" s="121"/>
      <c r="HEU450" s="145"/>
      <c r="HEV450" s="121"/>
      <c r="HEW450" s="145"/>
      <c r="HEX450" s="121"/>
      <c r="HEY450" s="145"/>
      <c r="HEZ450" s="121"/>
      <c r="HFA450" s="145"/>
      <c r="HFB450" s="121"/>
      <c r="HFC450" s="145"/>
      <c r="HFD450" s="121"/>
      <c r="HFE450" s="145"/>
      <c r="HFF450" s="121"/>
      <c r="HFG450" s="145"/>
      <c r="HFH450" s="121"/>
      <c r="HFI450" s="145"/>
      <c r="HFJ450" s="121"/>
      <c r="HFK450" s="145"/>
      <c r="HFL450" s="121"/>
      <c r="HFM450" s="145"/>
      <c r="HFN450" s="121"/>
      <c r="HFO450" s="145"/>
      <c r="HFP450" s="121"/>
      <c r="HFQ450" s="145"/>
      <c r="HFR450" s="121"/>
      <c r="HFS450" s="145"/>
      <c r="HFT450" s="121"/>
      <c r="HFU450" s="145"/>
      <c r="HFV450" s="121"/>
      <c r="HFW450" s="145"/>
      <c r="HFX450" s="121"/>
      <c r="HFY450" s="145"/>
      <c r="HFZ450" s="121"/>
      <c r="HGA450" s="145"/>
      <c r="HGB450" s="121"/>
      <c r="HGC450" s="145"/>
      <c r="HGD450" s="121"/>
      <c r="HGE450" s="145"/>
      <c r="HGF450" s="121"/>
      <c r="HGG450" s="145"/>
      <c r="HGH450" s="121"/>
      <c r="HGI450" s="145"/>
      <c r="HGJ450" s="121"/>
      <c r="HGK450" s="145"/>
      <c r="HGL450" s="121"/>
      <c r="HGM450" s="145"/>
      <c r="HGN450" s="121"/>
      <c r="HGO450" s="145"/>
      <c r="HGP450" s="121"/>
      <c r="HGQ450" s="145"/>
      <c r="HGR450" s="121"/>
      <c r="HGS450" s="145"/>
      <c r="HGT450" s="121"/>
      <c r="HGU450" s="145"/>
      <c r="HGV450" s="121"/>
      <c r="HGW450" s="145"/>
      <c r="HGX450" s="121"/>
      <c r="HGY450" s="145"/>
      <c r="HGZ450" s="121"/>
      <c r="HHA450" s="145"/>
      <c r="HHB450" s="121"/>
      <c r="HHC450" s="145"/>
      <c r="HHD450" s="121"/>
      <c r="HHE450" s="145"/>
      <c r="HHF450" s="121"/>
      <c r="HHG450" s="145"/>
      <c r="HHH450" s="121"/>
      <c r="HHI450" s="145"/>
      <c r="HHJ450" s="121"/>
      <c r="HHK450" s="145"/>
      <c r="HHL450" s="121"/>
      <c r="HHM450" s="145"/>
      <c r="HHN450" s="121"/>
      <c r="HHO450" s="145"/>
      <c r="HHP450" s="121"/>
      <c r="HHQ450" s="145"/>
      <c r="HHR450" s="121"/>
      <c r="HHS450" s="145"/>
      <c r="HHT450" s="121"/>
      <c r="HHU450" s="145"/>
      <c r="HHV450" s="121"/>
      <c r="HHW450" s="145"/>
      <c r="HHX450" s="121"/>
      <c r="HHY450" s="145"/>
      <c r="HHZ450" s="121"/>
      <c r="HIA450" s="145"/>
      <c r="HIB450" s="121"/>
      <c r="HIC450" s="145"/>
      <c r="HID450" s="121"/>
      <c r="HIE450" s="145"/>
      <c r="HIF450" s="121"/>
      <c r="HIG450" s="145"/>
      <c r="HIH450" s="121"/>
      <c r="HII450" s="145"/>
      <c r="HIJ450" s="121"/>
      <c r="HIK450" s="145"/>
      <c r="HIL450" s="121"/>
      <c r="HIM450" s="145"/>
      <c r="HIN450" s="121"/>
      <c r="HIO450" s="145"/>
      <c r="HIP450" s="121"/>
      <c r="HIQ450" s="145"/>
      <c r="HIR450" s="121"/>
      <c r="HIS450" s="145"/>
      <c r="HIT450" s="121"/>
      <c r="HIU450" s="145"/>
      <c r="HIV450" s="121"/>
      <c r="HIW450" s="145"/>
      <c r="HIX450" s="121"/>
      <c r="HIY450" s="145"/>
      <c r="HIZ450" s="121"/>
      <c r="HJA450" s="145"/>
      <c r="HJB450" s="121"/>
      <c r="HJC450" s="145"/>
      <c r="HJD450" s="121"/>
      <c r="HJE450" s="145"/>
      <c r="HJF450" s="121"/>
      <c r="HJG450" s="145"/>
      <c r="HJH450" s="121"/>
      <c r="HJI450" s="145"/>
      <c r="HJJ450" s="121"/>
      <c r="HJK450" s="145"/>
      <c r="HJL450" s="121"/>
      <c r="HJM450" s="145"/>
      <c r="HJN450" s="121"/>
      <c r="HJO450" s="145"/>
      <c r="HJP450" s="121"/>
      <c r="HJQ450" s="145"/>
      <c r="HJR450" s="121"/>
      <c r="HJS450" s="145"/>
      <c r="HJT450" s="121"/>
      <c r="HJU450" s="145"/>
      <c r="HJV450" s="121"/>
      <c r="HJW450" s="145"/>
      <c r="HJX450" s="121"/>
      <c r="HJY450" s="145"/>
      <c r="HJZ450" s="121"/>
      <c r="HKA450" s="145"/>
      <c r="HKB450" s="121"/>
      <c r="HKC450" s="145"/>
      <c r="HKD450" s="121"/>
      <c r="HKE450" s="145"/>
      <c r="HKF450" s="121"/>
      <c r="HKG450" s="145"/>
      <c r="HKH450" s="121"/>
      <c r="HKI450" s="145"/>
      <c r="HKJ450" s="121"/>
      <c r="HKK450" s="145"/>
      <c r="HKL450" s="121"/>
      <c r="HKM450" s="145"/>
      <c r="HKN450" s="121"/>
      <c r="HKO450" s="145"/>
      <c r="HKP450" s="121"/>
      <c r="HKQ450" s="145"/>
      <c r="HKR450" s="121"/>
      <c r="HKS450" s="145"/>
      <c r="HKT450" s="121"/>
      <c r="HKU450" s="145"/>
      <c r="HKV450" s="121"/>
      <c r="HKW450" s="145"/>
      <c r="HKX450" s="121"/>
      <c r="HKY450" s="145"/>
      <c r="HKZ450" s="121"/>
      <c r="HLA450" s="145"/>
      <c r="HLB450" s="121"/>
      <c r="HLC450" s="145"/>
      <c r="HLD450" s="121"/>
      <c r="HLE450" s="145"/>
      <c r="HLF450" s="121"/>
      <c r="HLG450" s="145"/>
      <c r="HLH450" s="121"/>
      <c r="HLI450" s="145"/>
      <c r="HLJ450" s="121"/>
      <c r="HLK450" s="145"/>
      <c r="HLL450" s="121"/>
      <c r="HLM450" s="145"/>
      <c r="HLN450" s="121"/>
      <c r="HLO450" s="145"/>
      <c r="HLP450" s="121"/>
      <c r="HLQ450" s="145"/>
      <c r="HLR450" s="121"/>
      <c r="HLS450" s="145"/>
      <c r="HLT450" s="121"/>
      <c r="HLU450" s="145"/>
      <c r="HLV450" s="121"/>
      <c r="HLW450" s="145"/>
      <c r="HLX450" s="121"/>
      <c r="HLY450" s="145"/>
      <c r="HLZ450" s="121"/>
      <c r="HMA450" s="145"/>
      <c r="HMB450" s="121"/>
      <c r="HMC450" s="145"/>
      <c r="HMD450" s="121"/>
      <c r="HME450" s="145"/>
      <c r="HMF450" s="121"/>
      <c r="HMG450" s="145"/>
      <c r="HMH450" s="121"/>
      <c r="HMI450" s="145"/>
      <c r="HMJ450" s="121"/>
      <c r="HMK450" s="145"/>
      <c r="HML450" s="121"/>
      <c r="HMM450" s="145"/>
      <c r="HMN450" s="121"/>
      <c r="HMO450" s="145"/>
      <c r="HMP450" s="121"/>
      <c r="HMQ450" s="145"/>
      <c r="HMR450" s="121"/>
      <c r="HMS450" s="145"/>
      <c r="HMT450" s="121"/>
      <c r="HMU450" s="145"/>
      <c r="HMV450" s="121"/>
      <c r="HMW450" s="145"/>
      <c r="HMX450" s="121"/>
      <c r="HMY450" s="145"/>
      <c r="HMZ450" s="121"/>
      <c r="HNA450" s="145"/>
      <c r="HNB450" s="121"/>
      <c r="HNC450" s="145"/>
      <c r="HND450" s="121"/>
      <c r="HNE450" s="145"/>
      <c r="HNF450" s="121"/>
      <c r="HNG450" s="145"/>
      <c r="HNH450" s="121"/>
      <c r="HNI450" s="145"/>
      <c r="HNJ450" s="121"/>
      <c r="HNK450" s="145"/>
      <c r="HNL450" s="121"/>
      <c r="HNM450" s="145"/>
      <c r="HNN450" s="121"/>
      <c r="HNO450" s="145"/>
      <c r="HNP450" s="121"/>
      <c r="HNQ450" s="145"/>
      <c r="HNR450" s="121"/>
      <c r="HNS450" s="145"/>
      <c r="HNT450" s="121"/>
      <c r="HNU450" s="145"/>
      <c r="HNV450" s="121"/>
      <c r="HNW450" s="145"/>
      <c r="HNX450" s="121"/>
      <c r="HNY450" s="145"/>
      <c r="HNZ450" s="121"/>
      <c r="HOA450" s="145"/>
      <c r="HOB450" s="121"/>
      <c r="HOC450" s="145"/>
      <c r="HOD450" s="121"/>
      <c r="HOE450" s="145"/>
      <c r="HOF450" s="121"/>
      <c r="HOG450" s="145"/>
      <c r="HOH450" s="121"/>
      <c r="HOI450" s="145"/>
      <c r="HOJ450" s="121"/>
      <c r="HOK450" s="145"/>
      <c r="HOL450" s="121"/>
      <c r="HOM450" s="145"/>
      <c r="HON450" s="121"/>
      <c r="HOO450" s="145"/>
      <c r="HOP450" s="121"/>
      <c r="HOQ450" s="145"/>
      <c r="HOR450" s="121"/>
      <c r="HOS450" s="145"/>
      <c r="HOT450" s="121"/>
      <c r="HOU450" s="145"/>
      <c r="HOV450" s="121"/>
      <c r="HOW450" s="145"/>
      <c r="HOX450" s="121"/>
      <c r="HOY450" s="145"/>
      <c r="HOZ450" s="121"/>
      <c r="HPA450" s="145"/>
      <c r="HPB450" s="121"/>
      <c r="HPC450" s="145"/>
      <c r="HPD450" s="121"/>
      <c r="HPE450" s="145"/>
      <c r="HPF450" s="121"/>
      <c r="HPG450" s="145"/>
      <c r="HPH450" s="121"/>
      <c r="HPI450" s="145"/>
      <c r="HPJ450" s="121"/>
      <c r="HPK450" s="145"/>
      <c r="HPL450" s="121"/>
      <c r="HPM450" s="145"/>
      <c r="HPN450" s="121"/>
      <c r="HPO450" s="145"/>
      <c r="HPP450" s="121"/>
      <c r="HPQ450" s="145"/>
      <c r="HPR450" s="121"/>
      <c r="HPS450" s="145"/>
      <c r="HPT450" s="121"/>
      <c r="HPU450" s="145"/>
      <c r="HPV450" s="121"/>
      <c r="HPW450" s="145"/>
      <c r="HPX450" s="121"/>
      <c r="HPY450" s="145"/>
      <c r="HPZ450" s="121"/>
      <c r="HQA450" s="145"/>
      <c r="HQB450" s="121"/>
      <c r="HQC450" s="145"/>
      <c r="HQD450" s="121"/>
      <c r="HQE450" s="145"/>
      <c r="HQF450" s="121"/>
      <c r="HQG450" s="145"/>
      <c r="HQH450" s="121"/>
      <c r="HQI450" s="145"/>
      <c r="HQJ450" s="121"/>
      <c r="HQK450" s="145"/>
      <c r="HQL450" s="121"/>
      <c r="HQM450" s="145"/>
      <c r="HQN450" s="121"/>
      <c r="HQO450" s="145"/>
      <c r="HQP450" s="121"/>
      <c r="HQQ450" s="145"/>
      <c r="HQR450" s="121"/>
      <c r="HQS450" s="145"/>
      <c r="HQT450" s="121"/>
      <c r="HQU450" s="145"/>
      <c r="HQV450" s="121"/>
      <c r="HQW450" s="145"/>
      <c r="HQX450" s="121"/>
      <c r="HQY450" s="145"/>
      <c r="HQZ450" s="121"/>
      <c r="HRA450" s="145"/>
      <c r="HRB450" s="121"/>
      <c r="HRC450" s="145"/>
      <c r="HRD450" s="121"/>
      <c r="HRE450" s="145"/>
      <c r="HRF450" s="121"/>
      <c r="HRG450" s="145"/>
      <c r="HRH450" s="121"/>
      <c r="HRI450" s="145"/>
      <c r="HRJ450" s="121"/>
      <c r="HRK450" s="145"/>
      <c r="HRL450" s="121"/>
      <c r="HRM450" s="145"/>
      <c r="HRN450" s="121"/>
      <c r="HRO450" s="145"/>
      <c r="HRP450" s="121"/>
      <c r="HRQ450" s="145"/>
      <c r="HRR450" s="121"/>
      <c r="HRS450" s="145"/>
      <c r="HRT450" s="121"/>
      <c r="HRU450" s="145"/>
      <c r="HRV450" s="121"/>
      <c r="HRW450" s="145"/>
      <c r="HRX450" s="121"/>
      <c r="HRY450" s="145"/>
      <c r="HRZ450" s="121"/>
      <c r="HSA450" s="145"/>
      <c r="HSB450" s="121"/>
      <c r="HSC450" s="145"/>
      <c r="HSD450" s="121"/>
      <c r="HSE450" s="145"/>
      <c r="HSF450" s="121"/>
      <c r="HSG450" s="145"/>
      <c r="HSH450" s="121"/>
      <c r="HSI450" s="145"/>
      <c r="HSJ450" s="121"/>
      <c r="HSK450" s="145"/>
      <c r="HSL450" s="121"/>
      <c r="HSM450" s="145"/>
      <c r="HSN450" s="121"/>
      <c r="HSO450" s="145"/>
      <c r="HSP450" s="121"/>
      <c r="HSQ450" s="145"/>
      <c r="HSR450" s="121"/>
      <c r="HSS450" s="145"/>
      <c r="HST450" s="121"/>
      <c r="HSU450" s="145"/>
      <c r="HSV450" s="121"/>
      <c r="HSW450" s="145"/>
      <c r="HSX450" s="121"/>
      <c r="HSY450" s="145"/>
      <c r="HSZ450" s="121"/>
      <c r="HTA450" s="145"/>
      <c r="HTB450" s="121"/>
      <c r="HTC450" s="145"/>
      <c r="HTD450" s="121"/>
      <c r="HTE450" s="145"/>
      <c r="HTF450" s="121"/>
      <c r="HTG450" s="145"/>
      <c r="HTH450" s="121"/>
      <c r="HTI450" s="145"/>
      <c r="HTJ450" s="121"/>
      <c r="HTK450" s="145"/>
      <c r="HTL450" s="121"/>
      <c r="HTM450" s="145"/>
      <c r="HTN450" s="121"/>
      <c r="HTO450" s="145"/>
      <c r="HTP450" s="121"/>
      <c r="HTQ450" s="145"/>
      <c r="HTR450" s="121"/>
      <c r="HTS450" s="145"/>
      <c r="HTT450" s="121"/>
      <c r="HTU450" s="145"/>
      <c r="HTV450" s="121"/>
      <c r="HTW450" s="145"/>
      <c r="HTX450" s="121"/>
      <c r="HTY450" s="145"/>
      <c r="HTZ450" s="121"/>
      <c r="HUA450" s="145"/>
      <c r="HUB450" s="121"/>
      <c r="HUC450" s="145"/>
      <c r="HUD450" s="121"/>
      <c r="HUE450" s="145"/>
      <c r="HUF450" s="121"/>
      <c r="HUG450" s="145"/>
      <c r="HUH450" s="121"/>
      <c r="HUI450" s="145"/>
      <c r="HUJ450" s="121"/>
      <c r="HUK450" s="145"/>
      <c r="HUL450" s="121"/>
      <c r="HUM450" s="145"/>
      <c r="HUN450" s="121"/>
      <c r="HUO450" s="145"/>
      <c r="HUP450" s="121"/>
      <c r="HUQ450" s="145"/>
      <c r="HUR450" s="121"/>
      <c r="HUS450" s="145"/>
      <c r="HUT450" s="121"/>
      <c r="HUU450" s="145"/>
      <c r="HUV450" s="121"/>
      <c r="HUW450" s="145"/>
      <c r="HUX450" s="121"/>
      <c r="HUY450" s="145"/>
      <c r="HUZ450" s="121"/>
      <c r="HVA450" s="145"/>
      <c r="HVB450" s="121"/>
      <c r="HVC450" s="145"/>
      <c r="HVD450" s="121"/>
      <c r="HVE450" s="145"/>
      <c r="HVF450" s="121"/>
      <c r="HVG450" s="145"/>
      <c r="HVH450" s="121"/>
      <c r="HVI450" s="145"/>
      <c r="HVJ450" s="121"/>
      <c r="HVK450" s="145"/>
      <c r="HVL450" s="121"/>
      <c r="HVM450" s="145"/>
      <c r="HVN450" s="121"/>
      <c r="HVO450" s="145"/>
      <c r="HVP450" s="121"/>
      <c r="HVQ450" s="145"/>
      <c r="HVR450" s="121"/>
      <c r="HVS450" s="145"/>
      <c r="HVT450" s="121"/>
      <c r="HVU450" s="145"/>
      <c r="HVV450" s="121"/>
      <c r="HVW450" s="145"/>
      <c r="HVX450" s="121"/>
      <c r="HVY450" s="145"/>
      <c r="HVZ450" s="121"/>
      <c r="HWA450" s="145"/>
      <c r="HWB450" s="121"/>
      <c r="HWC450" s="145"/>
      <c r="HWD450" s="121"/>
      <c r="HWE450" s="145"/>
      <c r="HWF450" s="121"/>
      <c r="HWG450" s="145"/>
      <c r="HWH450" s="121"/>
      <c r="HWI450" s="145"/>
      <c r="HWJ450" s="121"/>
      <c r="HWK450" s="145"/>
      <c r="HWL450" s="121"/>
      <c r="HWM450" s="145"/>
      <c r="HWN450" s="121"/>
      <c r="HWO450" s="145"/>
      <c r="HWP450" s="121"/>
      <c r="HWQ450" s="145"/>
      <c r="HWR450" s="121"/>
      <c r="HWS450" s="145"/>
      <c r="HWT450" s="121"/>
      <c r="HWU450" s="145"/>
      <c r="HWV450" s="121"/>
      <c r="HWW450" s="145"/>
      <c r="HWX450" s="121"/>
      <c r="HWY450" s="145"/>
      <c r="HWZ450" s="121"/>
      <c r="HXA450" s="145"/>
      <c r="HXB450" s="121"/>
      <c r="HXC450" s="145"/>
      <c r="HXD450" s="121"/>
      <c r="HXE450" s="145"/>
      <c r="HXF450" s="121"/>
      <c r="HXG450" s="145"/>
      <c r="HXH450" s="121"/>
      <c r="HXI450" s="145"/>
      <c r="HXJ450" s="121"/>
      <c r="HXK450" s="145"/>
      <c r="HXL450" s="121"/>
      <c r="HXM450" s="145"/>
      <c r="HXN450" s="121"/>
      <c r="HXO450" s="145"/>
      <c r="HXP450" s="121"/>
      <c r="HXQ450" s="145"/>
      <c r="HXR450" s="121"/>
      <c r="HXS450" s="145"/>
      <c r="HXT450" s="121"/>
      <c r="HXU450" s="145"/>
      <c r="HXV450" s="121"/>
      <c r="HXW450" s="145"/>
      <c r="HXX450" s="121"/>
      <c r="HXY450" s="145"/>
      <c r="HXZ450" s="121"/>
      <c r="HYA450" s="145"/>
      <c r="HYB450" s="121"/>
      <c r="HYC450" s="145"/>
      <c r="HYD450" s="121"/>
      <c r="HYE450" s="145"/>
      <c r="HYF450" s="121"/>
      <c r="HYG450" s="145"/>
      <c r="HYH450" s="121"/>
      <c r="HYI450" s="145"/>
      <c r="HYJ450" s="121"/>
      <c r="HYK450" s="145"/>
      <c r="HYL450" s="121"/>
      <c r="HYM450" s="145"/>
      <c r="HYN450" s="121"/>
      <c r="HYO450" s="145"/>
      <c r="HYP450" s="121"/>
      <c r="HYQ450" s="145"/>
      <c r="HYR450" s="121"/>
      <c r="HYS450" s="145"/>
      <c r="HYT450" s="121"/>
      <c r="HYU450" s="145"/>
      <c r="HYV450" s="121"/>
      <c r="HYW450" s="145"/>
      <c r="HYX450" s="121"/>
      <c r="HYY450" s="145"/>
      <c r="HYZ450" s="121"/>
      <c r="HZA450" s="145"/>
      <c r="HZB450" s="121"/>
      <c r="HZC450" s="145"/>
      <c r="HZD450" s="121"/>
      <c r="HZE450" s="145"/>
      <c r="HZF450" s="121"/>
      <c r="HZG450" s="145"/>
      <c r="HZH450" s="121"/>
      <c r="HZI450" s="145"/>
      <c r="HZJ450" s="121"/>
      <c r="HZK450" s="145"/>
      <c r="HZL450" s="121"/>
      <c r="HZM450" s="145"/>
      <c r="HZN450" s="121"/>
      <c r="HZO450" s="145"/>
      <c r="HZP450" s="121"/>
      <c r="HZQ450" s="145"/>
      <c r="HZR450" s="121"/>
      <c r="HZS450" s="145"/>
      <c r="HZT450" s="121"/>
      <c r="HZU450" s="145"/>
      <c r="HZV450" s="121"/>
      <c r="HZW450" s="145"/>
      <c r="HZX450" s="121"/>
      <c r="HZY450" s="145"/>
      <c r="HZZ450" s="121"/>
      <c r="IAA450" s="145"/>
      <c r="IAB450" s="121"/>
      <c r="IAC450" s="145"/>
      <c r="IAD450" s="121"/>
      <c r="IAE450" s="145"/>
      <c r="IAF450" s="121"/>
      <c r="IAG450" s="145"/>
      <c r="IAH450" s="121"/>
      <c r="IAI450" s="145"/>
      <c r="IAJ450" s="121"/>
      <c r="IAK450" s="145"/>
      <c r="IAL450" s="121"/>
      <c r="IAM450" s="145"/>
      <c r="IAN450" s="121"/>
      <c r="IAO450" s="145"/>
      <c r="IAP450" s="121"/>
      <c r="IAQ450" s="145"/>
      <c r="IAR450" s="121"/>
      <c r="IAS450" s="145"/>
      <c r="IAT450" s="121"/>
      <c r="IAU450" s="145"/>
      <c r="IAV450" s="121"/>
      <c r="IAW450" s="145"/>
      <c r="IAX450" s="121"/>
      <c r="IAY450" s="145"/>
      <c r="IAZ450" s="121"/>
      <c r="IBA450" s="145"/>
      <c r="IBB450" s="121"/>
      <c r="IBC450" s="145"/>
      <c r="IBD450" s="121"/>
      <c r="IBE450" s="145"/>
      <c r="IBF450" s="121"/>
      <c r="IBG450" s="145"/>
      <c r="IBH450" s="121"/>
      <c r="IBI450" s="145"/>
      <c r="IBJ450" s="121"/>
      <c r="IBK450" s="145"/>
      <c r="IBL450" s="121"/>
      <c r="IBM450" s="145"/>
      <c r="IBN450" s="121"/>
      <c r="IBO450" s="145"/>
      <c r="IBP450" s="121"/>
      <c r="IBQ450" s="145"/>
      <c r="IBR450" s="121"/>
      <c r="IBS450" s="145"/>
      <c r="IBT450" s="121"/>
      <c r="IBU450" s="145"/>
      <c r="IBV450" s="121"/>
      <c r="IBW450" s="145"/>
      <c r="IBX450" s="121"/>
      <c r="IBY450" s="145"/>
      <c r="IBZ450" s="121"/>
      <c r="ICA450" s="145"/>
      <c r="ICB450" s="121"/>
      <c r="ICC450" s="145"/>
      <c r="ICD450" s="121"/>
      <c r="ICE450" s="145"/>
      <c r="ICF450" s="121"/>
      <c r="ICG450" s="145"/>
      <c r="ICH450" s="121"/>
      <c r="ICI450" s="145"/>
      <c r="ICJ450" s="121"/>
      <c r="ICK450" s="145"/>
      <c r="ICL450" s="121"/>
      <c r="ICM450" s="145"/>
      <c r="ICN450" s="121"/>
      <c r="ICO450" s="145"/>
      <c r="ICP450" s="121"/>
      <c r="ICQ450" s="145"/>
      <c r="ICR450" s="121"/>
      <c r="ICS450" s="145"/>
      <c r="ICT450" s="121"/>
      <c r="ICU450" s="145"/>
      <c r="ICV450" s="121"/>
      <c r="ICW450" s="145"/>
      <c r="ICX450" s="121"/>
      <c r="ICY450" s="145"/>
      <c r="ICZ450" s="121"/>
      <c r="IDA450" s="145"/>
      <c r="IDB450" s="121"/>
      <c r="IDC450" s="145"/>
      <c r="IDD450" s="121"/>
      <c r="IDE450" s="145"/>
      <c r="IDF450" s="121"/>
      <c r="IDG450" s="145"/>
      <c r="IDH450" s="121"/>
      <c r="IDI450" s="145"/>
      <c r="IDJ450" s="121"/>
      <c r="IDK450" s="145"/>
      <c r="IDL450" s="121"/>
      <c r="IDM450" s="145"/>
      <c r="IDN450" s="121"/>
      <c r="IDO450" s="145"/>
      <c r="IDP450" s="121"/>
      <c r="IDQ450" s="145"/>
      <c r="IDR450" s="121"/>
      <c r="IDS450" s="145"/>
      <c r="IDT450" s="121"/>
      <c r="IDU450" s="145"/>
      <c r="IDV450" s="121"/>
      <c r="IDW450" s="145"/>
      <c r="IDX450" s="121"/>
      <c r="IDY450" s="145"/>
      <c r="IDZ450" s="121"/>
      <c r="IEA450" s="145"/>
      <c r="IEB450" s="121"/>
      <c r="IEC450" s="145"/>
      <c r="IED450" s="121"/>
      <c r="IEE450" s="145"/>
      <c r="IEF450" s="121"/>
      <c r="IEG450" s="145"/>
      <c r="IEH450" s="121"/>
      <c r="IEI450" s="145"/>
      <c r="IEJ450" s="121"/>
      <c r="IEK450" s="145"/>
      <c r="IEL450" s="121"/>
      <c r="IEM450" s="145"/>
      <c r="IEN450" s="121"/>
      <c r="IEO450" s="145"/>
      <c r="IEP450" s="121"/>
      <c r="IEQ450" s="145"/>
      <c r="IER450" s="121"/>
      <c r="IES450" s="145"/>
      <c r="IET450" s="121"/>
      <c r="IEU450" s="145"/>
      <c r="IEV450" s="121"/>
      <c r="IEW450" s="145"/>
      <c r="IEX450" s="121"/>
      <c r="IEY450" s="145"/>
      <c r="IEZ450" s="121"/>
      <c r="IFA450" s="145"/>
      <c r="IFB450" s="121"/>
      <c r="IFC450" s="145"/>
      <c r="IFD450" s="121"/>
      <c r="IFE450" s="145"/>
      <c r="IFF450" s="121"/>
      <c r="IFG450" s="145"/>
      <c r="IFH450" s="121"/>
      <c r="IFI450" s="145"/>
      <c r="IFJ450" s="121"/>
      <c r="IFK450" s="145"/>
      <c r="IFL450" s="121"/>
      <c r="IFM450" s="145"/>
      <c r="IFN450" s="121"/>
      <c r="IFO450" s="145"/>
      <c r="IFP450" s="121"/>
      <c r="IFQ450" s="145"/>
      <c r="IFR450" s="121"/>
      <c r="IFS450" s="145"/>
      <c r="IFT450" s="121"/>
      <c r="IFU450" s="145"/>
      <c r="IFV450" s="121"/>
      <c r="IFW450" s="145"/>
      <c r="IFX450" s="121"/>
      <c r="IFY450" s="145"/>
      <c r="IFZ450" s="121"/>
      <c r="IGA450" s="145"/>
      <c r="IGB450" s="121"/>
      <c r="IGC450" s="145"/>
      <c r="IGD450" s="121"/>
      <c r="IGE450" s="145"/>
      <c r="IGF450" s="121"/>
      <c r="IGG450" s="145"/>
      <c r="IGH450" s="121"/>
      <c r="IGI450" s="145"/>
      <c r="IGJ450" s="121"/>
      <c r="IGK450" s="145"/>
      <c r="IGL450" s="121"/>
      <c r="IGM450" s="145"/>
      <c r="IGN450" s="121"/>
      <c r="IGO450" s="145"/>
      <c r="IGP450" s="121"/>
      <c r="IGQ450" s="145"/>
      <c r="IGR450" s="121"/>
      <c r="IGS450" s="145"/>
      <c r="IGT450" s="121"/>
      <c r="IGU450" s="145"/>
      <c r="IGV450" s="121"/>
      <c r="IGW450" s="145"/>
      <c r="IGX450" s="121"/>
      <c r="IGY450" s="145"/>
      <c r="IGZ450" s="121"/>
      <c r="IHA450" s="145"/>
      <c r="IHB450" s="121"/>
      <c r="IHC450" s="145"/>
      <c r="IHD450" s="121"/>
      <c r="IHE450" s="145"/>
      <c r="IHF450" s="121"/>
      <c r="IHG450" s="145"/>
      <c r="IHH450" s="121"/>
      <c r="IHI450" s="145"/>
      <c r="IHJ450" s="121"/>
      <c r="IHK450" s="145"/>
      <c r="IHL450" s="121"/>
      <c r="IHM450" s="145"/>
      <c r="IHN450" s="121"/>
      <c r="IHO450" s="145"/>
      <c r="IHP450" s="121"/>
      <c r="IHQ450" s="145"/>
      <c r="IHR450" s="121"/>
      <c r="IHS450" s="145"/>
      <c r="IHT450" s="121"/>
      <c r="IHU450" s="145"/>
      <c r="IHV450" s="121"/>
      <c r="IHW450" s="145"/>
      <c r="IHX450" s="121"/>
      <c r="IHY450" s="145"/>
      <c r="IHZ450" s="121"/>
      <c r="IIA450" s="145"/>
      <c r="IIB450" s="121"/>
      <c r="IIC450" s="145"/>
      <c r="IID450" s="121"/>
      <c r="IIE450" s="145"/>
      <c r="IIF450" s="121"/>
      <c r="IIG450" s="145"/>
      <c r="IIH450" s="121"/>
      <c r="III450" s="145"/>
      <c r="IIJ450" s="121"/>
      <c r="IIK450" s="145"/>
      <c r="IIL450" s="121"/>
      <c r="IIM450" s="145"/>
      <c r="IIN450" s="121"/>
      <c r="IIO450" s="145"/>
      <c r="IIP450" s="121"/>
      <c r="IIQ450" s="145"/>
      <c r="IIR450" s="121"/>
      <c r="IIS450" s="145"/>
      <c r="IIT450" s="121"/>
      <c r="IIU450" s="145"/>
      <c r="IIV450" s="121"/>
      <c r="IIW450" s="145"/>
      <c r="IIX450" s="121"/>
      <c r="IIY450" s="145"/>
      <c r="IIZ450" s="121"/>
      <c r="IJA450" s="145"/>
      <c r="IJB450" s="121"/>
      <c r="IJC450" s="145"/>
      <c r="IJD450" s="121"/>
      <c r="IJE450" s="145"/>
      <c r="IJF450" s="121"/>
      <c r="IJG450" s="145"/>
      <c r="IJH450" s="121"/>
      <c r="IJI450" s="145"/>
      <c r="IJJ450" s="121"/>
      <c r="IJK450" s="145"/>
      <c r="IJL450" s="121"/>
      <c r="IJM450" s="145"/>
      <c r="IJN450" s="121"/>
      <c r="IJO450" s="145"/>
      <c r="IJP450" s="121"/>
      <c r="IJQ450" s="145"/>
      <c r="IJR450" s="121"/>
      <c r="IJS450" s="145"/>
      <c r="IJT450" s="121"/>
      <c r="IJU450" s="145"/>
      <c r="IJV450" s="121"/>
      <c r="IJW450" s="145"/>
      <c r="IJX450" s="121"/>
      <c r="IJY450" s="145"/>
      <c r="IJZ450" s="121"/>
      <c r="IKA450" s="145"/>
      <c r="IKB450" s="121"/>
      <c r="IKC450" s="145"/>
      <c r="IKD450" s="121"/>
      <c r="IKE450" s="145"/>
      <c r="IKF450" s="121"/>
      <c r="IKG450" s="145"/>
      <c r="IKH450" s="121"/>
      <c r="IKI450" s="145"/>
      <c r="IKJ450" s="121"/>
      <c r="IKK450" s="145"/>
      <c r="IKL450" s="121"/>
      <c r="IKM450" s="145"/>
      <c r="IKN450" s="121"/>
      <c r="IKO450" s="145"/>
      <c r="IKP450" s="121"/>
      <c r="IKQ450" s="145"/>
      <c r="IKR450" s="121"/>
      <c r="IKS450" s="145"/>
      <c r="IKT450" s="121"/>
      <c r="IKU450" s="145"/>
      <c r="IKV450" s="121"/>
      <c r="IKW450" s="145"/>
      <c r="IKX450" s="121"/>
      <c r="IKY450" s="145"/>
      <c r="IKZ450" s="121"/>
      <c r="ILA450" s="145"/>
      <c r="ILB450" s="121"/>
      <c r="ILC450" s="145"/>
      <c r="ILD450" s="121"/>
      <c r="ILE450" s="145"/>
      <c r="ILF450" s="121"/>
      <c r="ILG450" s="145"/>
      <c r="ILH450" s="121"/>
      <c r="ILI450" s="145"/>
      <c r="ILJ450" s="121"/>
      <c r="ILK450" s="145"/>
      <c r="ILL450" s="121"/>
      <c r="ILM450" s="145"/>
      <c r="ILN450" s="121"/>
      <c r="ILO450" s="145"/>
      <c r="ILP450" s="121"/>
      <c r="ILQ450" s="145"/>
      <c r="ILR450" s="121"/>
      <c r="ILS450" s="145"/>
      <c r="ILT450" s="121"/>
      <c r="ILU450" s="145"/>
      <c r="ILV450" s="121"/>
      <c r="ILW450" s="145"/>
      <c r="ILX450" s="121"/>
      <c r="ILY450" s="145"/>
      <c r="ILZ450" s="121"/>
      <c r="IMA450" s="145"/>
      <c r="IMB450" s="121"/>
      <c r="IMC450" s="145"/>
      <c r="IMD450" s="121"/>
      <c r="IME450" s="145"/>
      <c r="IMF450" s="121"/>
      <c r="IMG450" s="145"/>
      <c r="IMH450" s="121"/>
      <c r="IMI450" s="145"/>
      <c r="IMJ450" s="121"/>
      <c r="IMK450" s="145"/>
      <c r="IML450" s="121"/>
      <c r="IMM450" s="145"/>
      <c r="IMN450" s="121"/>
      <c r="IMO450" s="145"/>
      <c r="IMP450" s="121"/>
      <c r="IMQ450" s="145"/>
      <c r="IMR450" s="121"/>
      <c r="IMS450" s="145"/>
      <c r="IMT450" s="121"/>
      <c r="IMU450" s="145"/>
      <c r="IMV450" s="121"/>
      <c r="IMW450" s="145"/>
      <c r="IMX450" s="121"/>
      <c r="IMY450" s="145"/>
      <c r="IMZ450" s="121"/>
      <c r="INA450" s="145"/>
      <c r="INB450" s="121"/>
      <c r="INC450" s="145"/>
      <c r="IND450" s="121"/>
      <c r="INE450" s="145"/>
      <c r="INF450" s="121"/>
      <c r="ING450" s="145"/>
      <c r="INH450" s="121"/>
      <c r="INI450" s="145"/>
      <c r="INJ450" s="121"/>
      <c r="INK450" s="145"/>
      <c r="INL450" s="121"/>
      <c r="INM450" s="145"/>
      <c r="INN450" s="121"/>
      <c r="INO450" s="145"/>
      <c r="INP450" s="121"/>
      <c r="INQ450" s="145"/>
      <c r="INR450" s="121"/>
      <c r="INS450" s="145"/>
      <c r="INT450" s="121"/>
      <c r="INU450" s="145"/>
      <c r="INV450" s="121"/>
      <c r="INW450" s="145"/>
      <c r="INX450" s="121"/>
      <c r="INY450" s="145"/>
      <c r="INZ450" s="121"/>
      <c r="IOA450" s="145"/>
      <c r="IOB450" s="121"/>
      <c r="IOC450" s="145"/>
      <c r="IOD450" s="121"/>
      <c r="IOE450" s="145"/>
      <c r="IOF450" s="121"/>
      <c r="IOG450" s="145"/>
      <c r="IOH450" s="121"/>
      <c r="IOI450" s="145"/>
      <c r="IOJ450" s="121"/>
      <c r="IOK450" s="145"/>
      <c r="IOL450" s="121"/>
      <c r="IOM450" s="145"/>
      <c r="ION450" s="121"/>
      <c r="IOO450" s="145"/>
      <c r="IOP450" s="121"/>
      <c r="IOQ450" s="145"/>
      <c r="IOR450" s="121"/>
      <c r="IOS450" s="145"/>
      <c r="IOT450" s="121"/>
      <c r="IOU450" s="145"/>
      <c r="IOV450" s="121"/>
      <c r="IOW450" s="145"/>
      <c r="IOX450" s="121"/>
      <c r="IOY450" s="145"/>
      <c r="IOZ450" s="121"/>
      <c r="IPA450" s="145"/>
      <c r="IPB450" s="121"/>
      <c r="IPC450" s="145"/>
      <c r="IPD450" s="121"/>
      <c r="IPE450" s="145"/>
      <c r="IPF450" s="121"/>
      <c r="IPG450" s="145"/>
      <c r="IPH450" s="121"/>
      <c r="IPI450" s="145"/>
      <c r="IPJ450" s="121"/>
      <c r="IPK450" s="145"/>
      <c r="IPL450" s="121"/>
      <c r="IPM450" s="145"/>
      <c r="IPN450" s="121"/>
      <c r="IPO450" s="145"/>
      <c r="IPP450" s="121"/>
      <c r="IPQ450" s="145"/>
      <c r="IPR450" s="121"/>
      <c r="IPS450" s="145"/>
      <c r="IPT450" s="121"/>
      <c r="IPU450" s="145"/>
      <c r="IPV450" s="121"/>
      <c r="IPW450" s="145"/>
      <c r="IPX450" s="121"/>
      <c r="IPY450" s="145"/>
      <c r="IPZ450" s="121"/>
      <c r="IQA450" s="145"/>
      <c r="IQB450" s="121"/>
      <c r="IQC450" s="145"/>
      <c r="IQD450" s="121"/>
      <c r="IQE450" s="145"/>
      <c r="IQF450" s="121"/>
      <c r="IQG450" s="145"/>
      <c r="IQH450" s="121"/>
      <c r="IQI450" s="145"/>
      <c r="IQJ450" s="121"/>
      <c r="IQK450" s="145"/>
      <c r="IQL450" s="121"/>
      <c r="IQM450" s="145"/>
      <c r="IQN450" s="121"/>
      <c r="IQO450" s="145"/>
      <c r="IQP450" s="121"/>
      <c r="IQQ450" s="145"/>
      <c r="IQR450" s="121"/>
      <c r="IQS450" s="145"/>
      <c r="IQT450" s="121"/>
      <c r="IQU450" s="145"/>
      <c r="IQV450" s="121"/>
      <c r="IQW450" s="145"/>
      <c r="IQX450" s="121"/>
      <c r="IQY450" s="145"/>
      <c r="IQZ450" s="121"/>
      <c r="IRA450" s="145"/>
      <c r="IRB450" s="121"/>
      <c r="IRC450" s="145"/>
      <c r="IRD450" s="121"/>
      <c r="IRE450" s="145"/>
      <c r="IRF450" s="121"/>
      <c r="IRG450" s="145"/>
      <c r="IRH450" s="121"/>
      <c r="IRI450" s="145"/>
      <c r="IRJ450" s="121"/>
      <c r="IRK450" s="145"/>
      <c r="IRL450" s="121"/>
      <c r="IRM450" s="145"/>
      <c r="IRN450" s="121"/>
      <c r="IRO450" s="145"/>
      <c r="IRP450" s="121"/>
      <c r="IRQ450" s="145"/>
      <c r="IRR450" s="121"/>
      <c r="IRS450" s="145"/>
      <c r="IRT450" s="121"/>
      <c r="IRU450" s="145"/>
      <c r="IRV450" s="121"/>
      <c r="IRW450" s="145"/>
      <c r="IRX450" s="121"/>
      <c r="IRY450" s="145"/>
      <c r="IRZ450" s="121"/>
      <c r="ISA450" s="145"/>
      <c r="ISB450" s="121"/>
      <c r="ISC450" s="145"/>
      <c r="ISD450" s="121"/>
      <c r="ISE450" s="145"/>
      <c r="ISF450" s="121"/>
      <c r="ISG450" s="145"/>
      <c r="ISH450" s="121"/>
      <c r="ISI450" s="145"/>
      <c r="ISJ450" s="121"/>
      <c r="ISK450" s="145"/>
      <c r="ISL450" s="121"/>
      <c r="ISM450" s="145"/>
      <c r="ISN450" s="121"/>
      <c r="ISO450" s="145"/>
      <c r="ISP450" s="121"/>
      <c r="ISQ450" s="145"/>
      <c r="ISR450" s="121"/>
      <c r="ISS450" s="145"/>
      <c r="IST450" s="121"/>
      <c r="ISU450" s="145"/>
      <c r="ISV450" s="121"/>
      <c r="ISW450" s="145"/>
      <c r="ISX450" s="121"/>
      <c r="ISY450" s="145"/>
      <c r="ISZ450" s="121"/>
      <c r="ITA450" s="145"/>
      <c r="ITB450" s="121"/>
      <c r="ITC450" s="145"/>
      <c r="ITD450" s="121"/>
      <c r="ITE450" s="145"/>
      <c r="ITF450" s="121"/>
      <c r="ITG450" s="145"/>
      <c r="ITH450" s="121"/>
      <c r="ITI450" s="145"/>
      <c r="ITJ450" s="121"/>
      <c r="ITK450" s="145"/>
      <c r="ITL450" s="121"/>
      <c r="ITM450" s="145"/>
      <c r="ITN450" s="121"/>
      <c r="ITO450" s="145"/>
      <c r="ITP450" s="121"/>
      <c r="ITQ450" s="145"/>
      <c r="ITR450" s="121"/>
      <c r="ITS450" s="145"/>
      <c r="ITT450" s="121"/>
      <c r="ITU450" s="145"/>
      <c r="ITV450" s="121"/>
      <c r="ITW450" s="145"/>
      <c r="ITX450" s="121"/>
      <c r="ITY450" s="145"/>
      <c r="ITZ450" s="121"/>
      <c r="IUA450" s="145"/>
      <c r="IUB450" s="121"/>
      <c r="IUC450" s="145"/>
      <c r="IUD450" s="121"/>
      <c r="IUE450" s="145"/>
      <c r="IUF450" s="121"/>
      <c r="IUG450" s="145"/>
      <c r="IUH450" s="121"/>
      <c r="IUI450" s="145"/>
      <c r="IUJ450" s="121"/>
      <c r="IUK450" s="145"/>
      <c r="IUL450" s="121"/>
      <c r="IUM450" s="145"/>
      <c r="IUN450" s="121"/>
      <c r="IUO450" s="145"/>
      <c r="IUP450" s="121"/>
      <c r="IUQ450" s="145"/>
      <c r="IUR450" s="121"/>
      <c r="IUS450" s="145"/>
      <c r="IUT450" s="121"/>
      <c r="IUU450" s="145"/>
      <c r="IUV450" s="121"/>
      <c r="IUW450" s="145"/>
      <c r="IUX450" s="121"/>
      <c r="IUY450" s="145"/>
      <c r="IUZ450" s="121"/>
      <c r="IVA450" s="145"/>
      <c r="IVB450" s="121"/>
      <c r="IVC450" s="145"/>
      <c r="IVD450" s="121"/>
      <c r="IVE450" s="145"/>
      <c r="IVF450" s="121"/>
      <c r="IVG450" s="145"/>
      <c r="IVH450" s="121"/>
      <c r="IVI450" s="145"/>
      <c r="IVJ450" s="121"/>
      <c r="IVK450" s="145"/>
      <c r="IVL450" s="121"/>
      <c r="IVM450" s="145"/>
      <c r="IVN450" s="121"/>
      <c r="IVO450" s="145"/>
      <c r="IVP450" s="121"/>
      <c r="IVQ450" s="145"/>
      <c r="IVR450" s="121"/>
      <c r="IVS450" s="145"/>
      <c r="IVT450" s="121"/>
      <c r="IVU450" s="145"/>
      <c r="IVV450" s="121"/>
      <c r="IVW450" s="145"/>
      <c r="IVX450" s="121"/>
      <c r="IVY450" s="145"/>
      <c r="IVZ450" s="121"/>
      <c r="IWA450" s="145"/>
      <c r="IWB450" s="121"/>
      <c r="IWC450" s="145"/>
      <c r="IWD450" s="121"/>
      <c r="IWE450" s="145"/>
      <c r="IWF450" s="121"/>
      <c r="IWG450" s="145"/>
      <c r="IWH450" s="121"/>
      <c r="IWI450" s="145"/>
      <c r="IWJ450" s="121"/>
      <c r="IWK450" s="145"/>
      <c r="IWL450" s="121"/>
      <c r="IWM450" s="145"/>
      <c r="IWN450" s="121"/>
      <c r="IWO450" s="145"/>
      <c r="IWP450" s="121"/>
      <c r="IWQ450" s="145"/>
      <c r="IWR450" s="121"/>
      <c r="IWS450" s="145"/>
      <c r="IWT450" s="121"/>
      <c r="IWU450" s="145"/>
      <c r="IWV450" s="121"/>
      <c r="IWW450" s="145"/>
      <c r="IWX450" s="121"/>
      <c r="IWY450" s="145"/>
      <c r="IWZ450" s="121"/>
      <c r="IXA450" s="145"/>
      <c r="IXB450" s="121"/>
      <c r="IXC450" s="145"/>
      <c r="IXD450" s="121"/>
      <c r="IXE450" s="145"/>
      <c r="IXF450" s="121"/>
      <c r="IXG450" s="145"/>
      <c r="IXH450" s="121"/>
      <c r="IXI450" s="145"/>
      <c r="IXJ450" s="121"/>
      <c r="IXK450" s="145"/>
      <c r="IXL450" s="121"/>
      <c r="IXM450" s="145"/>
      <c r="IXN450" s="121"/>
      <c r="IXO450" s="145"/>
      <c r="IXP450" s="121"/>
      <c r="IXQ450" s="145"/>
      <c r="IXR450" s="121"/>
      <c r="IXS450" s="145"/>
      <c r="IXT450" s="121"/>
      <c r="IXU450" s="145"/>
      <c r="IXV450" s="121"/>
      <c r="IXW450" s="145"/>
      <c r="IXX450" s="121"/>
      <c r="IXY450" s="145"/>
      <c r="IXZ450" s="121"/>
      <c r="IYA450" s="145"/>
      <c r="IYB450" s="121"/>
      <c r="IYC450" s="145"/>
      <c r="IYD450" s="121"/>
      <c r="IYE450" s="145"/>
      <c r="IYF450" s="121"/>
      <c r="IYG450" s="145"/>
      <c r="IYH450" s="121"/>
      <c r="IYI450" s="145"/>
      <c r="IYJ450" s="121"/>
      <c r="IYK450" s="145"/>
      <c r="IYL450" s="121"/>
      <c r="IYM450" s="145"/>
      <c r="IYN450" s="121"/>
      <c r="IYO450" s="145"/>
      <c r="IYP450" s="121"/>
      <c r="IYQ450" s="145"/>
      <c r="IYR450" s="121"/>
      <c r="IYS450" s="145"/>
      <c r="IYT450" s="121"/>
      <c r="IYU450" s="145"/>
      <c r="IYV450" s="121"/>
      <c r="IYW450" s="145"/>
      <c r="IYX450" s="121"/>
      <c r="IYY450" s="145"/>
      <c r="IYZ450" s="121"/>
      <c r="IZA450" s="145"/>
      <c r="IZB450" s="121"/>
      <c r="IZC450" s="145"/>
      <c r="IZD450" s="121"/>
      <c r="IZE450" s="145"/>
      <c r="IZF450" s="121"/>
      <c r="IZG450" s="145"/>
      <c r="IZH450" s="121"/>
      <c r="IZI450" s="145"/>
      <c r="IZJ450" s="121"/>
      <c r="IZK450" s="145"/>
      <c r="IZL450" s="121"/>
      <c r="IZM450" s="145"/>
      <c r="IZN450" s="121"/>
      <c r="IZO450" s="145"/>
      <c r="IZP450" s="121"/>
      <c r="IZQ450" s="145"/>
      <c r="IZR450" s="121"/>
      <c r="IZS450" s="145"/>
      <c r="IZT450" s="121"/>
      <c r="IZU450" s="145"/>
      <c r="IZV450" s="121"/>
      <c r="IZW450" s="145"/>
      <c r="IZX450" s="121"/>
      <c r="IZY450" s="145"/>
      <c r="IZZ450" s="121"/>
      <c r="JAA450" s="145"/>
      <c r="JAB450" s="121"/>
      <c r="JAC450" s="145"/>
      <c r="JAD450" s="121"/>
      <c r="JAE450" s="145"/>
      <c r="JAF450" s="121"/>
      <c r="JAG450" s="145"/>
      <c r="JAH450" s="121"/>
      <c r="JAI450" s="145"/>
      <c r="JAJ450" s="121"/>
      <c r="JAK450" s="145"/>
      <c r="JAL450" s="121"/>
      <c r="JAM450" s="145"/>
      <c r="JAN450" s="121"/>
      <c r="JAO450" s="145"/>
      <c r="JAP450" s="121"/>
      <c r="JAQ450" s="145"/>
      <c r="JAR450" s="121"/>
      <c r="JAS450" s="145"/>
      <c r="JAT450" s="121"/>
      <c r="JAU450" s="145"/>
      <c r="JAV450" s="121"/>
      <c r="JAW450" s="145"/>
      <c r="JAX450" s="121"/>
      <c r="JAY450" s="145"/>
      <c r="JAZ450" s="121"/>
      <c r="JBA450" s="145"/>
      <c r="JBB450" s="121"/>
      <c r="JBC450" s="145"/>
      <c r="JBD450" s="121"/>
      <c r="JBE450" s="145"/>
      <c r="JBF450" s="121"/>
      <c r="JBG450" s="145"/>
      <c r="JBH450" s="121"/>
      <c r="JBI450" s="145"/>
      <c r="JBJ450" s="121"/>
      <c r="JBK450" s="145"/>
      <c r="JBL450" s="121"/>
      <c r="JBM450" s="145"/>
      <c r="JBN450" s="121"/>
      <c r="JBO450" s="145"/>
      <c r="JBP450" s="121"/>
      <c r="JBQ450" s="145"/>
      <c r="JBR450" s="121"/>
      <c r="JBS450" s="145"/>
      <c r="JBT450" s="121"/>
      <c r="JBU450" s="145"/>
      <c r="JBV450" s="121"/>
      <c r="JBW450" s="145"/>
      <c r="JBX450" s="121"/>
      <c r="JBY450" s="145"/>
      <c r="JBZ450" s="121"/>
      <c r="JCA450" s="145"/>
      <c r="JCB450" s="121"/>
      <c r="JCC450" s="145"/>
      <c r="JCD450" s="121"/>
      <c r="JCE450" s="145"/>
      <c r="JCF450" s="121"/>
      <c r="JCG450" s="145"/>
      <c r="JCH450" s="121"/>
      <c r="JCI450" s="145"/>
      <c r="JCJ450" s="121"/>
      <c r="JCK450" s="145"/>
      <c r="JCL450" s="121"/>
      <c r="JCM450" s="145"/>
      <c r="JCN450" s="121"/>
      <c r="JCO450" s="145"/>
      <c r="JCP450" s="121"/>
      <c r="JCQ450" s="145"/>
      <c r="JCR450" s="121"/>
      <c r="JCS450" s="145"/>
      <c r="JCT450" s="121"/>
      <c r="JCU450" s="145"/>
      <c r="JCV450" s="121"/>
      <c r="JCW450" s="145"/>
      <c r="JCX450" s="121"/>
      <c r="JCY450" s="145"/>
      <c r="JCZ450" s="121"/>
      <c r="JDA450" s="145"/>
      <c r="JDB450" s="121"/>
      <c r="JDC450" s="145"/>
      <c r="JDD450" s="121"/>
      <c r="JDE450" s="145"/>
      <c r="JDF450" s="121"/>
      <c r="JDG450" s="145"/>
      <c r="JDH450" s="121"/>
      <c r="JDI450" s="145"/>
      <c r="JDJ450" s="121"/>
      <c r="JDK450" s="145"/>
      <c r="JDL450" s="121"/>
      <c r="JDM450" s="145"/>
      <c r="JDN450" s="121"/>
      <c r="JDO450" s="145"/>
      <c r="JDP450" s="121"/>
      <c r="JDQ450" s="145"/>
      <c r="JDR450" s="121"/>
      <c r="JDS450" s="145"/>
      <c r="JDT450" s="121"/>
      <c r="JDU450" s="145"/>
      <c r="JDV450" s="121"/>
      <c r="JDW450" s="145"/>
      <c r="JDX450" s="121"/>
      <c r="JDY450" s="145"/>
      <c r="JDZ450" s="121"/>
      <c r="JEA450" s="145"/>
      <c r="JEB450" s="121"/>
      <c r="JEC450" s="145"/>
      <c r="JED450" s="121"/>
      <c r="JEE450" s="145"/>
      <c r="JEF450" s="121"/>
      <c r="JEG450" s="145"/>
      <c r="JEH450" s="121"/>
      <c r="JEI450" s="145"/>
      <c r="JEJ450" s="121"/>
      <c r="JEK450" s="145"/>
      <c r="JEL450" s="121"/>
      <c r="JEM450" s="145"/>
      <c r="JEN450" s="121"/>
      <c r="JEO450" s="145"/>
      <c r="JEP450" s="121"/>
      <c r="JEQ450" s="145"/>
      <c r="JER450" s="121"/>
      <c r="JES450" s="145"/>
      <c r="JET450" s="121"/>
      <c r="JEU450" s="145"/>
      <c r="JEV450" s="121"/>
      <c r="JEW450" s="145"/>
      <c r="JEX450" s="121"/>
      <c r="JEY450" s="145"/>
      <c r="JEZ450" s="121"/>
      <c r="JFA450" s="145"/>
      <c r="JFB450" s="121"/>
      <c r="JFC450" s="145"/>
      <c r="JFD450" s="121"/>
      <c r="JFE450" s="145"/>
      <c r="JFF450" s="121"/>
      <c r="JFG450" s="145"/>
      <c r="JFH450" s="121"/>
      <c r="JFI450" s="145"/>
      <c r="JFJ450" s="121"/>
      <c r="JFK450" s="145"/>
      <c r="JFL450" s="121"/>
      <c r="JFM450" s="145"/>
      <c r="JFN450" s="121"/>
      <c r="JFO450" s="145"/>
      <c r="JFP450" s="121"/>
      <c r="JFQ450" s="145"/>
      <c r="JFR450" s="121"/>
      <c r="JFS450" s="145"/>
      <c r="JFT450" s="121"/>
      <c r="JFU450" s="145"/>
      <c r="JFV450" s="121"/>
      <c r="JFW450" s="145"/>
      <c r="JFX450" s="121"/>
      <c r="JFY450" s="145"/>
      <c r="JFZ450" s="121"/>
      <c r="JGA450" s="145"/>
      <c r="JGB450" s="121"/>
      <c r="JGC450" s="145"/>
      <c r="JGD450" s="121"/>
      <c r="JGE450" s="145"/>
      <c r="JGF450" s="121"/>
      <c r="JGG450" s="145"/>
      <c r="JGH450" s="121"/>
      <c r="JGI450" s="145"/>
      <c r="JGJ450" s="121"/>
      <c r="JGK450" s="145"/>
      <c r="JGL450" s="121"/>
      <c r="JGM450" s="145"/>
      <c r="JGN450" s="121"/>
      <c r="JGO450" s="145"/>
      <c r="JGP450" s="121"/>
      <c r="JGQ450" s="145"/>
      <c r="JGR450" s="121"/>
      <c r="JGS450" s="145"/>
      <c r="JGT450" s="121"/>
      <c r="JGU450" s="145"/>
      <c r="JGV450" s="121"/>
      <c r="JGW450" s="145"/>
      <c r="JGX450" s="121"/>
      <c r="JGY450" s="145"/>
      <c r="JGZ450" s="121"/>
      <c r="JHA450" s="145"/>
      <c r="JHB450" s="121"/>
      <c r="JHC450" s="145"/>
      <c r="JHD450" s="121"/>
      <c r="JHE450" s="145"/>
      <c r="JHF450" s="121"/>
      <c r="JHG450" s="145"/>
      <c r="JHH450" s="121"/>
      <c r="JHI450" s="145"/>
      <c r="JHJ450" s="121"/>
      <c r="JHK450" s="145"/>
      <c r="JHL450" s="121"/>
      <c r="JHM450" s="145"/>
      <c r="JHN450" s="121"/>
      <c r="JHO450" s="145"/>
      <c r="JHP450" s="121"/>
      <c r="JHQ450" s="145"/>
      <c r="JHR450" s="121"/>
      <c r="JHS450" s="145"/>
      <c r="JHT450" s="121"/>
      <c r="JHU450" s="145"/>
      <c r="JHV450" s="121"/>
      <c r="JHW450" s="145"/>
      <c r="JHX450" s="121"/>
      <c r="JHY450" s="145"/>
      <c r="JHZ450" s="121"/>
      <c r="JIA450" s="145"/>
      <c r="JIB450" s="121"/>
      <c r="JIC450" s="145"/>
      <c r="JID450" s="121"/>
      <c r="JIE450" s="145"/>
      <c r="JIF450" s="121"/>
      <c r="JIG450" s="145"/>
      <c r="JIH450" s="121"/>
      <c r="JII450" s="145"/>
      <c r="JIJ450" s="121"/>
      <c r="JIK450" s="145"/>
      <c r="JIL450" s="121"/>
      <c r="JIM450" s="145"/>
      <c r="JIN450" s="121"/>
      <c r="JIO450" s="145"/>
      <c r="JIP450" s="121"/>
      <c r="JIQ450" s="145"/>
      <c r="JIR450" s="121"/>
      <c r="JIS450" s="145"/>
      <c r="JIT450" s="121"/>
      <c r="JIU450" s="145"/>
      <c r="JIV450" s="121"/>
      <c r="JIW450" s="145"/>
      <c r="JIX450" s="121"/>
      <c r="JIY450" s="145"/>
      <c r="JIZ450" s="121"/>
      <c r="JJA450" s="145"/>
      <c r="JJB450" s="121"/>
      <c r="JJC450" s="145"/>
      <c r="JJD450" s="121"/>
      <c r="JJE450" s="145"/>
      <c r="JJF450" s="121"/>
      <c r="JJG450" s="145"/>
      <c r="JJH450" s="121"/>
      <c r="JJI450" s="145"/>
      <c r="JJJ450" s="121"/>
      <c r="JJK450" s="145"/>
      <c r="JJL450" s="121"/>
      <c r="JJM450" s="145"/>
      <c r="JJN450" s="121"/>
      <c r="JJO450" s="145"/>
      <c r="JJP450" s="121"/>
      <c r="JJQ450" s="145"/>
      <c r="JJR450" s="121"/>
      <c r="JJS450" s="145"/>
      <c r="JJT450" s="121"/>
      <c r="JJU450" s="145"/>
      <c r="JJV450" s="121"/>
      <c r="JJW450" s="145"/>
      <c r="JJX450" s="121"/>
      <c r="JJY450" s="145"/>
      <c r="JJZ450" s="121"/>
      <c r="JKA450" s="145"/>
      <c r="JKB450" s="121"/>
      <c r="JKC450" s="145"/>
      <c r="JKD450" s="121"/>
      <c r="JKE450" s="145"/>
      <c r="JKF450" s="121"/>
      <c r="JKG450" s="145"/>
      <c r="JKH450" s="121"/>
      <c r="JKI450" s="145"/>
      <c r="JKJ450" s="121"/>
      <c r="JKK450" s="145"/>
      <c r="JKL450" s="121"/>
      <c r="JKM450" s="145"/>
      <c r="JKN450" s="121"/>
      <c r="JKO450" s="145"/>
      <c r="JKP450" s="121"/>
      <c r="JKQ450" s="145"/>
      <c r="JKR450" s="121"/>
      <c r="JKS450" s="145"/>
      <c r="JKT450" s="121"/>
      <c r="JKU450" s="145"/>
      <c r="JKV450" s="121"/>
      <c r="JKW450" s="145"/>
      <c r="JKX450" s="121"/>
      <c r="JKY450" s="145"/>
      <c r="JKZ450" s="121"/>
      <c r="JLA450" s="145"/>
      <c r="JLB450" s="121"/>
      <c r="JLC450" s="145"/>
      <c r="JLD450" s="121"/>
      <c r="JLE450" s="145"/>
      <c r="JLF450" s="121"/>
      <c r="JLG450" s="145"/>
      <c r="JLH450" s="121"/>
      <c r="JLI450" s="145"/>
      <c r="JLJ450" s="121"/>
      <c r="JLK450" s="145"/>
      <c r="JLL450" s="121"/>
      <c r="JLM450" s="145"/>
      <c r="JLN450" s="121"/>
      <c r="JLO450" s="145"/>
      <c r="JLP450" s="121"/>
      <c r="JLQ450" s="145"/>
      <c r="JLR450" s="121"/>
      <c r="JLS450" s="145"/>
      <c r="JLT450" s="121"/>
      <c r="JLU450" s="145"/>
      <c r="JLV450" s="121"/>
      <c r="JLW450" s="145"/>
      <c r="JLX450" s="121"/>
      <c r="JLY450" s="145"/>
      <c r="JLZ450" s="121"/>
      <c r="JMA450" s="145"/>
      <c r="JMB450" s="121"/>
      <c r="JMC450" s="145"/>
      <c r="JMD450" s="121"/>
      <c r="JME450" s="145"/>
      <c r="JMF450" s="121"/>
      <c r="JMG450" s="145"/>
      <c r="JMH450" s="121"/>
      <c r="JMI450" s="145"/>
      <c r="JMJ450" s="121"/>
      <c r="JMK450" s="145"/>
      <c r="JML450" s="121"/>
      <c r="JMM450" s="145"/>
      <c r="JMN450" s="121"/>
      <c r="JMO450" s="145"/>
      <c r="JMP450" s="121"/>
      <c r="JMQ450" s="145"/>
      <c r="JMR450" s="121"/>
      <c r="JMS450" s="145"/>
      <c r="JMT450" s="121"/>
      <c r="JMU450" s="145"/>
      <c r="JMV450" s="121"/>
      <c r="JMW450" s="145"/>
      <c r="JMX450" s="121"/>
      <c r="JMY450" s="145"/>
      <c r="JMZ450" s="121"/>
      <c r="JNA450" s="145"/>
      <c r="JNB450" s="121"/>
      <c r="JNC450" s="145"/>
      <c r="JND450" s="121"/>
      <c r="JNE450" s="145"/>
      <c r="JNF450" s="121"/>
      <c r="JNG450" s="145"/>
      <c r="JNH450" s="121"/>
      <c r="JNI450" s="145"/>
      <c r="JNJ450" s="121"/>
      <c r="JNK450" s="145"/>
      <c r="JNL450" s="121"/>
      <c r="JNM450" s="145"/>
      <c r="JNN450" s="121"/>
      <c r="JNO450" s="145"/>
      <c r="JNP450" s="121"/>
      <c r="JNQ450" s="145"/>
      <c r="JNR450" s="121"/>
      <c r="JNS450" s="145"/>
      <c r="JNT450" s="121"/>
      <c r="JNU450" s="145"/>
      <c r="JNV450" s="121"/>
      <c r="JNW450" s="145"/>
      <c r="JNX450" s="121"/>
      <c r="JNY450" s="145"/>
      <c r="JNZ450" s="121"/>
      <c r="JOA450" s="145"/>
      <c r="JOB450" s="121"/>
      <c r="JOC450" s="145"/>
      <c r="JOD450" s="121"/>
      <c r="JOE450" s="145"/>
      <c r="JOF450" s="121"/>
      <c r="JOG450" s="145"/>
      <c r="JOH450" s="121"/>
      <c r="JOI450" s="145"/>
      <c r="JOJ450" s="121"/>
      <c r="JOK450" s="145"/>
      <c r="JOL450" s="121"/>
      <c r="JOM450" s="145"/>
      <c r="JON450" s="121"/>
      <c r="JOO450" s="145"/>
      <c r="JOP450" s="121"/>
      <c r="JOQ450" s="145"/>
      <c r="JOR450" s="121"/>
      <c r="JOS450" s="145"/>
      <c r="JOT450" s="121"/>
      <c r="JOU450" s="145"/>
      <c r="JOV450" s="121"/>
      <c r="JOW450" s="145"/>
      <c r="JOX450" s="121"/>
      <c r="JOY450" s="145"/>
      <c r="JOZ450" s="121"/>
      <c r="JPA450" s="145"/>
      <c r="JPB450" s="121"/>
      <c r="JPC450" s="145"/>
      <c r="JPD450" s="121"/>
      <c r="JPE450" s="145"/>
      <c r="JPF450" s="121"/>
      <c r="JPG450" s="145"/>
      <c r="JPH450" s="121"/>
      <c r="JPI450" s="145"/>
      <c r="JPJ450" s="121"/>
      <c r="JPK450" s="145"/>
      <c r="JPL450" s="121"/>
      <c r="JPM450" s="145"/>
      <c r="JPN450" s="121"/>
      <c r="JPO450" s="145"/>
      <c r="JPP450" s="121"/>
      <c r="JPQ450" s="145"/>
      <c r="JPR450" s="121"/>
      <c r="JPS450" s="145"/>
      <c r="JPT450" s="121"/>
      <c r="JPU450" s="145"/>
      <c r="JPV450" s="121"/>
      <c r="JPW450" s="145"/>
      <c r="JPX450" s="121"/>
      <c r="JPY450" s="145"/>
      <c r="JPZ450" s="121"/>
      <c r="JQA450" s="145"/>
      <c r="JQB450" s="121"/>
      <c r="JQC450" s="145"/>
      <c r="JQD450" s="121"/>
      <c r="JQE450" s="145"/>
      <c r="JQF450" s="121"/>
      <c r="JQG450" s="145"/>
      <c r="JQH450" s="121"/>
      <c r="JQI450" s="145"/>
      <c r="JQJ450" s="121"/>
      <c r="JQK450" s="145"/>
      <c r="JQL450" s="121"/>
      <c r="JQM450" s="145"/>
      <c r="JQN450" s="121"/>
      <c r="JQO450" s="145"/>
      <c r="JQP450" s="121"/>
      <c r="JQQ450" s="145"/>
      <c r="JQR450" s="121"/>
      <c r="JQS450" s="145"/>
      <c r="JQT450" s="121"/>
      <c r="JQU450" s="145"/>
      <c r="JQV450" s="121"/>
      <c r="JQW450" s="145"/>
      <c r="JQX450" s="121"/>
      <c r="JQY450" s="145"/>
      <c r="JQZ450" s="121"/>
      <c r="JRA450" s="145"/>
      <c r="JRB450" s="121"/>
      <c r="JRC450" s="145"/>
      <c r="JRD450" s="121"/>
      <c r="JRE450" s="145"/>
      <c r="JRF450" s="121"/>
      <c r="JRG450" s="145"/>
      <c r="JRH450" s="121"/>
      <c r="JRI450" s="145"/>
      <c r="JRJ450" s="121"/>
      <c r="JRK450" s="145"/>
      <c r="JRL450" s="121"/>
      <c r="JRM450" s="145"/>
      <c r="JRN450" s="121"/>
      <c r="JRO450" s="145"/>
      <c r="JRP450" s="121"/>
      <c r="JRQ450" s="145"/>
      <c r="JRR450" s="121"/>
      <c r="JRS450" s="145"/>
      <c r="JRT450" s="121"/>
      <c r="JRU450" s="145"/>
      <c r="JRV450" s="121"/>
      <c r="JRW450" s="145"/>
      <c r="JRX450" s="121"/>
      <c r="JRY450" s="145"/>
      <c r="JRZ450" s="121"/>
      <c r="JSA450" s="145"/>
      <c r="JSB450" s="121"/>
      <c r="JSC450" s="145"/>
      <c r="JSD450" s="121"/>
      <c r="JSE450" s="145"/>
      <c r="JSF450" s="121"/>
      <c r="JSG450" s="145"/>
      <c r="JSH450" s="121"/>
      <c r="JSI450" s="145"/>
      <c r="JSJ450" s="121"/>
      <c r="JSK450" s="145"/>
      <c r="JSL450" s="121"/>
      <c r="JSM450" s="145"/>
      <c r="JSN450" s="121"/>
      <c r="JSO450" s="145"/>
      <c r="JSP450" s="121"/>
      <c r="JSQ450" s="145"/>
      <c r="JSR450" s="121"/>
      <c r="JSS450" s="145"/>
      <c r="JST450" s="121"/>
      <c r="JSU450" s="145"/>
      <c r="JSV450" s="121"/>
      <c r="JSW450" s="145"/>
      <c r="JSX450" s="121"/>
      <c r="JSY450" s="145"/>
      <c r="JSZ450" s="121"/>
      <c r="JTA450" s="145"/>
      <c r="JTB450" s="121"/>
      <c r="JTC450" s="145"/>
      <c r="JTD450" s="121"/>
      <c r="JTE450" s="145"/>
      <c r="JTF450" s="121"/>
      <c r="JTG450" s="145"/>
      <c r="JTH450" s="121"/>
      <c r="JTI450" s="145"/>
      <c r="JTJ450" s="121"/>
      <c r="JTK450" s="145"/>
      <c r="JTL450" s="121"/>
      <c r="JTM450" s="145"/>
      <c r="JTN450" s="121"/>
      <c r="JTO450" s="145"/>
      <c r="JTP450" s="121"/>
      <c r="JTQ450" s="145"/>
      <c r="JTR450" s="121"/>
      <c r="JTS450" s="145"/>
      <c r="JTT450" s="121"/>
      <c r="JTU450" s="145"/>
      <c r="JTV450" s="121"/>
      <c r="JTW450" s="145"/>
      <c r="JTX450" s="121"/>
      <c r="JTY450" s="145"/>
      <c r="JTZ450" s="121"/>
      <c r="JUA450" s="145"/>
      <c r="JUB450" s="121"/>
      <c r="JUC450" s="145"/>
      <c r="JUD450" s="121"/>
      <c r="JUE450" s="145"/>
      <c r="JUF450" s="121"/>
      <c r="JUG450" s="145"/>
      <c r="JUH450" s="121"/>
      <c r="JUI450" s="145"/>
      <c r="JUJ450" s="121"/>
      <c r="JUK450" s="145"/>
      <c r="JUL450" s="121"/>
      <c r="JUM450" s="145"/>
      <c r="JUN450" s="121"/>
      <c r="JUO450" s="145"/>
      <c r="JUP450" s="121"/>
      <c r="JUQ450" s="145"/>
      <c r="JUR450" s="121"/>
      <c r="JUS450" s="145"/>
      <c r="JUT450" s="121"/>
      <c r="JUU450" s="145"/>
      <c r="JUV450" s="121"/>
      <c r="JUW450" s="145"/>
      <c r="JUX450" s="121"/>
      <c r="JUY450" s="145"/>
      <c r="JUZ450" s="121"/>
      <c r="JVA450" s="145"/>
      <c r="JVB450" s="121"/>
      <c r="JVC450" s="145"/>
      <c r="JVD450" s="121"/>
      <c r="JVE450" s="145"/>
      <c r="JVF450" s="121"/>
      <c r="JVG450" s="145"/>
      <c r="JVH450" s="121"/>
      <c r="JVI450" s="145"/>
      <c r="JVJ450" s="121"/>
      <c r="JVK450" s="145"/>
      <c r="JVL450" s="121"/>
      <c r="JVM450" s="145"/>
      <c r="JVN450" s="121"/>
      <c r="JVO450" s="145"/>
      <c r="JVP450" s="121"/>
      <c r="JVQ450" s="145"/>
      <c r="JVR450" s="121"/>
      <c r="JVS450" s="145"/>
      <c r="JVT450" s="121"/>
      <c r="JVU450" s="145"/>
      <c r="JVV450" s="121"/>
      <c r="JVW450" s="145"/>
      <c r="JVX450" s="121"/>
      <c r="JVY450" s="145"/>
      <c r="JVZ450" s="121"/>
      <c r="JWA450" s="145"/>
      <c r="JWB450" s="121"/>
      <c r="JWC450" s="145"/>
      <c r="JWD450" s="121"/>
      <c r="JWE450" s="145"/>
      <c r="JWF450" s="121"/>
      <c r="JWG450" s="145"/>
      <c r="JWH450" s="121"/>
      <c r="JWI450" s="145"/>
      <c r="JWJ450" s="121"/>
      <c r="JWK450" s="145"/>
      <c r="JWL450" s="121"/>
      <c r="JWM450" s="145"/>
      <c r="JWN450" s="121"/>
      <c r="JWO450" s="145"/>
      <c r="JWP450" s="121"/>
      <c r="JWQ450" s="145"/>
      <c r="JWR450" s="121"/>
      <c r="JWS450" s="145"/>
      <c r="JWT450" s="121"/>
      <c r="JWU450" s="145"/>
      <c r="JWV450" s="121"/>
      <c r="JWW450" s="145"/>
      <c r="JWX450" s="121"/>
      <c r="JWY450" s="145"/>
      <c r="JWZ450" s="121"/>
      <c r="JXA450" s="145"/>
      <c r="JXB450" s="121"/>
      <c r="JXC450" s="145"/>
      <c r="JXD450" s="121"/>
      <c r="JXE450" s="145"/>
      <c r="JXF450" s="121"/>
      <c r="JXG450" s="145"/>
      <c r="JXH450" s="121"/>
      <c r="JXI450" s="145"/>
      <c r="JXJ450" s="121"/>
      <c r="JXK450" s="145"/>
      <c r="JXL450" s="121"/>
      <c r="JXM450" s="145"/>
      <c r="JXN450" s="121"/>
      <c r="JXO450" s="145"/>
      <c r="JXP450" s="121"/>
      <c r="JXQ450" s="145"/>
      <c r="JXR450" s="121"/>
      <c r="JXS450" s="145"/>
      <c r="JXT450" s="121"/>
      <c r="JXU450" s="145"/>
      <c r="JXV450" s="121"/>
      <c r="JXW450" s="145"/>
      <c r="JXX450" s="121"/>
      <c r="JXY450" s="145"/>
      <c r="JXZ450" s="121"/>
      <c r="JYA450" s="145"/>
      <c r="JYB450" s="121"/>
      <c r="JYC450" s="145"/>
      <c r="JYD450" s="121"/>
      <c r="JYE450" s="145"/>
      <c r="JYF450" s="121"/>
      <c r="JYG450" s="145"/>
      <c r="JYH450" s="121"/>
      <c r="JYI450" s="145"/>
      <c r="JYJ450" s="121"/>
      <c r="JYK450" s="145"/>
      <c r="JYL450" s="121"/>
      <c r="JYM450" s="145"/>
      <c r="JYN450" s="121"/>
      <c r="JYO450" s="145"/>
      <c r="JYP450" s="121"/>
      <c r="JYQ450" s="145"/>
      <c r="JYR450" s="121"/>
      <c r="JYS450" s="145"/>
      <c r="JYT450" s="121"/>
      <c r="JYU450" s="145"/>
      <c r="JYV450" s="121"/>
      <c r="JYW450" s="145"/>
      <c r="JYX450" s="121"/>
      <c r="JYY450" s="145"/>
      <c r="JYZ450" s="121"/>
      <c r="JZA450" s="145"/>
      <c r="JZB450" s="121"/>
      <c r="JZC450" s="145"/>
      <c r="JZD450" s="121"/>
      <c r="JZE450" s="145"/>
      <c r="JZF450" s="121"/>
      <c r="JZG450" s="145"/>
      <c r="JZH450" s="121"/>
      <c r="JZI450" s="145"/>
      <c r="JZJ450" s="121"/>
      <c r="JZK450" s="145"/>
      <c r="JZL450" s="121"/>
      <c r="JZM450" s="145"/>
      <c r="JZN450" s="121"/>
      <c r="JZO450" s="145"/>
      <c r="JZP450" s="121"/>
      <c r="JZQ450" s="145"/>
      <c r="JZR450" s="121"/>
      <c r="JZS450" s="145"/>
      <c r="JZT450" s="121"/>
      <c r="JZU450" s="145"/>
      <c r="JZV450" s="121"/>
      <c r="JZW450" s="145"/>
      <c r="JZX450" s="121"/>
      <c r="JZY450" s="145"/>
      <c r="JZZ450" s="121"/>
      <c r="KAA450" s="145"/>
      <c r="KAB450" s="121"/>
      <c r="KAC450" s="145"/>
      <c r="KAD450" s="121"/>
      <c r="KAE450" s="145"/>
      <c r="KAF450" s="121"/>
      <c r="KAG450" s="145"/>
      <c r="KAH450" s="121"/>
      <c r="KAI450" s="145"/>
      <c r="KAJ450" s="121"/>
      <c r="KAK450" s="145"/>
      <c r="KAL450" s="121"/>
      <c r="KAM450" s="145"/>
      <c r="KAN450" s="121"/>
      <c r="KAO450" s="145"/>
      <c r="KAP450" s="121"/>
      <c r="KAQ450" s="145"/>
      <c r="KAR450" s="121"/>
      <c r="KAS450" s="145"/>
      <c r="KAT450" s="121"/>
      <c r="KAU450" s="145"/>
      <c r="KAV450" s="121"/>
      <c r="KAW450" s="145"/>
      <c r="KAX450" s="121"/>
      <c r="KAY450" s="145"/>
      <c r="KAZ450" s="121"/>
      <c r="KBA450" s="145"/>
      <c r="KBB450" s="121"/>
      <c r="KBC450" s="145"/>
      <c r="KBD450" s="121"/>
      <c r="KBE450" s="145"/>
      <c r="KBF450" s="121"/>
      <c r="KBG450" s="145"/>
      <c r="KBH450" s="121"/>
      <c r="KBI450" s="145"/>
      <c r="KBJ450" s="121"/>
      <c r="KBK450" s="145"/>
      <c r="KBL450" s="121"/>
      <c r="KBM450" s="145"/>
      <c r="KBN450" s="121"/>
      <c r="KBO450" s="145"/>
      <c r="KBP450" s="121"/>
      <c r="KBQ450" s="145"/>
      <c r="KBR450" s="121"/>
      <c r="KBS450" s="145"/>
      <c r="KBT450" s="121"/>
      <c r="KBU450" s="145"/>
      <c r="KBV450" s="121"/>
      <c r="KBW450" s="145"/>
      <c r="KBX450" s="121"/>
      <c r="KBY450" s="145"/>
      <c r="KBZ450" s="121"/>
      <c r="KCA450" s="145"/>
      <c r="KCB450" s="121"/>
      <c r="KCC450" s="145"/>
      <c r="KCD450" s="121"/>
      <c r="KCE450" s="145"/>
      <c r="KCF450" s="121"/>
      <c r="KCG450" s="145"/>
      <c r="KCH450" s="121"/>
      <c r="KCI450" s="145"/>
      <c r="KCJ450" s="121"/>
      <c r="KCK450" s="145"/>
      <c r="KCL450" s="121"/>
      <c r="KCM450" s="145"/>
      <c r="KCN450" s="121"/>
      <c r="KCO450" s="145"/>
      <c r="KCP450" s="121"/>
      <c r="KCQ450" s="145"/>
      <c r="KCR450" s="121"/>
      <c r="KCS450" s="145"/>
      <c r="KCT450" s="121"/>
      <c r="KCU450" s="145"/>
      <c r="KCV450" s="121"/>
      <c r="KCW450" s="145"/>
      <c r="KCX450" s="121"/>
      <c r="KCY450" s="145"/>
      <c r="KCZ450" s="121"/>
      <c r="KDA450" s="145"/>
      <c r="KDB450" s="121"/>
      <c r="KDC450" s="145"/>
      <c r="KDD450" s="121"/>
      <c r="KDE450" s="145"/>
      <c r="KDF450" s="121"/>
      <c r="KDG450" s="145"/>
      <c r="KDH450" s="121"/>
      <c r="KDI450" s="145"/>
      <c r="KDJ450" s="121"/>
      <c r="KDK450" s="145"/>
      <c r="KDL450" s="121"/>
      <c r="KDM450" s="145"/>
      <c r="KDN450" s="121"/>
      <c r="KDO450" s="145"/>
      <c r="KDP450" s="121"/>
      <c r="KDQ450" s="145"/>
      <c r="KDR450" s="121"/>
      <c r="KDS450" s="145"/>
      <c r="KDT450" s="121"/>
      <c r="KDU450" s="145"/>
      <c r="KDV450" s="121"/>
      <c r="KDW450" s="145"/>
      <c r="KDX450" s="121"/>
      <c r="KDY450" s="145"/>
      <c r="KDZ450" s="121"/>
      <c r="KEA450" s="145"/>
      <c r="KEB450" s="121"/>
      <c r="KEC450" s="145"/>
      <c r="KED450" s="121"/>
      <c r="KEE450" s="145"/>
      <c r="KEF450" s="121"/>
      <c r="KEG450" s="145"/>
      <c r="KEH450" s="121"/>
      <c r="KEI450" s="145"/>
      <c r="KEJ450" s="121"/>
      <c r="KEK450" s="145"/>
      <c r="KEL450" s="121"/>
      <c r="KEM450" s="145"/>
      <c r="KEN450" s="121"/>
      <c r="KEO450" s="145"/>
      <c r="KEP450" s="121"/>
      <c r="KEQ450" s="145"/>
      <c r="KER450" s="121"/>
      <c r="KES450" s="145"/>
      <c r="KET450" s="121"/>
      <c r="KEU450" s="145"/>
      <c r="KEV450" s="121"/>
      <c r="KEW450" s="145"/>
      <c r="KEX450" s="121"/>
      <c r="KEY450" s="145"/>
      <c r="KEZ450" s="121"/>
      <c r="KFA450" s="145"/>
      <c r="KFB450" s="121"/>
      <c r="KFC450" s="145"/>
      <c r="KFD450" s="121"/>
      <c r="KFE450" s="145"/>
      <c r="KFF450" s="121"/>
      <c r="KFG450" s="145"/>
      <c r="KFH450" s="121"/>
      <c r="KFI450" s="145"/>
      <c r="KFJ450" s="121"/>
      <c r="KFK450" s="145"/>
      <c r="KFL450" s="121"/>
      <c r="KFM450" s="145"/>
      <c r="KFN450" s="121"/>
      <c r="KFO450" s="145"/>
      <c r="KFP450" s="121"/>
      <c r="KFQ450" s="145"/>
      <c r="KFR450" s="121"/>
      <c r="KFS450" s="145"/>
      <c r="KFT450" s="121"/>
      <c r="KFU450" s="145"/>
      <c r="KFV450" s="121"/>
      <c r="KFW450" s="145"/>
      <c r="KFX450" s="121"/>
      <c r="KFY450" s="145"/>
      <c r="KFZ450" s="121"/>
      <c r="KGA450" s="145"/>
      <c r="KGB450" s="121"/>
      <c r="KGC450" s="145"/>
      <c r="KGD450" s="121"/>
      <c r="KGE450" s="145"/>
      <c r="KGF450" s="121"/>
      <c r="KGG450" s="145"/>
      <c r="KGH450" s="121"/>
      <c r="KGI450" s="145"/>
      <c r="KGJ450" s="121"/>
      <c r="KGK450" s="145"/>
      <c r="KGL450" s="121"/>
      <c r="KGM450" s="145"/>
      <c r="KGN450" s="121"/>
      <c r="KGO450" s="145"/>
      <c r="KGP450" s="121"/>
      <c r="KGQ450" s="145"/>
      <c r="KGR450" s="121"/>
      <c r="KGS450" s="145"/>
      <c r="KGT450" s="121"/>
      <c r="KGU450" s="145"/>
      <c r="KGV450" s="121"/>
      <c r="KGW450" s="145"/>
      <c r="KGX450" s="121"/>
      <c r="KGY450" s="145"/>
      <c r="KGZ450" s="121"/>
      <c r="KHA450" s="145"/>
      <c r="KHB450" s="121"/>
      <c r="KHC450" s="145"/>
      <c r="KHD450" s="121"/>
      <c r="KHE450" s="145"/>
      <c r="KHF450" s="121"/>
      <c r="KHG450" s="145"/>
      <c r="KHH450" s="121"/>
      <c r="KHI450" s="145"/>
      <c r="KHJ450" s="121"/>
      <c r="KHK450" s="145"/>
      <c r="KHL450" s="121"/>
      <c r="KHM450" s="145"/>
      <c r="KHN450" s="121"/>
      <c r="KHO450" s="145"/>
      <c r="KHP450" s="121"/>
      <c r="KHQ450" s="145"/>
      <c r="KHR450" s="121"/>
      <c r="KHS450" s="145"/>
      <c r="KHT450" s="121"/>
      <c r="KHU450" s="145"/>
      <c r="KHV450" s="121"/>
      <c r="KHW450" s="145"/>
      <c r="KHX450" s="121"/>
      <c r="KHY450" s="145"/>
      <c r="KHZ450" s="121"/>
      <c r="KIA450" s="145"/>
      <c r="KIB450" s="121"/>
      <c r="KIC450" s="145"/>
      <c r="KID450" s="121"/>
      <c r="KIE450" s="145"/>
      <c r="KIF450" s="121"/>
      <c r="KIG450" s="145"/>
      <c r="KIH450" s="121"/>
      <c r="KII450" s="145"/>
      <c r="KIJ450" s="121"/>
      <c r="KIK450" s="145"/>
      <c r="KIL450" s="121"/>
      <c r="KIM450" s="145"/>
      <c r="KIN450" s="121"/>
      <c r="KIO450" s="145"/>
      <c r="KIP450" s="121"/>
      <c r="KIQ450" s="145"/>
      <c r="KIR450" s="121"/>
      <c r="KIS450" s="145"/>
      <c r="KIT450" s="121"/>
      <c r="KIU450" s="145"/>
      <c r="KIV450" s="121"/>
      <c r="KIW450" s="145"/>
      <c r="KIX450" s="121"/>
      <c r="KIY450" s="145"/>
      <c r="KIZ450" s="121"/>
      <c r="KJA450" s="145"/>
      <c r="KJB450" s="121"/>
      <c r="KJC450" s="145"/>
      <c r="KJD450" s="121"/>
      <c r="KJE450" s="145"/>
      <c r="KJF450" s="121"/>
      <c r="KJG450" s="145"/>
      <c r="KJH450" s="121"/>
      <c r="KJI450" s="145"/>
      <c r="KJJ450" s="121"/>
      <c r="KJK450" s="145"/>
      <c r="KJL450" s="121"/>
      <c r="KJM450" s="145"/>
      <c r="KJN450" s="121"/>
      <c r="KJO450" s="145"/>
      <c r="KJP450" s="121"/>
      <c r="KJQ450" s="145"/>
      <c r="KJR450" s="121"/>
      <c r="KJS450" s="145"/>
      <c r="KJT450" s="121"/>
      <c r="KJU450" s="145"/>
      <c r="KJV450" s="121"/>
      <c r="KJW450" s="145"/>
      <c r="KJX450" s="121"/>
      <c r="KJY450" s="145"/>
      <c r="KJZ450" s="121"/>
      <c r="KKA450" s="145"/>
      <c r="KKB450" s="121"/>
      <c r="KKC450" s="145"/>
      <c r="KKD450" s="121"/>
      <c r="KKE450" s="145"/>
      <c r="KKF450" s="121"/>
      <c r="KKG450" s="145"/>
      <c r="KKH450" s="121"/>
      <c r="KKI450" s="145"/>
      <c r="KKJ450" s="121"/>
      <c r="KKK450" s="145"/>
      <c r="KKL450" s="121"/>
      <c r="KKM450" s="145"/>
      <c r="KKN450" s="121"/>
      <c r="KKO450" s="145"/>
      <c r="KKP450" s="121"/>
      <c r="KKQ450" s="145"/>
      <c r="KKR450" s="121"/>
      <c r="KKS450" s="145"/>
      <c r="KKT450" s="121"/>
      <c r="KKU450" s="145"/>
      <c r="KKV450" s="121"/>
      <c r="KKW450" s="145"/>
      <c r="KKX450" s="121"/>
      <c r="KKY450" s="145"/>
      <c r="KKZ450" s="121"/>
      <c r="KLA450" s="145"/>
      <c r="KLB450" s="121"/>
      <c r="KLC450" s="145"/>
      <c r="KLD450" s="121"/>
      <c r="KLE450" s="145"/>
      <c r="KLF450" s="121"/>
      <c r="KLG450" s="145"/>
      <c r="KLH450" s="121"/>
      <c r="KLI450" s="145"/>
      <c r="KLJ450" s="121"/>
      <c r="KLK450" s="145"/>
      <c r="KLL450" s="121"/>
      <c r="KLM450" s="145"/>
      <c r="KLN450" s="121"/>
      <c r="KLO450" s="145"/>
      <c r="KLP450" s="121"/>
      <c r="KLQ450" s="145"/>
      <c r="KLR450" s="121"/>
      <c r="KLS450" s="145"/>
      <c r="KLT450" s="121"/>
      <c r="KLU450" s="145"/>
      <c r="KLV450" s="121"/>
      <c r="KLW450" s="145"/>
      <c r="KLX450" s="121"/>
      <c r="KLY450" s="145"/>
      <c r="KLZ450" s="121"/>
      <c r="KMA450" s="145"/>
      <c r="KMB450" s="121"/>
      <c r="KMC450" s="145"/>
      <c r="KMD450" s="121"/>
      <c r="KME450" s="145"/>
      <c r="KMF450" s="121"/>
      <c r="KMG450" s="145"/>
      <c r="KMH450" s="121"/>
      <c r="KMI450" s="145"/>
      <c r="KMJ450" s="121"/>
      <c r="KMK450" s="145"/>
      <c r="KML450" s="121"/>
      <c r="KMM450" s="145"/>
      <c r="KMN450" s="121"/>
      <c r="KMO450" s="145"/>
      <c r="KMP450" s="121"/>
      <c r="KMQ450" s="145"/>
      <c r="KMR450" s="121"/>
      <c r="KMS450" s="145"/>
      <c r="KMT450" s="121"/>
      <c r="KMU450" s="145"/>
      <c r="KMV450" s="121"/>
      <c r="KMW450" s="145"/>
      <c r="KMX450" s="121"/>
      <c r="KMY450" s="145"/>
      <c r="KMZ450" s="121"/>
      <c r="KNA450" s="145"/>
      <c r="KNB450" s="121"/>
      <c r="KNC450" s="145"/>
      <c r="KND450" s="121"/>
      <c r="KNE450" s="145"/>
      <c r="KNF450" s="121"/>
      <c r="KNG450" s="145"/>
      <c r="KNH450" s="121"/>
      <c r="KNI450" s="145"/>
      <c r="KNJ450" s="121"/>
      <c r="KNK450" s="145"/>
      <c r="KNL450" s="121"/>
      <c r="KNM450" s="145"/>
      <c r="KNN450" s="121"/>
      <c r="KNO450" s="145"/>
      <c r="KNP450" s="121"/>
      <c r="KNQ450" s="145"/>
      <c r="KNR450" s="121"/>
      <c r="KNS450" s="145"/>
      <c r="KNT450" s="121"/>
      <c r="KNU450" s="145"/>
      <c r="KNV450" s="121"/>
      <c r="KNW450" s="145"/>
      <c r="KNX450" s="121"/>
      <c r="KNY450" s="145"/>
      <c r="KNZ450" s="121"/>
      <c r="KOA450" s="145"/>
      <c r="KOB450" s="121"/>
      <c r="KOC450" s="145"/>
      <c r="KOD450" s="121"/>
      <c r="KOE450" s="145"/>
      <c r="KOF450" s="121"/>
      <c r="KOG450" s="145"/>
      <c r="KOH450" s="121"/>
      <c r="KOI450" s="145"/>
      <c r="KOJ450" s="121"/>
      <c r="KOK450" s="145"/>
      <c r="KOL450" s="121"/>
      <c r="KOM450" s="145"/>
      <c r="KON450" s="121"/>
      <c r="KOO450" s="145"/>
      <c r="KOP450" s="121"/>
      <c r="KOQ450" s="145"/>
      <c r="KOR450" s="121"/>
      <c r="KOS450" s="145"/>
      <c r="KOT450" s="121"/>
      <c r="KOU450" s="145"/>
      <c r="KOV450" s="121"/>
      <c r="KOW450" s="145"/>
      <c r="KOX450" s="121"/>
      <c r="KOY450" s="145"/>
      <c r="KOZ450" s="121"/>
      <c r="KPA450" s="145"/>
      <c r="KPB450" s="121"/>
      <c r="KPC450" s="145"/>
      <c r="KPD450" s="121"/>
      <c r="KPE450" s="145"/>
      <c r="KPF450" s="121"/>
      <c r="KPG450" s="145"/>
      <c r="KPH450" s="121"/>
      <c r="KPI450" s="145"/>
      <c r="KPJ450" s="121"/>
      <c r="KPK450" s="145"/>
      <c r="KPL450" s="121"/>
      <c r="KPM450" s="145"/>
      <c r="KPN450" s="121"/>
      <c r="KPO450" s="145"/>
      <c r="KPP450" s="121"/>
      <c r="KPQ450" s="145"/>
      <c r="KPR450" s="121"/>
      <c r="KPS450" s="145"/>
      <c r="KPT450" s="121"/>
      <c r="KPU450" s="145"/>
      <c r="KPV450" s="121"/>
      <c r="KPW450" s="145"/>
      <c r="KPX450" s="121"/>
      <c r="KPY450" s="145"/>
      <c r="KPZ450" s="121"/>
      <c r="KQA450" s="145"/>
      <c r="KQB450" s="121"/>
      <c r="KQC450" s="145"/>
      <c r="KQD450" s="121"/>
      <c r="KQE450" s="145"/>
      <c r="KQF450" s="121"/>
      <c r="KQG450" s="145"/>
      <c r="KQH450" s="121"/>
      <c r="KQI450" s="145"/>
      <c r="KQJ450" s="121"/>
      <c r="KQK450" s="145"/>
      <c r="KQL450" s="121"/>
      <c r="KQM450" s="145"/>
      <c r="KQN450" s="121"/>
      <c r="KQO450" s="145"/>
      <c r="KQP450" s="121"/>
      <c r="KQQ450" s="145"/>
      <c r="KQR450" s="121"/>
      <c r="KQS450" s="145"/>
      <c r="KQT450" s="121"/>
      <c r="KQU450" s="145"/>
      <c r="KQV450" s="121"/>
      <c r="KQW450" s="145"/>
      <c r="KQX450" s="121"/>
      <c r="KQY450" s="145"/>
      <c r="KQZ450" s="121"/>
      <c r="KRA450" s="145"/>
      <c r="KRB450" s="121"/>
      <c r="KRC450" s="145"/>
      <c r="KRD450" s="121"/>
      <c r="KRE450" s="145"/>
      <c r="KRF450" s="121"/>
      <c r="KRG450" s="145"/>
      <c r="KRH450" s="121"/>
      <c r="KRI450" s="145"/>
      <c r="KRJ450" s="121"/>
      <c r="KRK450" s="145"/>
      <c r="KRL450" s="121"/>
      <c r="KRM450" s="145"/>
      <c r="KRN450" s="121"/>
      <c r="KRO450" s="145"/>
      <c r="KRP450" s="121"/>
      <c r="KRQ450" s="145"/>
      <c r="KRR450" s="121"/>
      <c r="KRS450" s="145"/>
      <c r="KRT450" s="121"/>
      <c r="KRU450" s="145"/>
      <c r="KRV450" s="121"/>
      <c r="KRW450" s="145"/>
      <c r="KRX450" s="121"/>
      <c r="KRY450" s="145"/>
      <c r="KRZ450" s="121"/>
      <c r="KSA450" s="145"/>
      <c r="KSB450" s="121"/>
      <c r="KSC450" s="145"/>
      <c r="KSD450" s="121"/>
      <c r="KSE450" s="145"/>
      <c r="KSF450" s="121"/>
      <c r="KSG450" s="145"/>
      <c r="KSH450" s="121"/>
      <c r="KSI450" s="145"/>
      <c r="KSJ450" s="121"/>
      <c r="KSK450" s="145"/>
      <c r="KSL450" s="121"/>
      <c r="KSM450" s="145"/>
      <c r="KSN450" s="121"/>
      <c r="KSO450" s="145"/>
      <c r="KSP450" s="121"/>
      <c r="KSQ450" s="145"/>
      <c r="KSR450" s="121"/>
      <c r="KSS450" s="145"/>
      <c r="KST450" s="121"/>
      <c r="KSU450" s="145"/>
      <c r="KSV450" s="121"/>
      <c r="KSW450" s="145"/>
      <c r="KSX450" s="121"/>
      <c r="KSY450" s="145"/>
      <c r="KSZ450" s="121"/>
      <c r="KTA450" s="145"/>
      <c r="KTB450" s="121"/>
      <c r="KTC450" s="145"/>
      <c r="KTD450" s="121"/>
      <c r="KTE450" s="145"/>
      <c r="KTF450" s="121"/>
      <c r="KTG450" s="145"/>
      <c r="KTH450" s="121"/>
      <c r="KTI450" s="145"/>
      <c r="KTJ450" s="121"/>
      <c r="KTK450" s="145"/>
      <c r="KTL450" s="121"/>
      <c r="KTM450" s="145"/>
      <c r="KTN450" s="121"/>
      <c r="KTO450" s="145"/>
      <c r="KTP450" s="121"/>
      <c r="KTQ450" s="145"/>
      <c r="KTR450" s="121"/>
      <c r="KTS450" s="145"/>
      <c r="KTT450" s="121"/>
      <c r="KTU450" s="145"/>
      <c r="KTV450" s="121"/>
      <c r="KTW450" s="145"/>
      <c r="KTX450" s="121"/>
      <c r="KTY450" s="145"/>
      <c r="KTZ450" s="121"/>
      <c r="KUA450" s="145"/>
      <c r="KUB450" s="121"/>
      <c r="KUC450" s="145"/>
      <c r="KUD450" s="121"/>
      <c r="KUE450" s="145"/>
      <c r="KUF450" s="121"/>
      <c r="KUG450" s="145"/>
      <c r="KUH450" s="121"/>
      <c r="KUI450" s="145"/>
      <c r="KUJ450" s="121"/>
      <c r="KUK450" s="145"/>
      <c r="KUL450" s="121"/>
      <c r="KUM450" s="145"/>
      <c r="KUN450" s="121"/>
      <c r="KUO450" s="145"/>
      <c r="KUP450" s="121"/>
      <c r="KUQ450" s="145"/>
      <c r="KUR450" s="121"/>
      <c r="KUS450" s="145"/>
      <c r="KUT450" s="121"/>
      <c r="KUU450" s="145"/>
      <c r="KUV450" s="121"/>
      <c r="KUW450" s="145"/>
      <c r="KUX450" s="121"/>
      <c r="KUY450" s="145"/>
      <c r="KUZ450" s="121"/>
      <c r="KVA450" s="145"/>
      <c r="KVB450" s="121"/>
      <c r="KVC450" s="145"/>
      <c r="KVD450" s="121"/>
      <c r="KVE450" s="145"/>
      <c r="KVF450" s="121"/>
      <c r="KVG450" s="145"/>
      <c r="KVH450" s="121"/>
      <c r="KVI450" s="145"/>
      <c r="KVJ450" s="121"/>
      <c r="KVK450" s="145"/>
      <c r="KVL450" s="121"/>
      <c r="KVM450" s="145"/>
      <c r="KVN450" s="121"/>
      <c r="KVO450" s="145"/>
      <c r="KVP450" s="121"/>
      <c r="KVQ450" s="145"/>
      <c r="KVR450" s="121"/>
      <c r="KVS450" s="145"/>
      <c r="KVT450" s="121"/>
      <c r="KVU450" s="145"/>
      <c r="KVV450" s="121"/>
      <c r="KVW450" s="145"/>
      <c r="KVX450" s="121"/>
      <c r="KVY450" s="145"/>
      <c r="KVZ450" s="121"/>
      <c r="KWA450" s="145"/>
      <c r="KWB450" s="121"/>
      <c r="KWC450" s="145"/>
      <c r="KWD450" s="121"/>
      <c r="KWE450" s="145"/>
      <c r="KWF450" s="121"/>
      <c r="KWG450" s="145"/>
      <c r="KWH450" s="121"/>
      <c r="KWI450" s="145"/>
      <c r="KWJ450" s="121"/>
      <c r="KWK450" s="145"/>
      <c r="KWL450" s="121"/>
      <c r="KWM450" s="145"/>
      <c r="KWN450" s="121"/>
      <c r="KWO450" s="145"/>
      <c r="KWP450" s="121"/>
      <c r="KWQ450" s="145"/>
      <c r="KWR450" s="121"/>
      <c r="KWS450" s="145"/>
      <c r="KWT450" s="121"/>
      <c r="KWU450" s="145"/>
      <c r="KWV450" s="121"/>
      <c r="KWW450" s="145"/>
      <c r="KWX450" s="121"/>
      <c r="KWY450" s="145"/>
      <c r="KWZ450" s="121"/>
      <c r="KXA450" s="145"/>
      <c r="KXB450" s="121"/>
      <c r="KXC450" s="145"/>
      <c r="KXD450" s="121"/>
      <c r="KXE450" s="145"/>
      <c r="KXF450" s="121"/>
      <c r="KXG450" s="145"/>
      <c r="KXH450" s="121"/>
      <c r="KXI450" s="145"/>
      <c r="KXJ450" s="121"/>
      <c r="KXK450" s="145"/>
      <c r="KXL450" s="121"/>
      <c r="KXM450" s="145"/>
      <c r="KXN450" s="121"/>
      <c r="KXO450" s="145"/>
      <c r="KXP450" s="121"/>
      <c r="KXQ450" s="145"/>
      <c r="KXR450" s="121"/>
      <c r="KXS450" s="145"/>
      <c r="KXT450" s="121"/>
      <c r="KXU450" s="145"/>
      <c r="KXV450" s="121"/>
      <c r="KXW450" s="145"/>
      <c r="KXX450" s="121"/>
      <c r="KXY450" s="145"/>
      <c r="KXZ450" s="121"/>
      <c r="KYA450" s="145"/>
      <c r="KYB450" s="121"/>
      <c r="KYC450" s="145"/>
      <c r="KYD450" s="121"/>
      <c r="KYE450" s="145"/>
      <c r="KYF450" s="121"/>
      <c r="KYG450" s="145"/>
      <c r="KYH450" s="121"/>
      <c r="KYI450" s="145"/>
      <c r="KYJ450" s="121"/>
      <c r="KYK450" s="145"/>
      <c r="KYL450" s="121"/>
      <c r="KYM450" s="145"/>
      <c r="KYN450" s="121"/>
      <c r="KYO450" s="145"/>
      <c r="KYP450" s="121"/>
      <c r="KYQ450" s="145"/>
      <c r="KYR450" s="121"/>
      <c r="KYS450" s="145"/>
      <c r="KYT450" s="121"/>
      <c r="KYU450" s="145"/>
      <c r="KYV450" s="121"/>
      <c r="KYW450" s="145"/>
      <c r="KYX450" s="121"/>
      <c r="KYY450" s="145"/>
      <c r="KYZ450" s="121"/>
      <c r="KZA450" s="145"/>
      <c r="KZB450" s="121"/>
      <c r="KZC450" s="145"/>
      <c r="KZD450" s="121"/>
      <c r="KZE450" s="145"/>
      <c r="KZF450" s="121"/>
      <c r="KZG450" s="145"/>
      <c r="KZH450" s="121"/>
      <c r="KZI450" s="145"/>
      <c r="KZJ450" s="121"/>
      <c r="KZK450" s="145"/>
      <c r="KZL450" s="121"/>
      <c r="KZM450" s="145"/>
      <c r="KZN450" s="121"/>
      <c r="KZO450" s="145"/>
      <c r="KZP450" s="121"/>
      <c r="KZQ450" s="145"/>
      <c r="KZR450" s="121"/>
      <c r="KZS450" s="145"/>
      <c r="KZT450" s="121"/>
      <c r="KZU450" s="145"/>
      <c r="KZV450" s="121"/>
      <c r="KZW450" s="145"/>
      <c r="KZX450" s="121"/>
      <c r="KZY450" s="145"/>
      <c r="KZZ450" s="121"/>
      <c r="LAA450" s="145"/>
      <c r="LAB450" s="121"/>
      <c r="LAC450" s="145"/>
      <c r="LAD450" s="121"/>
      <c r="LAE450" s="145"/>
      <c r="LAF450" s="121"/>
      <c r="LAG450" s="145"/>
      <c r="LAH450" s="121"/>
      <c r="LAI450" s="145"/>
      <c r="LAJ450" s="121"/>
      <c r="LAK450" s="145"/>
      <c r="LAL450" s="121"/>
      <c r="LAM450" s="145"/>
      <c r="LAN450" s="121"/>
      <c r="LAO450" s="145"/>
      <c r="LAP450" s="121"/>
      <c r="LAQ450" s="145"/>
      <c r="LAR450" s="121"/>
      <c r="LAS450" s="145"/>
      <c r="LAT450" s="121"/>
      <c r="LAU450" s="145"/>
      <c r="LAV450" s="121"/>
      <c r="LAW450" s="145"/>
      <c r="LAX450" s="121"/>
      <c r="LAY450" s="145"/>
      <c r="LAZ450" s="121"/>
      <c r="LBA450" s="145"/>
      <c r="LBB450" s="121"/>
      <c r="LBC450" s="145"/>
      <c r="LBD450" s="121"/>
      <c r="LBE450" s="145"/>
      <c r="LBF450" s="121"/>
      <c r="LBG450" s="145"/>
      <c r="LBH450" s="121"/>
      <c r="LBI450" s="145"/>
      <c r="LBJ450" s="121"/>
      <c r="LBK450" s="145"/>
      <c r="LBL450" s="121"/>
      <c r="LBM450" s="145"/>
      <c r="LBN450" s="121"/>
      <c r="LBO450" s="145"/>
      <c r="LBP450" s="121"/>
      <c r="LBQ450" s="145"/>
      <c r="LBR450" s="121"/>
      <c r="LBS450" s="145"/>
      <c r="LBT450" s="121"/>
      <c r="LBU450" s="145"/>
      <c r="LBV450" s="121"/>
      <c r="LBW450" s="145"/>
      <c r="LBX450" s="121"/>
      <c r="LBY450" s="145"/>
      <c r="LBZ450" s="121"/>
      <c r="LCA450" s="145"/>
      <c r="LCB450" s="121"/>
      <c r="LCC450" s="145"/>
      <c r="LCD450" s="121"/>
      <c r="LCE450" s="145"/>
      <c r="LCF450" s="121"/>
      <c r="LCG450" s="145"/>
      <c r="LCH450" s="121"/>
      <c r="LCI450" s="145"/>
      <c r="LCJ450" s="121"/>
      <c r="LCK450" s="145"/>
      <c r="LCL450" s="121"/>
      <c r="LCM450" s="145"/>
      <c r="LCN450" s="121"/>
      <c r="LCO450" s="145"/>
      <c r="LCP450" s="121"/>
      <c r="LCQ450" s="145"/>
      <c r="LCR450" s="121"/>
      <c r="LCS450" s="145"/>
      <c r="LCT450" s="121"/>
      <c r="LCU450" s="145"/>
      <c r="LCV450" s="121"/>
      <c r="LCW450" s="145"/>
      <c r="LCX450" s="121"/>
      <c r="LCY450" s="145"/>
      <c r="LCZ450" s="121"/>
      <c r="LDA450" s="145"/>
      <c r="LDB450" s="121"/>
      <c r="LDC450" s="145"/>
      <c r="LDD450" s="121"/>
      <c r="LDE450" s="145"/>
      <c r="LDF450" s="121"/>
      <c r="LDG450" s="145"/>
      <c r="LDH450" s="121"/>
      <c r="LDI450" s="145"/>
      <c r="LDJ450" s="121"/>
      <c r="LDK450" s="145"/>
      <c r="LDL450" s="121"/>
      <c r="LDM450" s="145"/>
      <c r="LDN450" s="121"/>
      <c r="LDO450" s="145"/>
      <c r="LDP450" s="121"/>
      <c r="LDQ450" s="145"/>
      <c r="LDR450" s="121"/>
      <c r="LDS450" s="145"/>
      <c r="LDT450" s="121"/>
      <c r="LDU450" s="145"/>
      <c r="LDV450" s="121"/>
      <c r="LDW450" s="145"/>
      <c r="LDX450" s="121"/>
      <c r="LDY450" s="145"/>
      <c r="LDZ450" s="121"/>
      <c r="LEA450" s="145"/>
      <c r="LEB450" s="121"/>
      <c r="LEC450" s="145"/>
      <c r="LED450" s="121"/>
      <c r="LEE450" s="145"/>
      <c r="LEF450" s="121"/>
      <c r="LEG450" s="145"/>
      <c r="LEH450" s="121"/>
      <c r="LEI450" s="145"/>
      <c r="LEJ450" s="121"/>
      <c r="LEK450" s="145"/>
      <c r="LEL450" s="121"/>
      <c r="LEM450" s="145"/>
      <c r="LEN450" s="121"/>
      <c r="LEO450" s="145"/>
      <c r="LEP450" s="121"/>
      <c r="LEQ450" s="145"/>
      <c r="LER450" s="121"/>
      <c r="LES450" s="145"/>
      <c r="LET450" s="121"/>
      <c r="LEU450" s="145"/>
      <c r="LEV450" s="121"/>
      <c r="LEW450" s="145"/>
      <c r="LEX450" s="121"/>
      <c r="LEY450" s="145"/>
      <c r="LEZ450" s="121"/>
      <c r="LFA450" s="145"/>
      <c r="LFB450" s="121"/>
      <c r="LFC450" s="145"/>
      <c r="LFD450" s="121"/>
      <c r="LFE450" s="145"/>
      <c r="LFF450" s="121"/>
      <c r="LFG450" s="145"/>
      <c r="LFH450" s="121"/>
      <c r="LFI450" s="145"/>
      <c r="LFJ450" s="121"/>
      <c r="LFK450" s="145"/>
      <c r="LFL450" s="121"/>
      <c r="LFM450" s="145"/>
      <c r="LFN450" s="121"/>
      <c r="LFO450" s="145"/>
      <c r="LFP450" s="121"/>
      <c r="LFQ450" s="145"/>
      <c r="LFR450" s="121"/>
      <c r="LFS450" s="145"/>
      <c r="LFT450" s="121"/>
      <c r="LFU450" s="145"/>
      <c r="LFV450" s="121"/>
      <c r="LFW450" s="145"/>
      <c r="LFX450" s="121"/>
      <c r="LFY450" s="145"/>
      <c r="LFZ450" s="121"/>
      <c r="LGA450" s="145"/>
      <c r="LGB450" s="121"/>
      <c r="LGC450" s="145"/>
      <c r="LGD450" s="121"/>
      <c r="LGE450" s="145"/>
      <c r="LGF450" s="121"/>
      <c r="LGG450" s="145"/>
      <c r="LGH450" s="121"/>
      <c r="LGI450" s="145"/>
      <c r="LGJ450" s="121"/>
      <c r="LGK450" s="145"/>
      <c r="LGL450" s="121"/>
      <c r="LGM450" s="145"/>
      <c r="LGN450" s="121"/>
      <c r="LGO450" s="145"/>
      <c r="LGP450" s="121"/>
      <c r="LGQ450" s="145"/>
      <c r="LGR450" s="121"/>
      <c r="LGS450" s="145"/>
      <c r="LGT450" s="121"/>
      <c r="LGU450" s="145"/>
      <c r="LGV450" s="121"/>
      <c r="LGW450" s="145"/>
      <c r="LGX450" s="121"/>
      <c r="LGY450" s="145"/>
      <c r="LGZ450" s="121"/>
      <c r="LHA450" s="145"/>
      <c r="LHB450" s="121"/>
      <c r="LHC450" s="145"/>
      <c r="LHD450" s="121"/>
      <c r="LHE450" s="145"/>
      <c r="LHF450" s="121"/>
      <c r="LHG450" s="145"/>
      <c r="LHH450" s="121"/>
      <c r="LHI450" s="145"/>
      <c r="LHJ450" s="121"/>
      <c r="LHK450" s="145"/>
      <c r="LHL450" s="121"/>
      <c r="LHM450" s="145"/>
      <c r="LHN450" s="121"/>
      <c r="LHO450" s="145"/>
      <c r="LHP450" s="121"/>
      <c r="LHQ450" s="145"/>
      <c r="LHR450" s="121"/>
      <c r="LHS450" s="145"/>
      <c r="LHT450" s="121"/>
      <c r="LHU450" s="145"/>
      <c r="LHV450" s="121"/>
      <c r="LHW450" s="145"/>
      <c r="LHX450" s="121"/>
      <c r="LHY450" s="145"/>
      <c r="LHZ450" s="121"/>
      <c r="LIA450" s="145"/>
      <c r="LIB450" s="121"/>
      <c r="LIC450" s="145"/>
      <c r="LID450" s="121"/>
      <c r="LIE450" s="145"/>
      <c r="LIF450" s="121"/>
      <c r="LIG450" s="145"/>
      <c r="LIH450" s="121"/>
      <c r="LII450" s="145"/>
      <c r="LIJ450" s="121"/>
      <c r="LIK450" s="145"/>
      <c r="LIL450" s="121"/>
      <c r="LIM450" s="145"/>
      <c r="LIN450" s="121"/>
      <c r="LIO450" s="145"/>
      <c r="LIP450" s="121"/>
      <c r="LIQ450" s="145"/>
      <c r="LIR450" s="121"/>
      <c r="LIS450" s="145"/>
      <c r="LIT450" s="121"/>
      <c r="LIU450" s="145"/>
      <c r="LIV450" s="121"/>
      <c r="LIW450" s="145"/>
      <c r="LIX450" s="121"/>
      <c r="LIY450" s="145"/>
      <c r="LIZ450" s="121"/>
      <c r="LJA450" s="145"/>
      <c r="LJB450" s="121"/>
      <c r="LJC450" s="145"/>
      <c r="LJD450" s="121"/>
      <c r="LJE450" s="145"/>
      <c r="LJF450" s="121"/>
      <c r="LJG450" s="145"/>
      <c r="LJH450" s="121"/>
      <c r="LJI450" s="145"/>
      <c r="LJJ450" s="121"/>
      <c r="LJK450" s="145"/>
      <c r="LJL450" s="121"/>
      <c r="LJM450" s="145"/>
      <c r="LJN450" s="121"/>
      <c r="LJO450" s="145"/>
      <c r="LJP450" s="121"/>
      <c r="LJQ450" s="145"/>
      <c r="LJR450" s="121"/>
      <c r="LJS450" s="145"/>
      <c r="LJT450" s="121"/>
      <c r="LJU450" s="145"/>
      <c r="LJV450" s="121"/>
      <c r="LJW450" s="145"/>
      <c r="LJX450" s="121"/>
      <c r="LJY450" s="145"/>
      <c r="LJZ450" s="121"/>
      <c r="LKA450" s="145"/>
      <c r="LKB450" s="121"/>
      <c r="LKC450" s="145"/>
      <c r="LKD450" s="121"/>
      <c r="LKE450" s="145"/>
      <c r="LKF450" s="121"/>
      <c r="LKG450" s="145"/>
      <c r="LKH450" s="121"/>
      <c r="LKI450" s="145"/>
      <c r="LKJ450" s="121"/>
      <c r="LKK450" s="145"/>
      <c r="LKL450" s="121"/>
      <c r="LKM450" s="145"/>
      <c r="LKN450" s="121"/>
      <c r="LKO450" s="145"/>
      <c r="LKP450" s="121"/>
      <c r="LKQ450" s="145"/>
      <c r="LKR450" s="121"/>
      <c r="LKS450" s="145"/>
      <c r="LKT450" s="121"/>
      <c r="LKU450" s="145"/>
      <c r="LKV450" s="121"/>
      <c r="LKW450" s="145"/>
      <c r="LKX450" s="121"/>
      <c r="LKY450" s="145"/>
      <c r="LKZ450" s="121"/>
      <c r="LLA450" s="145"/>
      <c r="LLB450" s="121"/>
      <c r="LLC450" s="145"/>
      <c r="LLD450" s="121"/>
      <c r="LLE450" s="145"/>
      <c r="LLF450" s="121"/>
      <c r="LLG450" s="145"/>
      <c r="LLH450" s="121"/>
      <c r="LLI450" s="145"/>
      <c r="LLJ450" s="121"/>
      <c r="LLK450" s="145"/>
      <c r="LLL450" s="121"/>
      <c r="LLM450" s="145"/>
      <c r="LLN450" s="121"/>
      <c r="LLO450" s="145"/>
      <c r="LLP450" s="121"/>
      <c r="LLQ450" s="145"/>
      <c r="LLR450" s="121"/>
      <c r="LLS450" s="145"/>
      <c r="LLT450" s="121"/>
      <c r="LLU450" s="145"/>
      <c r="LLV450" s="121"/>
      <c r="LLW450" s="145"/>
      <c r="LLX450" s="121"/>
      <c r="LLY450" s="145"/>
      <c r="LLZ450" s="121"/>
      <c r="LMA450" s="145"/>
      <c r="LMB450" s="121"/>
      <c r="LMC450" s="145"/>
      <c r="LMD450" s="121"/>
      <c r="LME450" s="145"/>
      <c r="LMF450" s="121"/>
      <c r="LMG450" s="145"/>
      <c r="LMH450" s="121"/>
      <c r="LMI450" s="145"/>
      <c r="LMJ450" s="121"/>
      <c r="LMK450" s="145"/>
      <c r="LML450" s="121"/>
      <c r="LMM450" s="145"/>
      <c r="LMN450" s="121"/>
      <c r="LMO450" s="145"/>
      <c r="LMP450" s="121"/>
      <c r="LMQ450" s="145"/>
      <c r="LMR450" s="121"/>
      <c r="LMS450" s="145"/>
      <c r="LMT450" s="121"/>
      <c r="LMU450" s="145"/>
      <c r="LMV450" s="121"/>
      <c r="LMW450" s="145"/>
      <c r="LMX450" s="121"/>
      <c r="LMY450" s="145"/>
      <c r="LMZ450" s="121"/>
      <c r="LNA450" s="145"/>
      <c r="LNB450" s="121"/>
      <c r="LNC450" s="145"/>
      <c r="LND450" s="121"/>
      <c r="LNE450" s="145"/>
      <c r="LNF450" s="121"/>
      <c r="LNG450" s="145"/>
      <c r="LNH450" s="121"/>
      <c r="LNI450" s="145"/>
      <c r="LNJ450" s="121"/>
      <c r="LNK450" s="145"/>
      <c r="LNL450" s="121"/>
      <c r="LNM450" s="145"/>
      <c r="LNN450" s="121"/>
      <c r="LNO450" s="145"/>
      <c r="LNP450" s="121"/>
      <c r="LNQ450" s="145"/>
      <c r="LNR450" s="121"/>
      <c r="LNS450" s="145"/>
      <c r="LNT450" s="121"/>
      <c r="LNU450" s="145"/>
      <c r="LNV450" s="121"/>
      <c r="LNW450" s="145"/>
      <c r="LNX450" s="121"/>
      <c r="LNY450" s="145"/>
      <c r="LNZ450" s="121"/>
      <c r="LOA450" s="145"/>
      <c r="LOB450" s="121"/>
      <c r="LOC450" s="145"/>
      <c r="LOD450" s="121"/>
      <c r="LOE450" s="145"/>
      <c r="LOF450" s="121"/>
      <c r="LOG450" s="145"/>
      <c r="LOH450" s="121"/>
      <c r="LOI450" s="145"/>
      <c r="LOJ450" s="121"/>
      <c r="LOK450" s="145"/>
      <c r="LOL450" s="121"/>
      <c r="LOM450" s="145"/>
      <c r="LON450" s="121"/>
      <c r="LOO450" s="145"/>
      <c r="LOP450" s="121"/>
      <c r="LOQ450" s="145"/>
      <c r="LOR450" s="121"/>
      <c r="LOS450" s="145"/>
      <c r="LOT450" s="121"/>
      <c r="LOU450" s="145"/>
      <c r="LOV450" s="121"/>
      <c r="LOW450" s="145"/>
      <c r="LOX450" s="121"/>
      <c r="LOY450" s="145"/>
      <c r="LOZ450" s="121"/>
      <c r="LPA450" s="145"/>
      <c r="LPB450" s="121"/>
      <c r="LPC450" s="145"/>
      <c r="LPD450" s="121"/>
      <c r="LPE450" s="145"/>
      <c r="LPF450" s="121"/>
      <c r="LPG450" s="145"/>
      <c r="LPH450" s="121"/>
      <c r="LPI450" s="145"/>
      <c r="LPJ450" s="121"/>
      <c r="LPK450" s="145"/>
      <c r="LPL450" s="121"/>
      <c r="LPM450" s="145"/>
      <c r="LPN450" s="121"/>
      <c r="LPO450" s="145"/>
      <c r="LPP450" s="121"/>
      <c r="LPQ450" s="145"/>
      <c r="LPR450" s="121"/>
      <c r="LPS450" s="145"/>
      <c r="LPT450" s="121"/>
      <c r="LPU450" s="145"/>
      <c r="LPV450" s="121"/>
      <c r="LPW450" s="145"/>
      <c r="LPX450" s="121"/>
      <c r="LPY450" s="145"/>
      <c r="LPZ450" s="121"/>
      <c r="LQA450" s="145"/>
      <c r="LQB450" s="121"/>
      <c r="LQC450" s="145"/>
      <c r="LQD450" s="121"/>
      <c r="LQE450" s="145"/>
      <c r="LQF450" s="121"/>
      <c r="LQG450" s="145"/>
      <c r="LQH450" s="121"/>
      <c r="LQI450" s="145"/>
      <c r="LQJ450" s="121"/>
      <c r="LQK450" s="145"/>
      <c r="LQL450" s="121"/>
      <c r="LQM450" s="145"/>
      <c r="LQN450" s="121"/>
      <c r="LQO450" s="145"/>
      <c r="LQP450" s="121"/>
      <c r="LQQ450" s="145"/>
      <c r="LQR450" s="121"/>
      <c r="LQS450" s="145"/>
      <c r="LQT450" s="121"/>
      <c r="LQU450" s="145"/>
      <c r="LQV450" s="121"/>
      <c r="LQW450" s="145"/>
      <c r="LQX450" s="121"/>
      <c r="LQY450" s="145"/>
      <c r="LQZ450" s="121"/>
      <c r="LRA450" s="145"/>
      <c r="LRB450" s="121"/>
      <c r="LRC450" s="145"/>
      <c r="LRD450" s="121"/>
      <c r="LRE450" s="145"/>
      <c r="LRF450" s="121"/>
      <c r="LRG450" s="145"/>
      <c r="LRH450" s="121"/>
      <c r="LRI450" s="145"/>
      <c r="LRJ450" s="121"/>
      <c r="LRK450" s="145"/>
      <c r="LRL450" s="121"/>
      <c r="LRM450" s="145"/>
      <c r="LRN450" s="121"/>
      <c r="LRO450" s="145"/>
      <c r="LRP450" s="121"/>
      <c r="LRQ450" s="145"/>
      <c r="LRR450" s="121"/>
      <c r="LRS450" s="145"/>
      <c r="LRT450" s="121"/>
      <c r="LRU450" s="145"/>
      <c r="LRV450" s="121"/>
      <c r="LRW450" s="145"/>
      <c r="LRX450" s="121"/>
      <c r="LRY450" s="145"/>
      <c r="LRZ450" s="121"/>
      <c r="LSA450" s="145"/>
      <c r="LSB450" s="121"/>
      <c r="LSC450" s="145"/>
      <c r="LSD450" s="121"/>
      <c r="LSE450" s="145"/>
      <c r="LSF450" s="121"/>
      <c r="LSG450" s="145"/>
      <c r="LSH450" s="121"/>
      <c r="LSI450" s="145"/>
      <c r="LSJ450" s="121"/>
      <c r="LSK450" s="145"/>
      <c r="LSL450" s="121"/>
      <c r="LSM450" s="145"/>
      <c r="LSN450" s="121"/>
      <c r="LSO450" s="145"/>
      <c r="LSP450" s="121"/>
      <c r="LSQ450" s="145"/>
      <c r="LSR450" s="121"/>
      <c r="LSS450" s="145"/>
      <c r="LST450" s="121"/>
      <c r="LSU450" s="145"/>
      <c r="LSV450" s="121"/>
      <c r="LSW450" s="145"/>
      <c r="LSX450" s="121"/>
      <c r="LSY450" s="145"/>
      <c r="LSZ450" s="121"/>
      <c r="LTA450" s="145"/>
      <c r="LTB450" s="121"/>
      <c r="LTC450" s="145"/>
      <c r="LTD450" s="121"/>
      <c r="LTE450" s="145"/>
      <c r="LTF450" s="121"/>
      <c r="LTG450" s="145"/>
      <c r="LTH450" s="121"/>
      <c r="LTI450" s="145"/>
      <c r="LTJ450" s="121"/>
      <c r="LTK450" s="145"/>
      <c r="LTL450" s="121"/>
      <c r="LTM450" s="145"/>
      <c r="LTN450" s="121"/>
      <c r="LTO450" s="145"/>
      <c r="LTP450" s="121"/>
      <c r="LTQ450" s="145"/>
      <c r="LTR450" s="121"/>
      <c r="LTS450" s="145"/>
      <c r="LTT450" s="121"/>
      <c r="LTU450" s="145"/>
      <c r="LTV450" s="121"/>
      <c r="LTW450" s="145"/>
      <c r="LTX450" s="121"/>
      <c r="LTY450" s="145"/>
      <c r="LTZ450" s="121"/>
      <c r="LUA450" s="145"/>
      <c r="LUB450" s="121"/>
      <c r="LUC450" s="145"/>
      <c r="LUD450" s="121"/>
      <c r="LUE450" s="145"/>
      <c r="LUF450" s="121"/>
      <c r="LUG450" s="145"/>
      <c r="LUH450" s="121"/>
      <c r="LUI450" s="145"/>
      <c r="LUJ450" s="121"/>
      <c r="LUK450" s="145"/>
      <c r="LUL450" s="121"/>
      <c r="LUM450" s="145"/>
      <c r="LUN450" s="121"/>
      <c r="LUO450" s="145"/>
      <c r="LUP450" s="121"/>
      <c r="LUQ450" s="145"/>
      <c r="LUR450" s="121"/>
      <c r="LUS450" s="145"/>
      <c r="LUT450" s="121"/>
      <c r="LUU450" s="145"/>
      <c r="LUV450" s="121"/>
      <c r="LUW450" s="145"/>
      <c r="LUX450" s="121"/>
      <c r="LUY450" s="145"/>
      <c r="LUZ450" s="121"/>
      <c r="LVA450" s="145"/>
      <c r="LVB450" s="121"/>
      <c r="LVC450" s="145"/>
      <c r="LVD450" s="121"/>
      <c r="LVE450" s="145"/>
      <c r="LVF450" s="121"/>
      <c r="LVG450" s="145"/>
      <c r="LVH450" s="121"/>
      <c r="LVI450" s="145"/>
      <c r="LVJ450" s="121"/>
      <c r="LVK450" s="145"/>
      <c r="LVL450" s="121"/>
      <c r="LVM450" s="145"/>
      <c r="LVN450" s="121"/>
      <c r="LVO450" s="145"/>
      <c r="LVP450" s="121"/>
      <c r="LVQ450" s="145"/>
      <c r="LVR450" s="121"/>
      <c r="LVS450" s="145"/>
      <c r="LVT450" s="121"/>
      <c r="LVU450" s="145"/>
      <c r="LVV450" s="121"/>
      <c r="LVW450" s="145"/>
      <c r="LVX450" s="121"/>
      <c r="LVY450" s="145"/>
      <c r="LVZ450" s="121"/>
      <c r="LWA450" s="145"/>
      <c r="LWB450" s="121"/>
      <c r="LWC450" s="145"/>
      <c r="LWD450" s="121"/>
      <c r="LWE450" s="145"/>
      <c r="LWF450" s="121"/>
      <c r="LWG450" s="145"/>
      <c r="LWH450" s="121"/>
      <c r="LWI450" s="145"/>
      <c r="LWJ450" s="121"/>
      <c r="LWK450" s="145"/>
      <c r="LWL450" s="121"/>
      <c r="LWM450" s="145"/>
      <c r="LWN450" s="121"/>
      <c r="LWO450" s="145"/>
      <c r="LWP450" s="121"/>
      <c r="LWQ450" s="145"/>
      <c r="LWR450" s="121"/>
      <c r="LWS450" s="145"/>
      <c r="LWT450" s="121"/>
      <c r="LWU450" s="145"/>
      <c r="LWV450" s="121"/>
      <c r="LWW450" s="145"/>
      <c r="LWX450" s="121"/>
      <c r="LWY450" s="145"/>
      <c r="LWZ450" s="121"/>
      <c r="LXA450" s="145"/>
      <c r="LXB450" s="121"/>
      <c r="LXC450" s="145"/>
      <c r="LXD450" s="121"/>
      <c r="LXE450" s="145"/>
      <c r="LXF450" s="121"/>
      <c r="LXG450" s="145"/>
      <c r="LXH450" s="121"/>
      <c r="LXI450" s="145"/>
      <c r="LXJ450" s="121"/>
      <c r="LXK450" s="145"/>
      <c r="LXL450" s="121"/>
      <c r="LXM450" s="145"/>
      <c r="LXN450" s="121"/>
      <c r="LXO450" s="145"/>
      <c r="LXP450" s="121"/>
      <c r="LXQ450" s="145"/>
      <c r="LXR450" s="121"/>
      <c r="LXS450" s="145"/>
      <c r="LXT450" s="121"/>
      <c r="LXU450" s="145"/>
      <c r="LXV450" s="121"/>
      <c r="LXW450" s="145"/>
      <c r="LXX450" s="121"/>
      <c r="LXY450" s="145"/>
      <c r="LXZ450" s="121"/>
      <c r="LYA450" s="145"/>
      <c r="LYB450" s="121"/>
      <c r="LYC450" s="145"/>
      <c r="LYD450" s="121"/>
      <c r="LYE450" s="145"/>
      <c r="LYF450" s="121"/>
      <c r="LYG450" s="145"/>
      <c r="LYH450" s="121"/>
      <c r="LYI450" s="145"/>
      <c r="LYJ450" s="121"/>
      <c r="LYK450" s="145"/>
      <c r="LYL450" s="121"/>
      <c r="LYM450" s="145"/>
      <c r="LYN450" s="121"/>
      <c r="LYO450" s="145"/>
      <c r="LYP450" s="121"/>
      <c r="LYQ450" s="145"/>
      <c r="LYR450" s="121"/>
      <c r="LYS450" s="145"/>
      <c r="LYT450" s="121"/>
      <c r="LYU450" s="145"/>
      <c r="LYV450" s="121"/>
      <c r="LYW450" s="145"/>
      <c r="LYX450" s="121"/>
      <c r="LYY450" s="145"/>
      <c r="LYZ450" s="121"/>
      <c r="LZA450" s="145"/>
      <c r="LZB450" s="121"/>
      <c r="LZC450" s="145"/>
      <c r="LZD450" s="121"/>
      <c r="LZE450" s="145"/>
      <c r="LZF450" s="121"/>
      <c r="LZG450" s="145"/>
      <c r="LZH450" s="121"/>
      <c r="LZI450" s="145"/>
      <c r="LZJ450" s="121"/>
      <c r="LZK450" s="145"/>
      <c r="LZL450" s="121"/>
      <c r="LZM450" s="145"/>
      <c r="LZN450" s="121"/>
      <c r="LZO450" s="145"/>
      <c r="LZP450" s="121"/>
      <c r="LZQ450" s="145"/>
      <c r="LZR450" s="121"/>
      <c r="LZS450" s="145"/>
      <c r="LZT450" s="121"/>
      <c r="LZU450" s="145"/>
      <c r="LZV450" s="121"/>
      <c r="LZW450" s="145"/>
      <c r="LZX450" s="121"/>
      <c r="LZY450" s="145"/>
      <c r="LZZ450" s="121"/>
      <c r="MAA450" s="145"/>
      <c r="MAB450" s="121"/>
      <c r="MAC450" s="145"/>
      <c r="MAD450" s="121"/>
      <c r="MAE450" s="145"/>
      <c r="MAF450" s="121"/>
      <c r="MAG450" s="145"/>
      <c r="MAH450" s="121"/>
      <c r="MAI450" s="145"/>
      <c r="MAJ450" s="121"/>
      <c r="MAK450" s="145"/>
      <c r="MAL450" s="121"/>
      <c r="MAM450" s="145"/>
      <c r="MAN450" s="121"/>
      <c r="MAO450" s="145"/>
      <c r="MAP450" s="121"/>
      <c r="MAQ450" s="145"/>
      <c r="MAR450" s="121"/>
      <c r="MAS450" s="145"/>
      <c r="MAT450" s="121"/>
      <c r="MAU450" s="145"/>
      <c r="MAV450" s="121"/>
      <c r="MAW450" s="145"/>
      <c r="MAX450" s="121"/>
      <c r="MAY450" s="145"/>
      <c r="MAZ450" s="121"/>
      <c r="MBA450" s="145"/>
      <c r="MBB450" s="121"/>
      <c r="MBC450" s="145"/>
      <c r="MBD450" s="121"/>
      <c r="MBE450" s="145"/>
      <c r="MBF450" s="121"/>
      <c r="MBG450" s="145"/>
      <c r="MBH450" s="121"/>
      <c r="MBI450" s="145"/>
      <c r="MBJ450" s="121"/>
      <c r="MBK450" s="145"/>
      <c r="MBL450" s="121"/>
      <c r="MBM450" s="145"/>
      <c r="MBN450" s="121"/>
      <c r="MBO450" s="145"/>
      <c r="MBP450" s="121"/>
      <c r="MBQ450" s="145"/>
      <c r="MBR450" s="121"/>
      <c r="MBS450" s="145"/>
      <c r="MBT450" s="121"/>
      <c r="MBU450" s="145"/>
      <c r="MBV450" s="121"/>
      <c r="MBW450" s="145"/>
      <c r="MBX450" s="121"/>
      <c r="MBY450" s="145"/>
      <c r="MBZ450" s="121"/>
      <c r="MCA450" s="145"/>
      <c r="MCB450" s="121"/>
      <c r="MCC450" s="145"/>
      <c r="MCD450" s="121"/>
      <c r="MCE450" s="145"/>
      <c r="MCF450" s="121"/>
      <c r="MCG450" s="145"/>
      <c r="MCH450" s="121"/>
      <c r="MCI450" s="145"/>
      <c r="MCJ450" s="121"/>
      <c r="MCK450" s="145"/>
      <c r="MCL450" s="121"/>
      <c r="MCM450" s="145"/>
      <c r="MCN450" s="121"/>
      <c r="MCO450" s="145"/>
      <c r="MCP450" s="121"/>
      <c r="MCQ450" s="145"/>
      <c r="MCR450" s="121"/>
      <c r="MCS450" s="145"/>
      <c r="MCT450" s="121"/>
      <c r="MCU450" s="145"/>
      <c r="MCV450" s="121"/>
      <c r="MCW450" s="145"/>
      <c r="MCX450" s="121"/>
      <c r="MCY450" s="145"/>
      <c r="MCZ450" s="121"/>
      <c r="MDA450" s="145"/>
      <c r="MDB450" s="121"/>
      <c r="MDC450" s="145"/>
      <c r="MDD450" s="121"/>
      <c r="MDE450" s="145"/>
      <c r="MDF450" s="121"/>
      <c r="MDG450" s="145"/>
      <c r="MDH450" s="121"/>
      <c r="MDI450" s="145"/>
      <c r="MDJ450" s="121"/>
      <c r="MDK450" s="145"/>
      <c r="MDL450" s="121"/>
      <c r="MDM450" s="145"/>
      <c r="MDN450" s="121"/>
      <c r="MDO450" s="145"/>
      <c r="MDP450" s="121"/>
      <c r="MDQ450" s="145"/>
      <c r="MDR450" s="121"/>
      <c r="MDS450" s="145"/>
      <c r="MDT450" s="121"/>
      <c r="MDU450" s="145"/>
      <c r="MDV450" s="121"/>
      <c r="MDW450" s="145"/>
      <c r="MDX450" s="121"/>
      <c r="MDY450" s="145"/>
      <c r="MDZ450" s="121"/>
      <c r="MEA450" s="145"/>
      <c r="MEB450" s="121"/>
      <c r="MEC450" s="145"/>
      <c r="MED450" s="121"/>
      <c r="MEE450" s="145"/>
      <c r="MEF450" s="121"/>
      <c r="MEG450" s="145"/>
      <c r="MEH450" s="121"/>
      <c r="MEI450" s="145"/>
      <c r="MEJ450" s="121"/>
      <c r="MEK450" s="145"/>
      <c r="MEL450" s="121"/>
      <c r="MEM450" s="145"/>
      <c r="MEN450" s="121"/>
      <c r="MEO450" s="145"/>
      <c r="MEP450" s="121"/>
      <c r="MEQ450" s="145"/>
      <c r="MER450" s="121"/>
      <c r="MES450" s="145"/>
      <c r="MET450" s="121"/>
      <c r="MEU450" s="145"/>
      <c r="MEV450" s="121"/>
      <c r="MEW450" s="145"/>
      <c r="MEX450" s="121"/>
      <c r="MEY450" s="145"/>
      <c r="MEZ450" s="121"/>
      <c r="MFA450" s="145"/>
      <c r="MFB450" s="121"/>
      <c r="MFC450" s="145"/>
      <c r="MFD450" s="121"/>
      <c r="MFE450" s="145"/>
      <c r="MFF450" s="121"/>
      <c r="MFG450" s="145"/>
      <c r="MFH450" s="121"/>
      <c r="MFI450" s="145"/>
      <c r="MFJ450" s="121"/>
      <c r="MFK450" s="145"/>
      <c r="MFL450" s="121"/>
      <c r="MFM450" s="145"/>
      <c r="MFN450" s="121"/>
      <c r="MFO450" s="145"/>
      <c r="MFP450" s="121"/>
      <c r="MFQ450" s="145"/>
      <c r="MFR450" s="121"/>
      <c r="MFS450" s="145"/>
      <c r="MFT450" s="121"/>
      <c r="MFU450" s="145"/>
      <c r="MFV450" s="121"/>
      <c r="MFW450" s="145"/>
      <c r="MFX450" s="121"/>
      <c r="MFY450" s="145"/>
      <c r="MFZ450" s="121"/>
      <c r="MGA450" s="145"/>
      <c r="MGB450" s="121"/>
      <c r="MGC450" s="145"/>
      <c r="MGD450" s="121"/>
      <c r="MGE450" s="145"/>
      <c r="MGF450" s="121"/>
      <c r="MGG450" s="145"/>
      <c r="MGH450" s="121"/>
      <c r="MGI450" s="145"/>
      <c r="MGJ450" s="121"/>
      <c r="MGK450" s="145"/>
      <c r="MGL450" s="121"/>
      <c r="MGM450" s="145"/>
      <c r="MGN450" s="121"/>
      <c r="MGO450" s="145"/>
      <c r="MGP450" s="121"/>
      <c r="MGQ450" s="145"/>
      <c r="MGR450" s="121"/>
      <c r="MGS450" s="145"/>
      <c r="MGT450" s="121"/>
      <c r="MGU450" s="145"/>
      <c r="MGV450" s="121"/>
      <c r="MGW450" s="145"/>
      <c r="MGX450" s="121"/>
      <c r="MGY450" s="145"/>
      <c r="MGZ450" s="121"/>
      <c r="MHA450" s="145"/>
      <c r="MHB450" s="121"/>
      <c r="MHC450" s="145"/>
      <c r="MHD450" s="121"/>
      <c r="MHE450" s="145"/>
      <c r="MHF450" s="121"/>
      <c r="MHG450" s="145"/>
      <c r="MHH450" s="121"/>
      <c r="MHI450" s="145"/>
      <c r="MHJ450" s="121"/>
      <c r="MHK450" s="145"/>
      <c r="MHL450" s="121"/>
      <c r="MHM450" s="145"/>
      <c r="MHN450" s="121"/>
      <c r="MHO450" s="145"/>
      <c r="MHP450" s="121"/>
      <c r="MHQ450" s="145"/>
      <c r="MHR450" s="121"/>
      <c r="MHS450" s="145"/>
      <c r="MHT450" s="121"/>
      <c r="MHU450" s="145"/>
      <c r="MHV450" s="121"/>
      <c r="MHW450" s="145"/>
      <c r="MHX450" s="121"/>
      <c r="MHY450" s="145"/>
      <c r="MHZ450" s="121"/>
      <c r="MIA450" s="145"/>
      <c r="MIB450" s="121"/>
      <c r="MIC450" s="145"/>
      <c r="MID450" s="121"/>
      <c r="MIE450" s="145"/>
      <c r="MIF450" s="121"/>
      <c r="MIG450" s="145"/>
      <c r="MIH450" s="121"/>
      <c r="MII450" s="145"/>
      <c r="MIJ450" s="121"/>
      <c r="MIK450" s="145"/>
      <c r="MIL450" s="121"/>
      <c r="MIM450" s="145"/>
      <c r="MIN450" s="121"/>
      <c r="MIO450" s="145"/>
      <c r="MIP450" s="121"/>
      <c r="MIQ450" s="145"/>
      <c r="MIR450" s="121"/>
      <c r="MIS450" s="145"/>
      <c r="MIT450" s="121"/>
      <c r="MIU450" s="145"/>
      <c r="MIV450" s="121"/>
      <c r="MIW450" s="145"/>
      <c r="MIX450" s="121"/>
      <c r="MIY450" s="145"/>
      <c r="MIZ450" s="121"/>
      <c r="MJA450" s="145"/>
      <c r="MJB450" s="121"/>
      <c r="MJC450" s="145"/>
      <c r="MJD450" s="121"/>
      <c r="MJE450" s="145"/>
      <c r="MJF450" s="121"/>
      <c r="MJG450" s="145"/>
      <c r="MJH450" s="121"/>
      <c r="MJI450" s="145"/>
      <c r="MJJ450" s="121"/>
      <c r="MJK450" s="145"/>
      <c r="MJL450" s="121"/>
      <c r="MJM450" s="145"/>
      <c r="MJN450" s="121"/>
      <c r="MJO450" s="145"/>
      <c r="MJP450" s="121"/>
      <c r="MJQ450" s="145"/>
      <c r="MJR450" s="121"/>
      <c r="MJS450" s="145"/>
      <c r="MJT450" s="121"/>
      <c r="MJU450" s="145"/>
      <c r="MJV450" s="121"/>
      <c r="MJW450" s="145"/>
      <c r="MJX450" s="121"/>
      <c r="MJY450" s="145"/>
      <c r="MJZ450" s="121"/>
      <c r="MKA450" s="145"/>
      <c r="MKB450" s="121"/>
      <c r="MKC450" s="145"/>
      <c r="MKD450" s="121"/>
      <c r="MKE450" s="145"/>
      <c r="MKF450" s="121"/>
      <c r="MKG450" s="145"/>
      <c r="MKH450" s="121"/>
      <c r="MKI450" s="145"/>
      <c r="MKJ450" s="121"/>
      <c r="MKK450" s="145"/>
      <c r="MKL450" s="121"/>
      <c r="MKM450" s="145"/>
      <c r="MKN450" s="121"/>
      <c r="MKO450" s="145"/>
      <c r="MKP450" s="121"/>
      <c r="MKQ450" s="145"/>
      <c r="MKR450" s="121"/>
      <c r="MKS450" s="145"/>
      <c r="MKT450" s="121"/>
      <c r="MKU450" s="145"/>
      <c r="MKV450" s="121"/>
      <c r="MKW450" s="145"/>
      <c r="MKX450" s="121"/>
      <c r="MKY450" s="145"/>
      <c r="MKZ450" s="121"/>
      <c r="MLA450" s="145"/>
      <c r="MLB450" s="121"/>
      <c r="MLC450" s="145"/>
      <c r="MLD450" s="121"/>
      <c r="MLE450" s="145"/>
      <c r="MLF450" s="121"/>
      <c r="MLG450" s="145"/>
      <c r="MLH450" s="121"/>
      <c r="MLI450" s="145"/>
      <c r="MLJ450" s="121"/>
      <c r="MLK450" s="145"/>
      <c r="MLL450" s="121"/>
      <c r="MLM450" s="145"/>
      <c r="MLN450" s="121"/>
      <c r="MLO450" s="145"/>
      <c r="MLP450" s="121"/>
      <c r="MLQ450" s="145"/>
      <c r="MLR450" s="121"/>
      <c r="MLS450" s="145"/>
      <c r="MLT450" s="121"/>
      <c r="MLU450" s="145"/>
      <c r="MLV450" s="121"/>
      <c r="MLW450" s="145"/>
      <c r="MLX450" s="121"/>
      <c r="MLY450" s="145"/>
      <c r="MLZ450" s="121"/>
      <c r="MMA450" s="145"/>
      <c r="MMB450" s="121"/>
      <c r="MMC450" s="145"/>
      <c r="MMD450" s="121"/>
      <c r="MME450" s="145"/>
      <c r="MMF450" s="121"/>
      <c r="MMG450" s="145"/>
      <c r="MMH450" s="121"/>
      <c r="MMI450" s="145"/>
      <c r="MMJ450" s="121"/>
      <c r="MMK450" s="145"/>
      <c r="MML450" s="121"/>
      <c r="MMM450" s="145"/>
      <c r="MMN450" s="121"/>
      <c r="MMO450" s="145"/>
      <c r="MMP450" s="121"/>
      <c r="MMQ450" s="145"/>
      <c r="MMR450" s="121"/>
      <c r="MMS450" s="145"/>
      <c r="MMT450" s="121"/>
      <c r="MMU450" s="145"/>
      <c r="MMV450" s="121"/>
      <c r="MMW450" s="145"/>
      <c r="MMX450" s="121"/>
      <c r="MMY450" s="145"/>
      <c r="MMZ450" s="121"/>
      <c r="MNA450" s="145"/>
      <c r="MNB450" s="121"/>
      <c r="MNC450" s="145"/>
      <c r="MND450" s="121"/>
      <c r="MNE450" s="145"/>
      <c r="MNF450" s="121"/>
      <c r="MNG450" s="145"/>
      <c r="MNH450" s="121"/>
      <c r="MNI450" s="145"/>
      <c r="MNJ450" s="121"/>
      <c r="MNK450" s="145"/>
      <c r="MNL450" s="121"/>
      <c r="MNM450" s="145"/>
      <c r="MNN450" s="121"/>
      <c r="MNO450" s="145"/>
      <c r="MNP450" s="121"/>
      <c r="MNQ450" s="145"/>
      <c r="MNR450" s="121"/>
      <c r="MNS450" s="145"/>
      <c r="MNT450" s="121"/>
      <c r="MNU450" s="145"/>
      <c r="MNV450" s="121"/>
      <c r="MNW450" s="145"/>
      <c r="MNX450" s="121"/>
      <c r="MNY450" s="145"/>
      <c r="MNZ450" s="121"/>
      <c r="MOA450" s="145"/>
      <c r="MOB450" s="121"/>
      <c r="MOC450" s="145"/>
      <c r="MOD450" s="121"/>
      <c r="MOE450" s="145"/>
      <c r="MOF450" s="121"/>
      <c r="MOG450" s="145"/>
      <c r="MOH450" s="121"/>
      <c r="MOI450" s="145"/>
      <c r="MOJ450" s="121"/>
      <c r="MOK450" s="145"/>
      <c r="MOL450" s="121"/>
      <c r="MOM450" s="145"/>
      <c r="MON450" s="121"/>
      <c r="MOO450" s="145"/>
      <c r="MOP450" s="121"/>
      <c r="MOQ450" s="145"/>
      <c r="MOR450" s="121"/>
      <c r="MOS450" s="145"/>
      <c r="MOT450" s="121"/>
      <c r="MOU450" s="145"/>
      <c r="MOV450" s="121"/>
      <c r="MOW450" s="145"/>
      <c r="MOX450" s="121"/>
      <c r="MOY450" s="145"/>
      <c r="MOZ450" s="121"/>
      <c r="MPA450" s="145"/>
      <c r="MPB450" s="121"/>
      <c r="MPC450" s="145"/>
      <c r="MPD450" s="121"/>
      <c r="MPE450" s="145"/>
      <c r="MPF450" s="121"/>
      <c r="MPG450" s="145"/>
      <c r="MPH450" s="121"/>
      <c r="MPI450" s="145"/>
      <c r="MPJ450" s="121"/>
      <c r="MPK450" s="145"/>
      <c r="MPL450" s="121"/>
      <c r="MPM450" s="145"/>
      <c r="MPN450" s="121"/>
      <c r="MPO450" s="145"/>
      <c r="MPP450" s="121"/>
      <c r="MPQ450" s="145"/>
      <c r="MPR450" s="121"/>
      <c r="MPS450" s="145"/>
      <c r="MPT450" s="121"/>
      <c r="MPU450" s="145"/>
      <c r="MPV450" s="121"/>
      <c r="MPW450" s="145"/>
      <c r="MPX450" s="121"/>
      <c r="MPY450" s="145"/>
      <c r="MPZ450" s="121"/>
      <c r="MQA450" s="145"/>
      <c r="MQB450" s="121"/>
      <c r="MQC450" s="145"/>
      <c r="MQD450" s="121"/>
      <c r="MQE450" s="145"/>
      <c r="MQF450" s="121"/>
      <c r="MQG450" s="145"/>
      <c r="MQH450" s="121"/>
      <c r="MQI450" s="145"/>
      <c r="MQJ450" s="121"/>
      <c r="MQK450" s="145"/>
      <c r="MQL450" s="121"/>
      <c r="MQM450" s="145"/>
      <c r="MQN450" s="121"/>
      <c r="MQO450" s="145"/>
      <c r="MQP450" s="121"/>
      <c r="MQQ450" s="145"/>
      <c r="MQR450" s="121"/>
      <c r="MQS450" s="145"/>
      <c r="MQT450" s="121"/>
      <c r="MQU450" s="145"/>
      <c r="MQV450" s="121"/>
      <c r="MQW450" s="145"/>
      <c r="MQX450" s="121"/>
      <c r="MQY450" s="145"/>
      <c r="MQZ450" s="121"/>
      <c r="MRA450" s="145"/>
      <c r="MRB450" s="121"/>
      <c r="MRC450" s="145"/>
      <c r="MRD450" s="121"/>
      <c r="MRE450" s="145"/>
      <c r="MRF450" s="121"/>
      <c r="MRG450" s="145"/>
      <c r="MRH450" s="121"/>
      <c r="MRI450" s="145"/>
      <c r="MRJ450" s="121"/>
      <c r="MRK450" s="145"/>
      <c r="MRL450" s="121"/>
      <c r="MRM450" s="145"/>
      <c r="MRN450" s="121"/>
      <c r="MRO450" s="145"/>
      <c r="MRP450" s="121"/>
      <c r="MRQ450" s="145"/>
      <c r="MRR450" s="121"/>
      <c r="MRS450" s="145"/>
      <c r="MRT450" s="121"/>
      <c r="MRU450" s="145"/>
      <c r="MRV450" s="121"/>
      <c r="MRW450" s="145"/>
      <c r="MRX450" s="121"/>
      <c r="MRY450" s="145"/>
      <c r="MRZ450" s="121"/>
      <c r="MSA450" s="145"/>
      <c r="MSB450" s="121"/>
      <c r="MSC450" s="145"/>
      <c r="MSD450" s="121"/>
      <c r="MSE450" s="145"/>
      <c r="MSF450" s="121"/>
      <c r="MSG450" s="145"/>
      <c r="MSH450" s="121"/>
      <c r="MSI450" s="145"/>
      <c r="MSJ450" s="121"/>
      <c r="MSK450" s="145"/>
      <c r="MSL450" s="121"/>
      <c r="MSM450" s="145"/>
      <c r="MSN450" s="121"/>
      <c r="MSO450" s="145"/>
      <c r="MSP450" s="121"/>
      <c r="MSQ450" s="145"/>
      <c r="MSR450" s="121"/>
      <c r="MSS450" s="145"/>
      <c r="MST450" s="121"/>
      <c r="MSU450" s="145"/>
      <c r="MSV450" s="121"/>
      <c r="MSW450" s="145"/>
      <c r="MSX450" s="121"/>
      <c r="MSY450" s="145"/>
      <c r="MSZ450" s="121"/>
      <c r="MTA450" s="145"/>
      <c r="MTB450" s="121"/>
      <c r="MTC450" s="145"/>
      <c r="MTD450" s="121"/>
      <c r="MTE450" s="145"/>
      <c r="MTF450" s="121"/>
      <c r="MTG450" s="145"/>
      <c r="MTH450" s="121"/>
      <c r="MTI450" s="145"/>
      <c r="MTJ450" s="121"/>
      <c r="MTK450" s="145"/>
      <c r="MTL450" s="121"/>
      <c r="MTM450" s="145"/>
      <c r="MTN450" s="121"/>
      <c r="MTO450" s="145"/>
      <c r="MTP450" s="121"/>
      <c r="MTQ450" s="145"/>
      <c r="MTR450" s="121"/>
      <c r="MTS450" s="145"/>
      <c r="MTT450" s="121"/>
      <c r="MTU450" s="145"/>
      <c r="MTV450" s="121"/>
      <c r="MTW450" s="145"/>
      <c r="MTX450" s="121"/>
      <c r="MTY450" s="145"/>
      <c r="MTZ450" s="121"/>
      <c r="MUA450" s="145"/>
      <c r="MUB450" s="121"/>
      <c r="MUC450" s="145"/>
      <c r="MUD450" s="121"/>
      <c r="MUE450" s="145"/>
      <c r="MUF450" s="121"/>
      <c r="MUG450" s="145"/>
      <c r="MUH450" s="121"/>
      <c r="MUI450" s="145"/>
      <c r="MUJ450" s="121"/>
      <c r="MUK450" s="145"/>
      <c r="MUL450" s="121"/>
      <c r="MUM450" s="145"/>
      <c r="MUN450" s="121"/>
      <c r="MUO450" s="145"/>
      <c r="MUP450" s="121"/>
      <c r="MUQ450" s="145"/>
      <c r="MUR450" s="121"/>
      <c r="MUS450" s="145"/>
      <c r="MUT450" s="121"/>
      <c r="MUU450" s="145"/>
      <c r="MUV450" s="121"/>
      <c r="MUW450" s="145"/>
      <c r="MUX450" s="121"/>
      <c r="MUY450" s="145"/>
      <c r="MUZ450" s="121"/>
      <c r="MVA450" s="145"/>
      <c r="MVB450" s="121"/>
      <c r="MVC450" s="145"/>
      <c r="MVD450" s="121"/>
      <c r="MVE450" s="145"/>
      <c r="MVF450" s="121"/>
      <c r="MVG450" s="145"/>
      <c r="MVH450" s="121"/>
      <c r="MVI450" s="145"/>
      <c r="MVJ450" s="121"/>
      <c r="MVK450" s="145"/>
      <c r="MVL450" s="121"/>
      <c r="MVM450" s="145"/>
      <c r="MVN450" s="121"/>
      <c r="MVO450" s="145"/>
      <c r="MVP450" s="121"/>
      <c r="MVQ450" s="145"/>
      <c r="MVR450" s="121"/>
      <c r="MVS450" s="145"/>
      <c r="MVT450" s="121"/>
      <c r="MVU450" s="145"/>
      <c r="MVV450" s="121"/>
      <c r="MVW450" s="145"/>
      <c r="MVX450" s="121"/>
      <c r="MVY450" s="145"/>
      <c r="MVZ450" s="121"/>
      <c r="MWA450" s="145"/>
      <c r="MWB450" s="121"/>
      <c r="MWC450" s="145"/>
      <c r="MWD450" s="121"/>
      <c r="MWE450" s="145"/>
      <c r="MWF450" s="121"/>
      <c r="MWG450" s="145"/>
      <c r="MWH450" s="121"/>
      <c r="MWI450" s="145"/>
      <c r="MWJ450" s="121"/>
      <c r="MWK450" s="145"/>
      <c r="MWL450" s="121"/>
      <c r="MWM450" s="145"/>
      <c r="MWN450" s="121"/>
      <c r="MWO450" s="145"/>
      <c r="MWP450" s="121"/>
      <c r="MWQ450" s="145"/>
      <c r="MWR450" s="121"/>
      <c r="MWS450" s="145"/>
      <c r="MWT450" s="121"/>
      <c r="MWU450" s="145"/>
      <c r="MWV450" s="121"/>
      <c r="MWW450" s="145"/>
      <c r="MWX450" s="121"/>
      <c r="MWY450" s="145"/>
      <c r="MWZ450" s="121"/>
      <c r="MXA450" s="145"/>
      <c r="MXB450" s="121"/>
      <c r="MXC450" s="145"/>
      <c r="MXD450" s="121"/>
      <c r="MXE450" s="145"/>
      <c r="MXF450" s="121"/>
      <c r="MXG450" s="145"/>
      <c r="MXH450" s="121"/>
      <c r="MXI450" s="145"/>
      <c r="MXJ450" s="121"/>
      <c r="MXK450" s="145"/>
      <c r="MXL450" s="121"/>
      <c r="MXM450" s="145"/>
      <c r="MXN450" s="121"/>
      <c r="MXO450" s="145"/>
      <c r="MXP450" s="121"/>
      <c r="MXQ450" s="145"/>
      <c r="MXR450" s="121"/>
      <c r="MXS450" s="145"/>
      <c r="MXT450" s="121"/>
      <c r="MXU450" s="145"/>
      <c r="MXV450" s="121"/>
      <c r="MXW450" s="145"/>
      <c r="MXX450" s="121"/>
      <c r="MXY450" s="145"/>
      <c r="MXZ450" s="121"/>
      <c r="MYA450" s="145"/>
      <c r="MYB450" s="121"/>
      <c r="MYC450" s="145"/>
      <c r="MYD450" s="121"/>
      <c r="MYE450" s="145"/>
      <c r="MYF450" s="121"/>
      <c r="MYG450" s="145"/>
      <c r="MYH450" s="121"/>
      <c r="MYI450" s="145"/>
      <c r="MYJ450" s="121"/>
      <c r="MYK450" s="145"/>
      <c r="MYL450" s="121"/>
      <c r="MYM450" s="145"/>
      <c r="MYN450" s="121"/>
      <c r="MYO450" s="145"/>
      <c r="MYP450" s="121"/>
      <c r="MYQ450" s="145"/>
      <c r="MYR450" s="121"/>
      <c r="MYS450" s="145"/>
      <c r="MYT450" s="121"/>
      <c r="MYU450" s="145"/>
      <c r="MYV450" s="121"/>
      <c r="MYW450" s="145"/>
      <c r="MYX450" s="121"/>
      <c r="MYY450" s="145"/>
      <c r="MYZ450" s="121"/>
      <c r="MZA450" s="145"/>
      <c r="MZB450" s="121"/>
      <c r="MZC450" s="145"/>
      <c r="MZD450" s="121"/>
      <c r="MZE450" s="145"/>
      <c r="MZF450" s="121"/>
      <c r="MZG450" s="145"/>
      <c r="MZH450" s="121"/>
      <c r="MZI450" s="145"/>
      <c r="MZJ450" s="121"/>
      <c r="MZK450" s="145"/>
      <c r="MZL450" s="121"/>
      <c r="MZM450" s="145"/>
      <c r="MZN450" s="121"/>
      <c r="MZO450" s="145"/>
      <c r="MZP450" s="121"/>
      <c r="MZQ450" s="145"/>
      <c r="MZR450" s="121"/>
      <c r="MZS450" s="145"/>
      <c r="MZT450" s="121"/>
      <c r="MZU450" s="145"/>
      <c r="MZV450" s="121"/>
      <c r="MZW450" s="145"/>
      <c r="MZX450" s="121"/>
      <c r="MZY450" s="145"/>
      <c r="MZZ450" s="121"/>
      <c r="NAA450" s="145"/>
      <c r="NAB450" s="121"/>
      <c r="NAC450" s="145"/>
      <c r="NAD450" s="121"/>
      <c r="NAE450" s="145"/>
      <c r="NAF450" s="121"/>
      <c r="NAG450" s="145"/>
      <c r="NAH450" s="121"/>
      <c r="NAI450" s="145"/>
      <c r="NAJ450" s="121"/>
      <c r="NAK450" s="145"/>
      <c r="NAL450" s="121"/>
      <c r="NAM450" s="145"/>
      <c r="NAN450" s="121"/>
      <c r="NAO450" s="145"/>
      <c r="NAP450" s="121"/>
      <c r="NAQ450" s="145"/>
      <c r="NAR450" s="121"/>
      <c r="NAS450" s="145"/>
      <c r="NAT450" s="121"/>
      <c r="NAU450" s="145"/>
      <c r="NAV450" s="121"/>
      <c r="NAW450" s="145"/>
      <c r="NAX450" s="121"/>
      <c r="NAY450" s="145"/>
      <c r="NAZ450" s="121"/>
      <c r="NBA450" s="145"/>
      <c r="NBB450" s="121"/>
      <c r="NBC450" s="145"/>
      <c r="NBD450" s="121"/>
      <c r="NBE450" s="145"/>
      <c r="NBF450" s="121"/>
      <c r="NBG450" s="145"/>
      <c r="NBH450" s="121"/>
      <c r="NBI450" s="145"/>
      <c r="NBJ450" s="121"/>
      <c r="NBK450" s="145"/>
      <c r="NBL450" s="121"/>
      <c r="NBM450" s="145"/>
      <c r="NBN450" s="121"/>
      <c r="NBO450" s="145"/>
      <c r="NBP450" s="121"/>
      <c r="NBQ450" s="145"/>
      <c r="NBR450" s="121"/>
      <c r="NBS450" s="145"/>
      <c r="NBT450" s="121"/>
      <c r="NBU450" s="145"/>
      <c r="NBV450" s="121"/>
      <c r="NBW450" s="145"/>
      <c r="NBX450" s="121"/>
      <c r="NBY450" s="145"/>
      <c r="NBZ450" s="121"/>
      <c r="NCA450" s="145"/>
      <c r="NCB450" s="121"/>
      <c r="NCC450" s="145"/>
      <c r="NCD450" s="121"/>
      <c r="NCE450" s="145"/>
      <c r="NCF450" s="121"/>
      <c r="NCG450" s="145"/>
      <c r="NCH450" s="121"/>
      <c r="NCI450" s="145"/>
      <c r="NCJ450" s="121"/>
      <c r="NCK450" s="145"/>
      <c r="NCL450" s="121"/>
      <c r="NCM450" s="145"/>
      <c r="NCN450" s="121"/>
      <c r="NCO450" s="145"/>
      <c r="NCP450" s="121"/>
      <c r="NCQ450" s="145"/>
      <c r="NCR450" s="121"/>
      <c r="NCS450" s="145"/>
      <c r="NCT450" s="121"/>
      <c r="NCU450" s="145"/>
      <c r="NCV450" s="121"/>
      <c r="NCW450" s="145"/>
      <c r="NCX450" s="121"/>
      <c r="NCY450" s="145"/>
      <c r="NCZ450" s="121"/>
      <c r="NDA450" s="145"/>
      <c r="NDB450" s="121"/>
      <c r="NDC450" s="145"/>
      <c r="NDD450" s="121"/>
      <c r="NDE450" s="145"/>
      <c r="NDF450" s="121"/>
      <c r="NDG450" s="145"/>
      <c r="NDH450" s="121"/>
      <c r="NDI450" s="145"/>
      <c r="NDJ450" s="121"/>
      <c r="NDK450" s="145"/>
      <c r="NDL450" s="121"/>
      <c r="NDM450" s="145"/>
      <c r="NDN450" s="121"/>
      <c r="NDO450" s="145"/>
      <c r="NDP450" s="121"/>
      <c r="NDQ450" s="145"/>
      <c r="NDR450" s="121"/>
      <c r="NDS450" s="145"/>
      <c r="NDT450" s="121"/>
      <c r="NDU450" s="145"/>
      <c r="NDV450" s="121"/>
      <c r="NDW450" s="145"/>
      <c r="NDX450" s="121"/>
      <c r="NDY450" s="145"/>
      <c r="NDZ450" s="121"/>
      <c r="NEA450" s="145"/>
      <c r="NEB450" s="121"/>
      <c r="NEC450" s="145"/>
      <c r="NED450" s="121"/>
      <c r="NEE450" s="145"/>
      <c r="NEF450" s="121"/>
      <c r="NEG450" s="145"/>
      <c r="NEH450" s="121"/>
      <c r="NEI450" s="145"/>
      <c r="NEJ450" s="121"/>
      <c r="NEK450" s="145"/>
      <c r="NEL450" s="121"/>
      <c r="NEM450" s="145"/>
      <c r="NEN450" s="121"/>
      <c r="NEO450" s="145"/>
      <c r="NEP450" s="121"/>
      <c r="NEQ450" s="145"/>
      <c r="NER450" s="121"/>
      <c r="NES450" s="145"/>
      <c r="NET450" s="121"/>
      <c r="NEU450" s="145"/>
      <c r="NEV450" s="121"/>
      <c r="NEW450" s="145"/>
      <c r="NEX450" s="121"/>
      <c r="NEY450" s="145"/>
      <c r="NEZ450" s="121"/>
      <c r="NFA450" s="145"/>
      <c r="NFB450" s="121"/>
      <c r="NFC450" s="145"/>
      <c r="NFD450" s="121"/>
      <c r="NFE450" s="145"/>
      <c r="NFF450" s="121"/>
      <c r="NFG450" s="145"/>
      <c r="NFH450" s="121"/>
      <c r="NFI450" s="145"/>
      <c r="NFJ450" s="121"/>
      <c r="NFK450" s="145"/>
      <c r="NFL450" s="121"/>
      <c r="NFM450" s="145"/>
      <c r="NFN450" s="121"/>
      <c r="NFO450" s="145"/>
      <c r="NFP450" s="121"/>
      <c r="NFQ450" s="145"/>
      <c r="NFR450" s="121"/>
      <c r="NFS450" s="145"/>
      <c r="NFT450" s="121"/>
      <c r="NFU450" s="145"/>
      <c r="NFV450" s="121"/>
      <c r="NFW450" s="145"/>
      <c r="NFX450" s="121"/>
      <c r="NFY450" s="145"/>
      <c r="NFZ450" s="121"/>
      <c r="NGA450" s="145"/>
      <c r="NGB450" s="121"/>
      <c r="NGC450" s="145"/>
      <c r="NGD450" s="121"/>
      <c r="NGE450" s="145"/>
      <c r="NGF450" s="121"/>
      <c r="NGG450" s="145"/>
      <c r="NGH450" s="121"/>
      <c r="NGI450" s="145"/>
      <c r="NGJ450" s="121"/>
      <c r="NGK450" s="145"/>
      <c r="NGL450" s="121"/>
      <c r="NGM450" s="145"/>
      <c r="NGN450" s="121"/>
      <c r="NGO450" s="145"/>
      <c r="NGP450" s="121"/>
      <c r="NGQ450" s="145"/>
      <c r="NGR450" s="121"/>
      <c r="NGS450" s="145"/>
      <c r="NGT450" s="121"/>
      <c r="NGU450" s="145"/>
      <c r="NGV450" s="121"/>
      <c r="NGW450" s="145"/>
      <c r="NGX450" s="121"/>
      <c r="NGY450" s="145"/>
      <c r="NGZ450" s="121"/>
      <c r="NHA450" s="145"/>
      <c r="NHB450" s="121"/>
      <c r="NHC450" s="145"/>
      <c r="NHD450" s="121"/>
      <c r="NHE450" s="145"/>
      <c r="NHF450" s="121"/>
      <c r="NHG450" s="145"/>
      <c r="NHH450" s="121"/>
      <c r="NHI450" s="145"/>
      <c r="NHJ450" s="121"/>
      <c r="NHK450" s="145"/>
      <c r="NHL450" s="121"/>
      <c r="NHM450" s="145"/>
      <c r="NHN450" s="121"/>
      <c r="NHO450" s="145"/>
      <c r="NHP450" s="121"/>
      <c r="NHQ450" s="145"/>
      <c r="NHR450" s="121"/>
      <c r="NHS450" s="145"/>
      <c r="NHT450" s="121"/>
      <c r="NHU450" s="145"/>
      <c r="NHV450" s="121"/>
      <c r="NHW450" s="145"/>
      <c r="NHX450" s="121"/>
      <c r="NHY450" s="145"/>
      <c r="NHZ450" s="121"/>
      <c r="NIA450" s="145"/>
      <c r="NIB450" s="121"/>
      <c r="NIC450" s="145"/>
      <c r="NID450" s="121"/>
      <c r="NIE450" s="145"/>
      <c r="NIF450" s="121"/>
      <c r="NIG450" s="145"/>
      <c r="NIH450" s="121"/>
      <c r="NII450" s="145"/>
      <c r="NIJ450" s="121"/>
      <c r="NIK450" s="145"/>
      <c r="NIL450" s="121"/>
      <c r="NIM450" s="145"/>
      <c r="NIN450" s="121"/>
      <c r="NIO450" s="145"/>
      <c r="NIP450" s="121"/>
      <c r="NIQ450" s="145"/>
      <c r="NIR450" s="121"/>
      <c r="NIS450" s="145"/>
      <c r="NIT450" s="121"/>
      <c r="NIU450" s="145"/>
      <c r="NIV450" s="121"/>
      <c r="NIW450" s="145"/>
      <c r="NIX450" s="121"/>
      <c r="NIY450" s="145"/>
      <c r="NIZ450" s="121"/>
      <c r="NJA450" s="145"/>
      <c r="NJB450" s="121"/>
      <c r="NJC450" s="145"/>
      <c r="NJD450" s="121"/>
      <c r="NJE450" s="145"/>
      <c r="NJF450" s="121"/>
      <c r="NJG450" s="145"/>
      <c r="NJH450" s="121"/>
      <c r="NJI450" s="145"/>
      <c r="NJJ450" s="121"/>
      <c r="NJK450" s="145"/>
      <c r="NJL450" s="121"/>
      <c r="NJM450" s="145"/>
      <c r="NJN450" s="121"/>
      <c r="NJO450" s="145"/>
      <c r="NJP450" s="121"/>
      <c r="NJQ450" s="145"/>
      <c r="NJR450" s="121"/>
      <c r="NJS450" s="145"/>
      <c r="NJT450" s="121"/>
      <c r="NJU450" s="145"/>
      <c r="NJV450" s="121"/>
      <c r="NJW450" s="145"/>
      <c r="NJX450" s="121"/>
      <c r="NJY450" s="145"/>
      <c r="NJZ450" s="121"/>
      <c r="NKA450" s="145"/>
      <c r="NKB450" s="121"/>
      <c r="NKC450" s="145"/>
      <c r="NKD450" s="121"/>
      <c r="NKE450" s="145"/>
      <c r="NKF450" s="121"/>
      <c r="NKG450" s="145"/>
      <c r="NKH450" s="121"/>
      <c r="NKI450" s="145"/>
      <c r="NKJ450" s="121"/>
      <c r="NKK450" s="145"/>
      <c r="NKL450" s="121"/>
      <c r="NKM450" s="145"/>
      <c r="NKN450" s="121"/>
      <c r="NKO450" s="145"/>
      <c r="NKP450" s="121"/>
      <c r="NKQ450" s="145"/>
      <c r="NKR450" s="121"/>
      <c r="NKS450" s="145"/>
      <c r="NKT450" s="121"/>
      <c r="NKU450" s="145"/>
      <c r="NKV450" s="121"/>
      <c r="NKW450" s="145"/>
      <c r="NKX450" s="121"/>
      <c r="NKY450" s="145"/>
      <c r="NKZ450" s="121"/>
      <c r="NLA450" s="145"/>
      <c r="NLB450" s="121"/>
      <c r="NLC450" s="145"/>
      <c r="NLD450" s="121"/>
      <c r="NLE450" s="145"/>
      <c r="NLF450" s="121"/>
      <c r="NLG450" s="145"/>
      <c r="NLH450" s="121"/>
      <c r="NLI450" s="145"/>
      <c r="NLJ450" s="121"/>
      <c r="NLK450" s="145"/>
      <c r="NLL450" s="121"/>
      <c r="NLM450" s="145"/>
      <c r="NLN450" s="121"/>
      <c r="NLO450" s="145"/>
      <c r="NLP450" s="121"/>
      <c r="NLQ450" s="145"/>
      <c r="NLR450" s="121"/>
      <c r="NLS450" s="145"/>
      <c r="NLT450" s="121"/>
      <c r="NLU450" s="145"/>
      <c r="NLV450" s="121"/>
      <c r="NLW450" s="145"/>
      <c r="NLX450" s="121"/>
      <c r="NLY450" s="145"/>
      <c r="NLZ450" s="121"/>
      <c r="NMA450" s="145"/>
      <c r="NMB450" s="121"/>
      <c r="NMC450" s="145"/>
      <c r="NMD450" s="121"/>
      <c r="NME450" s="145"/>
      <c r="NMF450" s="121"/>
      <c r="NMG450" s="145"/>
      <c r="NMH450" s="121"/>
      <c r="NMI450" s="145"/>
      <c r="NMJ450" s="121"/>
      <c r="NMK450" s="145"/>
      <c r="NML450" s="121"/>
      <c r="NMM450" s="145"/>
      <c r="NMN450" s="121"/>
      <c r="NMO450" s="145"/>
      <c r="NMP450" s="121"/>
      <c r="NMQ450" s="145"/>
      <c r="NMR450" s="121"/>
      <c r="NMS450" s="145"/>
      <c r="NMT450" s="121"/>
      <c r="NMU450" s="145"/>
      <c r="NMV450" s="121"/>
      <c r="NMW450" s="145"/>
      <c r="NMX450" s="121"/>
      <c r="NMY450" s="145"/>
      <c r="NMZ450" s="121"/>
      <c r="NNA450" s="145"/>
      <c r="NNB450" s="121"/>
      <c r="NNC450" s="145"/>
      <c r="NND450" s="121"/>
      <c r="NNE450" s="145"/>
      <c r="NNF450" s="121"/>
      <c r="NNG450" s="145"/>
      <c r="NNH450" s="121"/>
      <c r="NNI450" s="145"/>
      <c r="NNJ450" s="121"/>
      <c r="NNK450" s="145"/>
      <c r="NNL450" s="121"/>
      <c r="NNM450" s="145"/>
      <c r="NNN450" s="121"/>
      <c r="NNO450" s="145"/>
      <c r="NNP450" s="121"/>
      <c r="NNQ450" s="145"/>
      <c r="NNR450" s="121"/>
      <c r="NNS450" s="145"/>
      <c r="NNT450" s="121"/>
      <c r="NNU450" s="145"/>
      <c r="NNV450" s="121"/>
      <c r="NNW450" s="145"/>
      <c r="NNX450" s="121"/>
      <c r="NNY450" s="145"/>
      <c r="NNZ450" s="121"/>
      <c r="NOA450" s="145"/>
      <c r="NOB450" s="121"/>
      <c r="NOC450" s="145"/>
      <c r="NOD450" s="121"/>
      <c r="NOE450" s="145"/>
      <c r="NOF450" s="121"/>
      <c r="NOG450" s="145"/>
      <c r="NOH450" s="121"/>
      <c r="NOI450" s="145"/>
      <c r="NOJ450" s="121"/>
      <c r="NOK450" s="145"/>
      <c r="NOL450" s="121"/>
      <c r="NOM450" s="145"/>
      <c r="NON450" s="121"/>
      <c r="NOO450" s="145"/>
      <c r="NOP450" s="121"/>
      <c r="NOQ450" s="145"/>
      <c r="NOR450" s="121"/>
      <c r="NOS450" s="145"/>
      <c r="NOT450" s="121"/>
      <c r="NOU450" s="145"/>
      <c r="NOV450" s="121"/>
      <c r="NOW450" s="145"/>
      <c r="NOX450" s="121"/>
      <c r="NOY450" s="145"/>
      <c r="NOZ450" s="121"/>
      <c r="NPA450" s="145"/>
      <c r="NPB450" s="121"/>
      <c r="NPC450" s="145"/>
      <c r="NPD450" s="121"/>
      <c r="NPE450" s="145"/>
      <c r="NPF450" s="121"/>
      <c r="NPG450" s="145"/>
      <c r="NPH450" s="121"/>
      <c r="NPI450" s="145"/>
      <c r="NPJ450" s="121"/>
      <c r="NPK450" s="145"/>
      <c r="NPL450" s="121"/>
      <c r="NPM450" s="145"/>
      <c r="NPN450" s="121"/>
      <c r="NPO450" s="145"/>
      <c r="NPP450" s="121"/>
      <c r="NPQ450" s="145"/>
      <c r="NPR450" s="121"/>
      <c r="NPS450" s="145"/>
      <c r="NPT450" s="121"/>
      <c r="NPU450" s="145"/>
      <c r="NPV450" s="121"/>
      <c r="NPW450" s="145"/>
      <c r="NPX450" s="121"/>
      <c r="NPY450" s="145"/>
      <c r="NPZ450" s="121"/>
      <c r="NQA450" s="145"/>
      <c r="NQB450" s="121"/>
      <c r="NQC450" s="145"/>
      <c r="NQD450" s="121"/>
      <c r="NQE450" s="145"/>
      <c r="NQF450" s="121"/>
      <c r="NQG450" s="145"/>
      <c r="NQH450" s="121"/>
      <c r="NQI450" s="145"/>
      <c r="NQJ450" s="121"/>
      <c r="NQK450" s="145"/>
      <c r="NQL450" s="121"/>
      <c r="NQM450" s="145"/>
      <c r="NQN450" s="121"/>
      <c r="NQO450" s="145"/>
      <c r="NQP450" s="121"/>
      <c r="NQQ450" s="145"/>
      <c r="NQR450" s="121"/>
      <c r="NQS450" s="145"/>
      <c r="NQT450" s="121"/>
      <c r="NQU450" s="145"/>
      <c r="NQV450" s="121"/>
      <c r="NQW450" s="145"/>
      <c r="NQX450" s="121"/>
      <c r="NQY450" s="145"/>
      <c r="NQZ450" s="121"/>
      <c r="NRA450" s="145"/>
      <c r="NRB450" s="121"/>
      <c r="NRC450" s="145"/>
      <c r="NRD450" s="121"/>
      <c r="NRE450" s="145"/>
      <c r="NRF450" s="121"/>
      <c r="NRG450" s="145"/>
      <c r="NRH450" s="121"/>
      <c r="NRI450" s="145"/>
      <c r="NRJ450" s="121"/>
      <c r="NRK450" s="145"/>
      <c r="NRL450" s="121"/>
      <c r="NRM450" s="145"/>
      <c r="NRN450" s="121"/>
      <c r="NRO450" s="145"/>
      <c r="NRP450" s="121"/>
      <c r="NRQ450" s="145"/>
      <c r="NRR450" s="121"/>
      <c r="NRS450" s="145"/>
      <c r="NRT450" s="121"/>
      <c r="NRU450" s="145"/>
      <c r="NRV450" s="121"/>
      <c r="NRW450" s="145"/>
      <c r="NRX450" s="121"/>
      <c r="NRY450" s="145"/>
      <c r="NRZ450" s="121"/>
      <c r="NSA450" s="145"/>
      <c r="NSB450" s="121"/>
      <c r="NSC450" s="145"/>
      <c r="NSD450" s="121"/>
      <c r="NSE450" s="145"/>
      <c r="NSF450" s="121"/>
      <c r="NSG450" s="145"/>
      <c r="NSH450" s="121"/>
      <c r="NSI450" s="145"/>
      <c r="NSJ450" s="121"/>
      <c r="NSK450" s="145"/>
      <c r="NSL450" s="121"/>
      <c r="NSM450" s="145"/>
      <c r="NSN450" s="121"/>
      <c r="NSO450" s="145"/>
      <c r="NSP450" s="121"/>
      <c r="NSQ450" s="145"/>
      <c r="NSR450" s="121"/>
      <c r="NSS450" s="145"/>
      <c r="NST450" s="121"/>
      <c r="NSU450" s="145"/>
      <c r="NSV450" s="121"/>
      <c r="NSW450" s="145"/>
      <c r="NSX450" s="121"/>
      <c r="NSY450" s="145"/>
      <c r="NSZ450" s="121"/>
      <c r="NTA450" s="145"/>
      <c r="NTB450" s="121"/>
      <c r="NTC450" s="145"/>
      <c r="NTD450" s="121"/>
      <c r="NTE450" s="145"/>
      <c r="NTF450" s="121"/>
      <c r="NTG450" s="145"/>
      <c r="NTH450" s="121"/>
      <c r="NTI450" s="145"/>
      <c r="NTJ450" s="121"/>
      <c r="NTK450" s="145"/>
      <c r="NTL450" s="121"/>
      <c r="NTM450" s="145"/>
      <c r="NTN450" s="121"/>
      <c r="NTO450" s="145"/>
      <c r="NTP450" s="121"/>
      <c r="NTQ450" s="145"/>
      <c r="NTR450" s="121"/>
      <c r="NTS450" s="145"/>
      <c r="NTT450" s="121"/>
      <c r="NTU450" s="145"/>
      <c r="NTV450" s="121"/>
      <c r="NTW450" s="145"/>
      <c r="NTX450" s="121"/>
      <c r="NTY450" s="145"/>
      <c r="NTZ450" s="121"/>
      <c r="NUA450" s="145"/>
      <c r="NUB450" s="121"/>
      <c r="NUC450" s="145"/>
      <c r="NUD450" s="121"/>
      <c r="NUE450" s="145"/>
      <c r="NUF450" s="121"/>
      <c r="NUG450" s="145"/>
      <c r="NUH450" s="121"/>
      <c r="NUI450" s="145"/>
      <c r="NUJ450" s="121"/>
      <c r="NUK450" s="145"/>
      <c r="NUL450" s="121"/>
      <c r="NUM450" s="145"/>
      <c r="NUN450" s="121"/>
      <c r="NUO450" s="145"/>
      <c r="NUP450" s="121"/>
      <c r="NUQ450" s="145"/>
      <c r="NUR450" s="121"/>
      <c r="NUS450" s="145"/>
      <c r="NUT450" s="121"/>
      <c r="NUU450" s="145"/>
      <c r="NUV450" s="121"/>
      <c r="NUW450" s="145"/>
      <c r="NUX450" s="121"/>
      <c r="NUY450" s="145"/>
      <c r="NUZ450" s="121"/>
      <c r="NVA450" s="145"/>
      <c r="NVB450" s="121"/>
      <c r="NVC450" s="145"/>
      <c r="NVD450" s="121"/>
      <c r="NVE450" s="145"/>
      <c r="NVF450" s="121"/>
      <c r="NVG450" s="145"/>
      <c r="NVH450" s="121"/>
      <c r="NVI450" s="145"/>
      <c r="NVJ450" s="121"/>
      <c r="NVK450" s="145"/>
      <c r="NVL450" s="121"/>
      <c r="NVM450" s="145"/>
      <c r="NVN450" s="121"/>
      <c r="NVO450" s="145"/>
      <c r="NVP450" s="121"/>
      <c r="NVQ450" s="145"/>
      <c r="NVR450" s="121"/>
      <c r="NVS450" s="145"/>
      <c r="NVT450" s="121"/>
      <c r="NVU450" s="145"/>
      <c r="NVV450" s="121"/>
      <c r="NVW450" s="145"/>
      <c r="NVX450" s="121"/>
      <c r="NVY450" s="145"/>
      <c r="NVZ450" s="121"/>
      <c r="NWA450" s="145"/>
      <c r="NWB450" s="121"/>
      <c r="NWC450" s="145"/>
      <c r="NWD450" s="121"/>
      <c r="NWE450" s="145"/>
      <c r="NWF450" s="121"/>
      <c r="NWG450" s="145"/>
      <c r="NWH450" s="121"/>
      <c r="NWI450" s="145"/>
      <c r="NWJ450" s="121"/>
      <c r="NWK450" s="145"/>
      <c r="NWL450" s="121"/>
      <c r="NWM450" s="145"/>
      <c r="NWN450" s="121"/>
      <c r="NWO450" s="145"/>
      <c r="NWP450" s="121"/>
      <c r="NWQ450" s="145"/>
      <c r="NWR450" s="121"/>
      <c r="NWS450" s="145"/>
      <c r="NWT450" s="121"/>
      <c r="NWU450" s="145"/>
      <c r="NWV450" s="121"/>
      <c r="NWW450" s="145"/>
      <c r="NWX450" s="121"/>
      <c r="NWY450" s="145"/>
      <c r="NWZ450" s="121"/>
      <c r="NXA450" s="145"/>
      <c r="NXB450" s="121"/>
      <c r="NXC450" s="145"/>
      <c r="NXD450" s="121"/>
      <c r="NXE450" s="145"/>
      <c r="NXF450" s="121"/>
      <c r="NXG450" s="145"/>
      <c r="NXH450" s="121"/>
      <c r="NXI450" s="145"/>
      <c r="NXJ450" s="121"/>
      <c r="NXK450" s="145"/>
      <c r="NXL450" s="121"/>
      <c r="NXM450" s="145"/>
      <c r="NXN450" s="121"/>
      <c r="NXO450" s="145"/>
      <c r="NXP450" s="121"/>
      <c r="NXQ450" s="145"/>
      <c r="NXR450" s="121"/>
      <c r="NXS450" s="145"/>
      <c r="NXT450" s="121"/>
      <c r="NXU450" s="145"/>
      <c r="NXV450" s="121"/>
      <c r="NXW450" s="145"/>
      <c r="NXX450" s="121"/>
      <c r="NXY450" s="145"/>
      <c r="NXZ450" s="121"/>
      <c r="NYA450" s="145"/>
      <c r="NYB450" s="121"/>
      <c r="NYC450" s="145"/>
      <c r="NYD450" s="121"/>
      <c r="NYE450" s="145"/>
      <c r="NYF450" s="121"/>
      <c r="NYG450" s="145"/>
      <c r="NYH450" s="121"/>
      <c r="NYI450" s="145"/>
      <c r="NYJ450" s="121"/>
      <c r="NYK450" s="145"/>
      <c r="NYL450" s="121"/>
      <c r="NYM450" s="145"/>
      <c r="NYN450" s="121"/>
      <c r="NYO450" s="145"/>
      <c r="NYP450" s="121"/>
      <c r="NYQ450" s="145"/>
      <c r="NYR450" s="121"/>
      <c r="NYS450" s="145"/>
      <c r="NYT450" s="121"/>
      <c r="NYU450" s="145"/>
      <c r="NYV450" s="121"/>
      <c r="NYW450" s="145"/>
      <c r="NYX450" s="121"/>
      <c r="NYY450" s="145"/>
      <c r="NYZ450" s="121"/>
      <c r="NZA450" s="145"/>
      <c r="NZB450" s="121"/>
      <c r="NZC450" s="145"/>
      <c r="NZD450" s="121"/>
      <c r="NZE450" s="145"/>
      <c r="NZF450" s="121"/>
      <c r="NZG450" s="145"/>
      <c r="NZH450" s="121"/>
      <c r="NZI450" s="145"/>
      <c r="NZJ450" s="121"/>
      <c r="NZK450" s="145"/>
      <c r="NZL450" s="121"/>
      <c r="NZM450" s="145"/>
      <c r="NZN450" s="121"/>
      <c r="NZO450" s="145"/>
      <c r="NZP450" s="121"/>
      <c r="NZQ450" s="145"/>
      <c r="NZR450" s="121"/>
      <c r="NZS450" s="145"/>
      <c r="NZT450" s="121"/>
      <c r="NZU450" s="145"/>
      <c r="NZV450" s="121"/>
      <c r="NZW450" s="145"/>
      <c r="NZX450" s="121"/>
      <c r="NZY450" s="145"/>
      <c r="NZZ450" s="121"/>
      <c r="OAA450" s="145"/>
      <c r="OAB450" s="121"/>
      <c r="OAC450" s="145"/>
      <c r="OAD450" s="121"/>
      <c r="OAE450" s="145"/>
      <c r="OAF450" s="121"/>
      <c r="OAG450" s="145"/>
      <c r="OAH450" s="121"/>
      <c r="OAI450" s="145"/>
      <c r="OAJ450" s="121"/>
      <c r="OAK450" s="145"/>
      <c r="OAL450" s="121"/>
      <c r="OAM450" s="145"/>
      <c r="OAN450" s="121"/>
      <c r="OAO450" s="145"/>
      <c r="OAP450" s="121"/>
      <c r="OAQ450" s="145"/>
      <c r="OAR450" s="121"/>
      <c r="OAS450" s="145"/>
      <c r="OAT450" s="121"/>
      <c r="OAU450" s="145"/>
      <c r="OAV450" s="121"/>
      <c r="OAW450" s="145"/>
      <c r="OAX450" s="121"/>
      <c r="OAY450" s="145"/>
      <c r="OAZ450" s="121"/>
      <c r="OBA450" s="145"/>
      <c r="OBB450" s="121"/>
      <c r="OBC450" s="145"/>
      <c r="OBD450" s="121"/>
      <c r="OBE450" s="145"/>
      <c r="OBF450" s="121"/>
      <c r="OBG450" s="145"/>
      <c r="OBH450" s="121"/>
      <c r="OBI450" s="145"/>
      <c r="OBJ450" s="121"/>
      <c r="OBK450" s="145"/>
      <c r="OBL450" s="121"/>
      <c r="OBM450" s="145"/>
      <c r="OBN450" s="121"/>
      <c r="OBO450" s="145"/>
      <c r="OBP450" s="121"/>
      <c r="OBQ450" s="145"/>
      <c r="OBR450" s="121"/>
      <c r="OBS450" s="145"/>
      <c r="OBT450" s="121"/>
      <c r="OBU450" s="145"/>
      <c r="OBV450" s="121"/>
      <c r="OBW450" s="145"/>
      <c r="OBX450" s="121"/>
      <c r="OBY450" s="145"/>
      <c r="OBZ450" s="121"/>
      <c r="OCA450" s="145"/>
      <c r="OCB450" s="121"/>
      <c r="OCC450" s="145"/>
      <c r="OCD450" s="121"/>
      <c r="OCE450" s="145"/>
      <c r="OCF450" s="121"/>
      <c r="OCG450" s="145"/>
      <c r="OCH450" s="121"/>
      <c r="OCI450" s="145"/>
      <c r="OCJ450" s="121"/>
      <c r="OCK450" s="145"/>
      <c r="OCL450" s="121"/>
      <c r="OCM450" s="145"/>
      <c r="OCN450" s="121"/>
      <c r="OCO450" s="145"/>
      <c r="OCP450" s="121"/>
      <c r="OCQ450" s="145"/>
      <c r="OCR450" s="121"/>
      <c r="OCS450" s="145"/>
      <c r="OCT450" s="121"/>
      <c r="OCU450" s="145"/>
      <c r="OCV450" s="121"/>
      <c r="OCW450" s="145"/>
      <c r="OCX450" s="121"/>
      <c r="OCY450" s="145"/>
      <c r="OCZ450" s="121"/>
      <c r="ODA450" s="145"/>
      <c r="ODB450" s="121"/>
      <c r="ODC450" s="145"/>
      <c r="ODD450" s="121"/>
      <c r="ODE450" s="145"/>
      <c r="ODF450" s="121"/>
      <c r="ODG450" s="145"/>
      <c r="ODH450" s="121"/>
      <c r="ODI450" s="145"/>
      <c r="ODJ450" s="121"/>
      <c r="ODK450" s="145"/>
      <c r="ODL450" s="121"/>
      <c r="ODM450" s="145"/>
      <c r="ODN450" s="121"/>
      <c r="ODO450" s="145"/>
      <c r="ODP450" s="121"/>
      <c r="ODQ450" s="145"/>
      <c r="ODR450" s="121"/>
      <c r="ODS450" s="145"/>
      <c r="ODT450" s="121"/>
      <c r="ODU450" s="145"/>
      <c r="ODV450" s="121"/>
      <c r="ODW450" s="145"/>
      <c r="ODX450" s="121"/>
      <c r="ODY450" s="145"/>
      <c r="ODZ450" s="121"/>
      <c r="OEA450" s="145"/>
      <c r="OEB450" s="121"/>
      <c r="OEC450" s="145"/>
      <c r="OED450" s="121"/>
      <c r="OEE450" s="145"/>
      <c r="OEF450" s="121"/>
      <c r="OEG450" s="145"/>
      <c r="OEH450" s="121"/>
      <c r="OEI450" s="145"/>
      <c r="OEJ450" s="121"/>
      <c r="OEK450" s="145"/>
      <c r="OEL450" s="121"/>
      <c r="OEM450" s="145"/>
      <c r="OEN450" s="121"/>
      <c r="OEO450" s="145"/>
      <c r="OEP450" s="121"/>
      <c r="OEQ450" s="145"/>
      <c r="OER450" s="121"/>
      <c r="OES450" s="145"/>
      <c r="OET450" s="121"/>
      <c r="OEU450" s="145"/>
      <c r="OEV450" s="121"/>
      <c r="OEW450" s="145"/>
      <c r="OEX450" s="121"/>
      <c r="OEY450" s="145"/>
      <c r="OEZ450" s="121"/>
      <c r="OFA450" s="145"/>
      <c r="OFB450" s="121"/>
      <c r="OFC450" s="145"/>
      <c r="OFD450" s="121"/>
      <c r="OFE450" s="145"/>
      <c r="OFF450" s="121"/>
      <c r="OFG450" s="145"/>
      <c r="OFH450" s="121"/>
      <c r="OFI450" s="145"/>
      <c r="OFJ450" s="121"/>
      <c r="OFK450" s="145"/>
      <c r="OFL450" s="121"/>
      <c r="OFM450" s="145"/>
      <c r="OFN450" s="121"/>
      <c r="OFO450" s="145"/>
      <c r="OFP450" s="121"/>
      <c r="OFQ450" s="145"/>
      <c r="OFR450" s="121"/>
      <c r="OFS450" s="145"/>
      <c r="OFT450" s="121"/>
      <c r="OFU450" s="145"/>
      <c r="OFV450" s="121"/>
      <c r="OFW450" s="145"/>
      <c r="OFX450" s="121"/>
      <c r="OFY450" s="145"/>
      <c r="OFZ450" s="121"/>
      <c r="OGA450" s="145"/>
      <c r="OGB450" s="121"/>
      <c r="OGC450" s="145"/>
      <c r="OGD450" s="121"/>
      <c r="OGE450" s="145"/>
      <c r="OGF450" s="121"/>
      <c r="OGG450" s="145"/>
      <c r="OGH450" s="121"/>
      <c r="OGI450" s="145"/>
      <c r="OGJ450" s="121"/>
      <c r="OGK450" s="145"/>
      <c r="OGL450" s="121"/>
      <c r="OGM450" s="145"/>
      <c r="OGN450" s="121"/>
      <c r="OGO450" s="145"/>
      <c r="OGP450" s="121"/>
      <c r="OGQ450" s="145"/>
      <c r="OGR450" s="121"/>
      <c r="OGS450" s="145"/>
      <c r="OGT450" s="121"/>
      <c r="OGU450" s="145"/>
      <c r="OGV450" s="121"/>
      <c r="OGW450" s="145"/>
      <c r="OGX450" s="121"/>
      <c r="OGY450" s="145"/>
      <c r="OGZ450" s="121"/>
      <c r="OHA450" s="145"/>
      <c r="OHB450" s="121"/>
      <c r="OHC450" s="145"/>
      <c r="OHD450" s="121"/>
      <c r="OHE450" s="145"/>
      <c r="OHF450" s="121"/>
      <c r="OHG450" s="145"/>
      <c r="OHH450" s="121"/>
      <c r="OHI450" s="145"/>
      <c r="OHJ450" s="121"/>
      <c r="OHK450" s="145"/>
      <c r="OHL450" s="121"/>
      <c r="OHM450" s="145"/>
      <c r="OHN450" s="121"/>
      <c r="OHO450" s="145"/>
      <c r="OHP450" s="121"/>
      <c r="OHQ450" s="145"/>
      <c r="OHR450" s="121"/>
      <c r="OHS450" s="145"/>
      <c r="OHT450" s="121"/>
      <c r="OHU450" s="145"/>
      <c r="OHV450" s="121"/>
      <c r="OHW450" s="145"/>
      <c r="OHX450" s="121"/>
      <c r="OHY450" s="145"/>
      <c r="OHZ450" s="121"/>
      <c r="OIA450" s="145"/>
      <c r="OIB450" s="121"/>
      <c r="OIC450" s="145"/>
      <c r="OID450" s="121"/>
      <c r="OIE450" s="145"/>
      <c r="OIF450" s="121"/>
      <c r="OIG450" s="145"/>
      <c r="OIH450" s="121"/>
      <c r="OII450" s="145"/>
      <c r="OIJ450" s="121"/>
      <c r="OIK450" s="145"/>
      <c r="OIL450" s="121"/>
      <c r="OIM450" s="145"/>
      <c r="OIN450" s="121"/>
      <c r="OIO450" s="145"/>
      <c r="OIP450" s="121"/>
      <c r="OIQ450" s="145"/>
      <c r="OIR450" s="121"/>
      <c r="OIS450" s="145"/>
      <c r="OIT450" s="121"/>
      <c r="OIU450" s="145"/>
      <c r="OIV450" s="121"/>
      <c r="OIW450" s="145"/>
      <c r="OIX450" s="121"/>
      <c r="OIY450" s="145"/>
      <c r="OIZ450" s="121"/>
      <c r="OJA450" s="145"/>
      <c r="OJB450" s="121"/>
      <c r="OJC450" s="145"/>
      <c r="OJD450" s="121"/>
      <c r="OJE450" s="145"/>
      <c r="OJF450" s="121"/>
      <c r="OJG450" s="145"/>
      <c r="OJH450" s="121"/>
      <c r="OJI450" s="145"/>
      <c r="OJJ450" s="121"/>
      <c r="OJK450" s="145"/>
      <c r="OJL450" s="121"/>
      <c r="OJM450" s="145"/>
      <c r="OJN450" s="121"/>
      <c r="OJO450" s="145"/>
      <c r="OJP450" s="121"/>
      <c r="OJQ450" s="145"/>
      <c r="OJR450" s="121"/>
      <c r="OJS450" s="145"/>
      <c r="OJT450" s="121"/>
      <c r="OJU450" s="145"/>
      <c r="OJV450" s="121"/>
      <c r="OJW450" s="145"/>
      <c r="OJX450" s="121"/>
      <c r="OJY450" s="145"/>
      <c r="OJZ450" s="121"/>
      <c r="OKA450" s="145"/>
      <c r="OKB450" s="121"/>
      <c r="OKC450" s="145"/>
      <c r="OKD450" s="121"/>
      <c r="OKE450" s="145"/>
      <c r="OKF450" s="121"/>
      <c r="OKG450" s="145"/>
      <c r="OKH450" s="121"/>
      <c r="OKI450" s="145"/>
      <c r="OKJ450" s="121"/>
      <c r="OKK450" s="145"/>
      <c r="OKL450" s="121"/>
      <c r="OKM450" s="145"/>
      <c r="OKN450" s="121"/>
      <c r="OKO450" s="145"/>
      <c r="OKP450" s="121"/>
      <c r="OKQ450" s="145"/>
      <c r="OKR450" s="121"/>
      <c r="OKS450" s="145"/>
      <c r="OKT450" s="121"/>
      <c r="OKU450" s="145"/>
      <c r="OKV450" s="121"/>
      <c r="OKW450" s="145"/>
      <c r="OKX450" s="121"/>
      <c r="OKY450" s="145"/>
      <c r="OKZ450" s="121"/>
      <c r="OLA450" s="145"/>
      <c r="OLB450" s="121"/>
      <c r="OLC450" s="145"/>
      <c r="OLD450" s="121"/>
      <c r="OLE450" s="145"/>
      <c r="OLF450" s="121"/>
      <c r="OLG450" s="145"/>
      <c r="OLH450" s="121"/>
      <c r="OLI450" s="145"/>
      <c r="OLJ450" s="121"/>
      <c r="OLK450" s="145"/>
      <c r="OLL450" s="121"/>
      <c r="OLM450" s="145"/>
      <c r="OLN450" s="121"/>
      <c r="OLO450" s="145"/>
      <c r="OLP450" s="121"/>
      <c r="OLQ450" s="145"/>
      <c r="OLR450" s="121"/>
      <c r="OLS450" s="145"/>
      <c r="OLT450" s="121"/>
      <c r="OLU450" s="145"/>
      <c r="OLV450" s="121"/>
      <c r="OLW450" s="145"/>
      <c r="OLX450" s="121"/>
      <c r="OLY450" s="145"/>
      <c r="OLZ450" s="121"/>
      <c r="OMA450" s="145"/>
      <c r="OMB450" s="121"/>
      <c r="OMC450" s="145"/>
      <c r="OMD450" s="121"/>
      <c r="OME450" s="145"/>
      <c r="OMF450" s="121"/>
      <c r="OMG450" s="145"/>
      <c r="OMH450" s="121"/>
      <c r="OMI450" s="145"/>
      <c r="OMJ450" s="121"/>
      <c r="OMK450" s="145"/>
      <c r="OML450" s="121"/>
      <c r="OMM450" s="145"/>
      <c r="OMN450" s="121"/>
      <c r="OMO450" s="145"/>
      <c r="OMP450" s="121"/>
      <c r="OMQ450" s="145"/>
      <c r="OMR450" s="121"/>
      <c r="OMS450" s="145"/>
      <c r="OMT450" s="121"/>
      <c r="OMU450" s="145"/>
      <c r="OMV450" s="121"/>
      <c r="OMW450" s="145"/>
      <c r="OMX450" s="121"/>
      <c r="OMY450" s="145"/>
      <c r="OMZ450" s="121"/>
      <c r="ONA450" s="145"/>
      <c r="ONB450" s="121"/>
      <c r="ONC450" s="145"/>
      <c r="OND450" s="121"/>
      <c r="ONE450" s="145"/>
      <c r="ONF450" s="121"/>
      <c r="ONG450" s="145"/>
      <c r="ONH450" s="121"/>
      <c r="ONI450" s="145"/>
      <c r="ONJ450" s="121"/>
      <c r="ONK450" s="145"/>
      <c r="ONL450" s="121"/>
      <c r="ONM450" s="145"/>
      <c r="ONN450" s="121"/>
      <c r="ONO450" s="145"/>
      <c r="ONP450" s="121"/>
      <c r="ONQ450" s="145"/>
      <c r="ONR450" s="121"/>
      <c r="ONS450" s="145"/>
      <c r="ONT450" s="121"/>
      <c r="ONU450" s="145"/>
      <c r="ONV450" s="121"/>
      <c r="ONW450" s="145"/>
      <c r="ONX450" s="121"/>
      <c r="ONY450" s="145"/>
      <c r="ONZ450" s="121"/>
      <c r="OOA450" s="145"/>
      <c r="OOB450" s="121"/>
      <c r="OOC450" s="145"/>
      <c r="OOD450" s="121"/>
      <c r="OOE450" s="145"/>
      <c r="OOF450" s="121"/>
      <c r="OOG450" s="145"/>
      <c r="OOH450" s="121"/>
      <c r="OOI450" s="145"/>
      <c r="OOJ450" s="121"/>
      <c r="OOK450" s="145"/>
      <c r="OOL450" s="121"/>
      <c r="OOM450" s="145"/>
      <c r="OON450" s="121"/>
      <c r="OOO450" s="145"/>
      <c r="OOP450" s="121"/>
      <c r="OOQ450" s="145"/>
      <c r="OOR450" s="121"/>
      <c r="OOS450" s="145"/>
      <c r="OOT450" s="121"/>
      <c r="OOU450" s="145"/>
      <c r="OOV450" s="121"/>
      <c r="OOW450" s="145"/>
      <c r="OOX450" s="121"/>
      <c r="OOY450" s="145"/>
      <c r="OOZ450" s="121"/>
      <c r="OPA450" s="145"/>
      <c r="OPB450" s="121"/>
      <c r="OPC450" s="145"/>
      <c r="OPD450" s="121"/>
      <c r="OPE450" s="145"/>
      <c r="OPF450" s="121"/>
      <c r="OPG450" s="145"/>
      <c r="OPH450" s="121"/>
      <c r="OPI450" s="145"/>
      <c r="OPJ450" s="121"/>
      <c r="OPK450" s="145"/>
      <c r="OPL450" s="121"/>
      <c r="OPM450" s="145"/>
      <c r="OPN450" s="121"/>
      <c r="OPO450" s="145"/>
      <c r="OPP450" s="121"/>
      <c r="OPQ450" s="145"/>
      <c r="OPR450" s="121"/>
      <c r="OPS450" s="145"/>
      <c r="OPT450" s="121"/>
      <c r="OPU450" s="145"/>
      <c r="OPV450" s="121"/>
      <c r="OPW450" s="145"/>
      <c r="OPX450" s="121"/>
      <c r="OPY450" s="145"/>
      <c r="OPZ450" s="121"/>
      <c r="OQA450" s="145"/>
      <c r="OQB450" s="121"/>
      <c r="OQC450" s="145"/>
      <c r="OQD450" s="121"/>
      <c r="OQE450" s="145"/>
      <c r="OQF450" s="121"/>
      <c r="OQG450" s="145"/>
      <c r="OQH450" s="121"/>
      <c r="OQI450" s="145"/>
      <c r="OQJ450" s="121"/>
      <c r="OQK450" s="145"/>
      <c r="OQL450" s="121"/>
      <c r="OQM450" s="145"/>
      <c r="OQN450" s="121"/>
      <c r="OQO450" s="145"/>
      <c r="OQP450" s="121"/>
      <c r="OQQ450" s="145"/>
      <c r="OQR450" s="121"/>
      <c r="OQS450" s="145"/>
      <c r="OQT450" s="121"/>
      <c r="OQU450" s="145"/>
      <c r="OQV450" s="121"/>
      <c r="OQW450" s="145"/>
      <c r="OQX450" s="121"/>
      <c r="OQY450" s="145"/>
      <c r="OQZ450" s="121"/>
      <c r="ORA450" s="145"/>
      <c r="ORB450" s="121"/>
      <c r="ORC450" s="145"/>
      <c r="ORD450" s="121"/>
      <c r="ORE450" s="145"/>
      <c r="ORF450" s="121"/>
      <c r="ORG450" s="145"/>
      <c r="ORH450" s="121"/>
      <c r="ORI450" s="145"/>
      <c r="ORJ450" s="121"/>
      <c r="ORK450" s="145"/>
      <c r="ORL450" s="121"/>
      <c r="ORM450" s="145"/>
      <c r="ORN450" s="121"/>
      <c r="ORO450" s="145"/>
      <c r="ORP450" s="121"/>
      <c r="ORQ450" s="145"/>
      <c r="ORR450" s="121"/>
      <c r="ORS450" s="145"/>
      <c r="ORT450" s="121"/>
      <c r="ORU450" s="145"/>
      <c r="ORV450" s="121"/>
      <c r="ORW450" s="145"/>
      <c r="ORX450" s="121"/>
      <c r="ORY450" s="145"/>
      <c r="ORZ450" s="121"/>
      <c r="OSA450" s="145"/>
      <c r="OSB450" s="121"/>
      <c r="OSC450" s="145"/>
      <c r="OSD450" s="121"/>
      <c r="OSE450" s="145"/>
      <c r="OSF450" s="121"/>
      <c r="OSG450" s="145"/>
      <c r="OSH450" s="121"/>
      <c r="OSI450" s="145"/>
      <c r="OSJ450" s="121"/>
      <c r="OSK450" s="145"/>
      <c r="OSL450" s="121"/>
      <c r="OSM450" s="145"/>
      <c r="OSN450" s="121"/>
      <c r="OSO450" s="145"/>
      <c r="OSP450" s="121"/>
      <c r="OSQ450" s="145"/>
      <c r="OSR450" s="121"/>
      <c r="OSS450" s="145"/>
      <c r="OST450" s="121"/>
      <c r="OSU450" s="145"/>
      <c r="OSV450" s="121"/>
      <c r="OSW450" s="145"/>
      <c r="OSX450" s="121"/>
      <c r="OSY450" s="145"/>
      <c r="OSZ450" s="121"/>
      <c r="OTA450" s="145"/>
      <c r="OTB450" s="121"/>
      <c r="OTC450" s="145"/>
      <c r="OTD450" s="121"/>
      <c r="OTE450" s="145"/>
      <c r="OTF450" s="121"/>
      <c r="OTG450" s="145"/>
      <c r="OTH450" s="121"/>
      <c r="OTI450" s="145"/>
      <c r="OTJ450" s="121"/>
      <c r="OTK450" s="145"/>
      <c r="OTL450" s="121"/>
      <c r="OTM450" s="145"/>
      <c r="OTN450" s="121"/>
      <c r="OTO450" s="145"/>
      <c r="OTP450" s="121"/>
      <c r="OTQ450" s="145"/>
      <c r="OTR450" s="121"/>
      <c r="OTS450" s="145"/>
      <c r="OTT450" s="121"/>
      <c r="OTU450" s="145"/>
      <c r="OTV450" s="121"/>
      <c r="OTW450" s="145"/>
      <c r="OTX450" s="121"/>
      <c r="OTY450" s="145"/>
      <c r="OTZ450" s="121"/>
      <c r="OUA450" s="145"/>
      <c r="OUB450" s="121"/>
      <c r="OUC450" s="145"/>
      <c r="OUD450" s="121"/>
      <c r="OUE450" s="145"/>
      <c r="OUF450" s="121"/>
      <c r="OUG450" s="145"/>
      <c r="OUH450" s="121"/>
      <c r="OUI450" s="145"/>
      <c r="OUJ450" s="121"/>
      <c r="OUK450" s="145"/>
      <c r="OUL450" s="121"/>
      <c r="OUM450" s="145"/>
      <c r="OUN450" s="121"/>
      <c r="OUO450" s="145"/>
      <c r="OUP450" s="121"/>
      <c r="OUQ450" s="145"/>
      <c r="OUR450" s="121"/>
      <c r="OUS450" s="145"/>
      <c r="OUT450" s="121"/>
      <c r="OUU450" s="145"/>
      <c r="OUV450" s="121"/>
      <c r="OUW450" s="145"/>
      <c r="OUX450" s="121"/>
      <c r="OUY450" s="145"/>
      <c r="OUZ450" s="121"/>
      <c r="OVA450" s="145"/>
      <c r="OVB450" s="121"/>
      <c r="OVC450" s="145"/>
      <c r="OVD450" s="121"/>
      <c r="OVE450" s="145"/>
      <c r="OVF450" s="121"/>
      <c r="OVG450" s="145"/>
      <c r="OVH450" s="121"/>
      <c r="OVI450" s="145"/>
      <c r="OVJ450" s="121"/>
      <c r="OVK450" s="145"/>
      <c r="OVL450" s="121"/>
      <c r="OVM450" s="145"/>
      <c r="OVN450" s="121"/>
      <c r="OVO450" s="145"/>
      <c r="OVP450" s="121"/>
      <c r="OVQ450" s="145"/>
      <c r="OVR450" s="121"/>
      <c r="OVS450" s="145"/>
      <c r="OVT450" s="121"/>
      <c r="OVU450" s="145"/>
      <c r="OVV450" s="121"/>
      <c r="OVW450" s="145"/>
      <c r="OVX450" s="121"/>
      <c r="OVY450" s="145"/>
      <c r="OVZ450" s="121"/>
      <c r="OWA450" s="145"/>
      <c r="OWB450" s="121"/>
      <c r="OWC450" s="145"/>
      <c r="OWD450" s="121"/>
      <c r="OWE450" s="145"/>
      <c r="OWF450" s="121"/>
      <c r="OWG450" s="145"/>
      <c r="OWH450" s="121"/>
      <c r="OWI450" s="145"/>
      <c r="OWJ450" s="121"/>
      <c r="OWK450" s="145"/>
      <c r="OWL450" s="121"/>
      <c r="OWM450" s="145"/>
      <c r="OWN450" s="121"/>
      <c r="OWO450" s="145"/>
      <c r="OWP450" s="121"/>
      <c r="OWQ450" s="145"/>
      <c r="OWR450" s="121"/>
      <c r="OWS450" s="145"/>
      <c r="OWT450" s="121"/>
      <c r="OWU450" s="145"/>
      <c r="OWV450" s="121"/>
      <c r="OWW450" s="145"/>
      <c r="OWX450" s="121"/>
      <c r="OWY450" s="145"/>
      <c r="OWZ450" s="121"/>
      <c r="OXA450" s="145"/>
      <c r="OXB450" s="121"/>
      <c r="OXC450" s="145"/>
      <c r="OXD450" s="121"/>
      <c r="OXE450" s="145"/>
      <c r="OXF450" s="121"/>
      <c r="OXG450" s="145"/>
      <c r="OXH450" s="121"/>
      <c r="OXI450" s="145"/>
      <c r="OXJ450" s="121"/>
      <c r="OXK450" s="145"/>
      <c r="OXL450" s="121"/>
      <c r="OXM450" s="145"/>
      <c r="OXN450" s="121"/>
      <c r="OXO450" s="145"/>
      <c r="OXP450" s="121"/>
      <c r="OXQ450" s="145"/>
      <c r="OXR450" s="121"/>
      <c r="OXS450" s="145"/>
      <c r="OXT450" s="121"/>
      <c r="OXU450" s="145"/>
      <c r="OXV450" s="121"/>
      <c r="OXW450" s="145"/>
      <c r="OXX450" s="121"/>
      <c r="OXY450" s="145"/>
      <c r="OXZ450" s="121"/>
      <c r="OYA450" s="145"/>
      <c r="OYB450" s="121"/>
      <c r="OYC450" s="145"/>
      <c r="OYD450" s="121"/>
      <c r="OYE450" s="145"/>
      <c r="OYF450" s="121"/>
      <c r="OYG450" s="145"/>
      <c r="OYH450" s="121"/>
      <c r="OYI450" s="145"/>
      <c r="OYJ450" s="121"/>
      <c r="OYK450" s="145"/>
      <c r="OYL450" s="121"/>
      <c r="OYM450" s="145"/>
      <c r="OYN450" s="121"/>
      <c r="OYO450" s="145"/>
      <c r="OYP450" s="121"/>
      <c r="OYQ450" s="145"/>
      <c r="OYR450" s="121"/>
      <c r="OYS450" s="145"/>
      <c r="OYT450" s="121"/>
      <c r="OYU450" s="145"/>
      <c r="OYV450" s="121"/>
      <c r="OYW450" s="145"/>
      <c r="OYX450" s="121"/>
      <c r="OYY450" s="145"/>
      <c r="OYZ450" s="121"/>
      <c r="OZA450" s="145"/>
      <c r="OZB450" s="121"/>
      <c r="OZC450" s="145"/>
      <c r="OZD450" s="121"/>
      <c r="OZE450" s="145"/>
      <c r="OZF450" s="121"/>
      <c r="OZG450" s="145"/>
      <c r="OZH450" s="121"/>
      <c r="OZI450" s="145"/>
      <c r="OZJ450" s="121"/>
      <c r="OZK450" s="145"/>
      <c r="OZL450" s="121"/>
      <c r="OZM450" s="145"/>
      <c r="OZN450" s="121"/>
      <c r="OZO450" s="145"/>
      <c r="OZP450" s="121"/>
      <c r="OZQ450" s="145"/>
      <c r="OZR450" s="121"/>
      <c r="OZS450" s="145"/>
      <c r="OZT450" s="121"/>
      <c r="OZU450" s="145"/>
      <c r="OZV450" s="121"/>
      <c r="OZW450" s="145"/>
      <c r="OZX450" s="121"/>
      <c r="OZY450" s="145"/>
      <c r="OZZ450" s="121"/>
      <c r="PAA450" s="145"/>
      <c r="PAB450" s="121"/>
      <c r="PAC450" s="145"/>
      <c r="PAD450" s="121"/>
      <c r="PAE450" s="145"/>
      <c r="PAF450" s="121"/>
      <c r="PAG450" s="145"/>
      <c r="PAH450" s="121"/>
      <c r="PAI450" s="145"/>
      <c r="PAJ450" s="121"/>
      <c r="PAK450" s="145"/>
      <c r="PAL450" s="121"/>
      <c r="PAM450" s="145"/>
      <c r="PAN450" s="121"/>
      <c r="PAO450" s="145"/>
      <c r="PAP450" s="121"/>
      <c r="PAQ450" s="145"/>
      <c r="PAR450" s="121"/>
      <c r="PAS450" s="145"/>
      <c r="PAT450" s="121"/>
      <c r="PAU450" s="145"/>
      <c r="PAV450" s="121"/>
      <c r="PAW450" s="145"/>
      <c r="PAX450" s="121"/>
      <c r="PAY450" s="145"/>
      <c r="PAZ450" s="121"/>
      <c r="PBA450" s="145"/>
      <c r="PBB450" s="121"/>
      <c r="PBC450" s="145"/>
      <c r="PBD450" s="121"/>
      <c r="PBE450" s="145"/>
      <c r="PBF450" s="121"/>
      <c r="PBG450" s="145"/>
      <c r="PBH450" s="121"/>
      <c r="PBI450" s="145"/>
      <c r="PBJ450" s="121"/>
      <c r="PBK450" s="145"/>
      <c r="PBL450" s="121"/>
      <c r="PBM450" s="145"/>
      <c r="PBN450" s="121"/>
      <c r="PBO450" s="145"/>
      <c r="PBP450" s="121"/>
      <c r="PBQ450" s="145"/>
      <c r="PBR450" s="121"/>
      <c r="PBS450" s="145"/>
      <c r="PBT450" s="121"/>
      <c r="PBU450" s="145"/>
      <c r="PBV450" s="121"/>
      <c r="PBW450" s="145"/>
      <c r="PBX450" s="121"/>
      <c r="PBY450" s="145"/>
      <c r="PBZ450" s="121"/>
      <c r="PCA450" s="145"/>
      <c r="PCB450" s="121"/>
      <c r="PCC450" s="145"/>
      <c r="PCD450" s="121"/>
      <c r="PCE450" s="145"/>
      <c r="PCF450" s="121"/>
      <c r="PCG450" s="145"/>
      <c r="PCH450" s="121"/>
      <c r="PCI450" s="145"/>
      <c r="PCJ450" s="121"/>
      <c r="PCK450" s="145"/>
      <c r="PCL450" s="121"/>
      <c r="PCM450" s="145"/>
      <c r="PCN450" s="121"/>
      <c r="PCO450" s="145"/>
      <c r="PCP450" s="121"/>
      <c r="PCQ450" s="145"/>
      <c r="PCR450" s="121"/>
      <c r="PCS450" s="145"/>
      <c r="PCT450" s="121"/>
      <c r="PCU450" s="145"/>
      <c r="PCV450" s="121"/>
      <c r="PCW450" s="145"/>
      <c r="PCX450" s="121"/>
      <c r="PCY450" s="145"/>
      <c r="PCZ450" s="121"/>
      <c r="PDA450" s="145"/>
      <c r="PDB450" s="121"/>
      <c r="PDC450" s="145"/>
      <c r="PDD450" s="121"/>
      <c r="PDE450" s="145"/>
      <c r="PDF450" s="121"/>
      <c r="PDG450" s="145"/>
      <c r="PDH450" s="121"/>
      <c r="PDI450" s="145"/>
      <c r="PDJ450" s="121"/>
      <c r="PDK450" s="145"/>
      <c r="PDL450" s="121"/>
      <c r="PDM450" s="145"/>
      <c r="PDN450" s="121"/>
      <c r="PDO450" s="145"/>
      <c r="PDP450" s="121"/>
      <c r="PDQ450" s="145"/>
      <c r="PDR450" s="121"/>
      <c r="PDS450" s="145"/>
      <c r="PDT450" s="121"/>
      <c r="PDU450" s="145"/>
      <c r="PDV450" s="121"/>
      <c r="PDW450" s="145"/>
      <c r="PDX450" s="121"/>
      <c r="PDY450" s="145"/>
      <c r="PDZ450" s="121"/>
      <c r="PEA450" s="145"/>
      <c r="PEB450" s="121"/>
      <c r="PEC450" s="145"/>
      <c r="PED450" s="121"/>
      <c r="PEE450" s="145"/>
      <c r="PEF450" s="121"/>
      <c r="PEG450" s="145"/>
      <c r="PEH450" s="121"/>
      <c r="PEI450" s="145"/>
      <c r="PEJ450" s="121"/>
      <c r="PEK450" s="145"/>
      <c r="PEL450" s="121"/>
      <c r="PEM450" s="145"/>
      <c r="PEN450" s="121"/>
      <c r="PEO450" s="145"/>
      <c r="PEP450" s="121"/>
      <c r="PEQ450" s="145"/>
      <c r="PER450" s="121"/>
      <c r="PES450" s="145"/>
      <c r="PET450" s="121"/>
      <c r="PEU450" s="145"/>
      <c r="PEV450" s="121"/>
      <c r="PEW450" s="145"/>
      <c r="PEX450" s="121"/>
      <c r="PEY450" s="145"/>
      <c r="PEZ450" s="121"/>
      <c r="PFA450" s="145"/>
      <c r="PFB450" s="121"/>
      <c r="PFC450" s="145"/>
      <c r="PFD450" s="121"/>
      <c r="PFE450" s="145"/>
      <c r="PFF450" s="121"/>
      <c r="PFG450" s="145"/>
      <c r="PFH450" s="121"/>
      <c r="PFI450" s="145"/>
      <c r="PFJ450" s="121"/>
      <c r="PFK450" s="145"/>
      <c r="PFL450" s="121"/>
      <c r="PFM450" s="145"/>
      <c r="PFN450" s="121"/>
      <c r="PFO450" s="145"/>
      <c r="PFP450" s="121"/>
      <c r="PFQ450" s="145"/>
      <c r="PFR450" s="121"/>
      <c r="PFS450" s="145"/>
      <c r="PFT450" s="121"/>
      <c r="PFU450" s="145"/>
      <c r="PFV450" s="121"/>
      <c r="PFW450" s="145"/>
      <c r="PFX450" s="121"/>
      <c r="PFY450" s="145"/>
      <c r="PFZ450" s="121"/>
      <c r="PGA450" s="145"/>
      <c r="PGB450" s="121"/>
      <c r="PGC450" s="145"/>
      <c r="PGD450" s="121"/>
      <c r="PGE450" s="145"/>
      <c r="PGF450" s="121"/>
      <c r="PGG450" s="145"/>
      <c r="PGH450" s="121"/>
      <c r="PGI450" s="145"/>
      <c r="PGJ450" s="121"/>
      <c r="PGK450" s="145"/>
      <c r="PGL450" s="121"/>
      <c r="PGM450" s="145"/>
      <c r="PGN450" s="121"/>
      <c r="PGO450" s="145"/>
      <c r="PGP450" s="121"/>
      <c r="PGQ450" s="145"/>
      <c r="PGR450" s="121"/>
      <c r="PGS450" s="145"/>
      <c r="PGT450" s="121"/>
      <c r="PGU450" s="145"/>
      <c r="PGV450" s="121"/>
      <c r="PGW450" s="145"/>
      <c r="PGX450" s="121"/>
      <c r="PGY450" s="145"/>
      <c r="PGZ450" s="121"/>
      <c r="PHA450" s="145"/>
      <c r="PHB450" s="121"/>
      <c r="PHC450" s="145"/>
      <c r="PHD450" s="121"/>
      <c r="PHE450" s="145"/>
      <c r="PHF450" s="121"/>
      <c r="PHG450" s="145"/>
      <c r="PHH450" s="121"/>
      <c r="PHI450" s="145"/>
      <c r="PHJ450" s="121"/>
      <c r="PHK450" s="145"/>
      <c r="PHL450" s="121"/>
      <c r="PHM450" s="145"/>
      <c r="PHN450" s="121"/>
      <c r="PHO450" s="145"/>
      <c r="PHP450" s="121"/>
      <c r="PHQ450" s="145"/>
      <c r="PHR450" s="121"/>
      <c r="PHS450" s="145"/>
      <c r="PHT450" s="121"/>
      <c r="PHU450" s="145"/>
      <c r="PHV450" s="121"/>
      <c r="PHW450" s="145"/>
      <c r="PHX450" s="121"/>
      <c r="PHY450" s="145"/>
      <c r="PHZ450" s="121"/>
      <c r="PIA450" s="145"/>
      <c r="PIB450" s="121"/>
      <c r="PIC450" s="145"/>
      <c r="PID450" s="121"/>
      <c r="PIE450" s="145"/>
      <c r="PIF450" s="121"/>
      <c r="PIG450" s="145"/>
      <c r="PIH450" s="121"/>
      <c r="PII450" s="145"/>
      <c r="PIJ450" s="121"/>
      <c r="PIK450" s="145"/>
      <c r="PIL450" s="121"/>
      <c r="PIM450" s="145"/>
      <c r="PIN450" s="121"/>
      <c r="PIO450" s="145"/>
      <c r="PIP450" s="121"/>
      <c r="PIQ450" s="145"/>
      <c r="PIR450" s="121"/>
      <c r="PIS450" s="145"/>
      <c r="PIT450" s="121"/>
      <c r="PIU450" s="145"/>
      <c r="PIV450" s="121"/>
      <c r="PIW450" s="145"/>
      <c r="PIX450" s="121"/>
      <c r="PIY450" s="145"/>
      <c r="PIZ450" s="121"/>
      <c r="PJA450" s="145"/>
      <c r="PJB450" s="121"/>
      <c r="PJC450" s="145"/>
      <c r="PJD450" s="121"/>
      <c r="PJE450" s="145"/>
      <c r="PJF450" s="121"/>
      <c r="PJG450" s="145"/>
      <c r="PJH450" s="121"/>
      <c r="PJI450" s="145"/>
      <c r="PJJ450" s="121"/>
      <c r="PJK450" s="145"/>
      <c r="PJL450" s="121"/>
      <c r="PJM450" s="145"/>
      <c r="PJN450" s="121"/>
      <c r="PJO450" s="145"/>
      <c r="PJP450" s="121"/>
      <c r="PJQ450" s="145"/>
      <c r="PJR450" s="121"/>
      <c r="PJS450" s="145"/>
      <c r="PJT450" s="121"/>
      <c r="PJU450" s="145"/>
      <c r="PJV450" s="121"/>
      <c r="PJW450" s="145"/>
      <c r="PJX450" s="121"/>
      <c r="PJY450" s="145"/>
      <c r="PJZ450" s="121"/>
      <c r="PKA450" s="145"/>
      <c r="PKB450" s="121"/>
      <c r="PKC450" s="145"/>
      <c r="PKD450" s="121"/>
      <c r="PKE450" s="145"/>
      <c r="PKF450" s="121"/>
      <c r="PKG450" s="145"/>
      <c r="PKH450" s="121"/>
      <c r="PKI450" s="145"/>
      <c r="PKJ450" s="121"/>
      <c r="PKK450" s="145"/>
      <c r="PKL450" s="121"/>
      <c r="PKM450" s="145"/>
      <c r="PKN450" s="121"/>
      <c r="PKO450" s="145"/>
      <c r="PKP450" s="121"/>
      <c r="PKQ450" s="145"/>
      <c r="PKR450" s="121"/>
      <c r="PKS450" s="145"/>
      <c r="PKT450" s="121"/>
      <c r="PKU450" s="145"/>
      <c r="PKV450" s="121"/>
      <c r="PKW450" s="145"/>
      <c r="PKX450" s="121"/>
      <c r="PKY450" s="145"/>
      <c r="PKZ450" s="121"/>
      <c r="PLA450" s="145"/>
      <c r="PLB450" s="121"/>
      <c r="PLC450" s="145"/>
      <c r="PLD450" s="121"/>
      <c r="PLE450" s="145"/>
      <c r="PLF450" s="121"/>
      <c r="PLG450" s="145"/>
      <c r="PLH450" s="121"/>
      <c r="PLI450" s="145"/>
      <c r="PLJ450" s="121"/>
      <c r="PLK450" s="145"/>
      <c r="PLL450" s="121"/>
      <c r="PLM450" s="145"/>
      <c r="PLN450" s="121"/>
      <c r="PLO450" s="145"/>
      <c r="PLP450" s="121"/>
      <c r="PLQ450" s="145"/>
      <c r="PLR450" s="121"/>
      <c r="PLS450" s="145"/>
      <c r="PLT450" s="121"/>
      <c r="PLU450" s="145"/>
      <c r="PLV450" s="121"/>
      <c r="PLW450" s="145"/>
      <c r="PLX450" s="121"/>
      <c r="PLY450" s="145"/>
      <c r="PLZ450" s="121"/>
      <c r="PMA450" s="145"/>
      <c r="PMB450" s="121"/>
      <c r="PMC450" s="145"/>
      <c r="PMD450" s="121"/>
      <c r="PME450" s="145"/>
      <c r="PMF450" s="121"/>
      <c r="PMG450" s="145"/>
      <c r="PMH450" s="121"/>
      <c r="PMI450" s="145"/>
      <c r="PMJ450" s="121"/>
      <c r="PMK450" s="145"/>
      <c r="PML450" s="121"/>
      <c r="PMM450" s="145"/>
      <c r="PMN450" s="121"/>
      <c r="PMO450" s="145"/>
      <c r="PMP450" s="121"/>
      <c r="PMQ450" s="145"/>
      <c r="PMR450" s="121"/>
      <c r="PMS450" s="145"/>
      <c r="PMT450" s="121"/>
      <c r="PMU450" s="145"/>
      <c r="PMV450" s="121"/>
      <c r="PMW450" s="145"/>
      <c r="PMX450" s="121"/>
      <c r="PMY450" s="145"/>
      <c r="PMZ450" s="121"/>
      <c r="PNA450" s="145"/>
      <c r="PNB450" s="121"/>
      <c r="PNC450" s="145"/>
      <c r="PND450" s="121"/>
      <c r="PNE450" s="145"/>
      <c r="PNF450" s="121"/>
      <c r="PNG450" s="145"/>
      <c r="PNH450" s="121"/>
      <c r="PNI450" s="145"/>
      <c r="PNJ450" s="121"/>
      <c r="PNK450" s="145"/>
      <c r="PNL450" s="121"/>
      <c r="PNM450" s="145"/>
      <c r="PNN450" s="121"/>
      <c r="PNO450" s="145"/>
      <c r="PNP450" s="121"/>
      <c r="PNQ450" s="145"/>
      <c r="PNR450" s="121"/>
      <c r="PNS450" s="145"/>
      <c r="PNT450" s="121"/>
      <c r="PNU450" s="145"/>
      <c r="PNV450" s="121"/>
      <c r="PNW450" s="145"/>
      <c r="PNX450" s="121"/>
      <c r="PNY450" s="145"/>
      <c r="PNZ450" s="121"/>
      <c r="POA450" s="145"/>
      <c r="POB450" s="121"/>
      <c r="POC450" s="145"/>
      <c r="POD450" s="121"/>
      <c r="POE450" s="145"/>
      <c r="POF450" s="121"/>
      <c r="POG450" s="145"/>
      <c r="POH450" s="121"/>
      <c r="POI450" s="145"/>
      <c r="POJ450" s="121"/>
      <c r="POK450" s="145"/>
      <c r="POL450" s="121"/>
      <c r="POM450" s="145"/>
      <c r="PON450" s="121"/>
      <c r="POO450" s="145"/>
      <c r="POP450" s="121"/>
      <c r="POQ450" s="145"/>
      <c r="POR450" s="121"/>
      <c r="POS450" s="145"/>
      <c r="POT450" s="121"/>
      <c r="POU450" s="145"/>
      <c r="POV450" s="121"/>
      <c r="POW450" s="145"/>
      <c r="POX450" s="121"/>
      <c r="POY450" s="145"/>
      <c r="POZ450" s="121"/>
      <c r="PPA450" s="145"/>
      <c r="PPB450" s="121"/>
      <c r="PPC450" s="145"/>
      <c r="PPD450" s="121"/>
      <c r="PPE450" s="145"/>
      <c r="PPF450" s="121"/>
      <c r="PPG450" s="145"/>
      <c r="PPH450" s="121"/>
      <c r="PPI450" s="145"/>
      <c r="PPJ450" s="121"/>
      <c r="PPK450" s="145"/>
      <c r="PPL450" s="121"/>
      <c r="PPM450" s="145"/>
      <c r="PPN450" s="121"/>
      <c r="PPO450" s="145"/>
      <c r="PPP450" s="121"/>
      <c r="PPQ450" s="145"/>
      <c r="PPR450" s="121"/>
      <c r="PPS450" s="145"/>
      <c r="PPT450" s="121"/>
      <c r="PPU450" s="145"/>
      <c r="PPV450" s="121"/>
      <c r="PPW450" s="145"/>
      <c r="PPX450" s="121"/>
      <c r="PPY450" s="145"/>
      <c r="PPZ450" s="121"/>
      <c r="PQA450" s="145"/>
      <c r="PQB450" s="121"/>
      <c r="PQC450" s="145"/>
      <c r="PQD450" s="121"/>
      <c r="PQE450" s="145"/>
      <c r="PQF450" s="121"/>
      <c r="PQG450" s="145"/>
      <c r="PQH450" s="121"/>
      <c r="PQI450" s="145"/>
      <c r="PQJ450" s="121"/>
      <c r="PQK450" s="145"/>
      <c r="PQL450" s="121"/>
      <c r="PQM450" s="145"/>
      <c r="PQN450" s="121"/>
      <c r="PQO450" s="145"/>
      <c r="PQP450" s="121"/>
      <c r="PQQ450" s="145"/>
      <c r="PQR450" s="121"/>
      <c r="PQS450" s="145"/>
      <c r="PQT450" s="121"/>
      <c r="PQU450" s="145"/>
      <c r="PQV450" s="121"/>
      <c r="PQW450" s="145"/>
      <c r="PQX450" s="121"/>
      <c r="PQY450" s="145"/>
      <c r="PQZ450" s="121"/>
      <c r="PRA450" s="145"/>
      <c r="PRB450" s="121"/>
      <c r="PRC450" s="145"/>
      <c r="PRD450" s="121"/>
      <c r="PRE450" s="145"/>
      <c r="PRF450" s="121"/>
      <c r="PRG450" s="145"/>
      <c r="PRH450" s="121"/>
      <c r="PRI450" s="145"/>
      <c r="PRJ450" s="121"/>
      <c r="PRK450" s="145"/>
      <c r="PRL450" s="121"/>
      <c r="PRM450" s="145"/>
      <c r="PRN450" s="121"/>
      <c r="PRO450" s="145"/>
      <c r="PRP450" s="121"/>
      <c r="PRQ450" s="145"/>
      <c r="PRR450" s="121"/>
      <c r="PRS450" s="145"/>
      <c r="PRT450" s="121"/>
      <c r="PRU450" s="145"/>
      <c r="PRV450" s="121"/>
      <c r="PRW450" s="145"/>
      <c r="PRX450" s="121"/>
      <c r="PRY450" s="145"/>
      <c r="PRZ450" s="121"/>
      <c r="PSA450" s="145"/>
      <c r="PSB450" s="121"/>
      <c r="PSC450" s="145"/>
      <c r="PSD450" s="121"/>
      <c r="PSE450" s="145"/>
      <c r="PSF450" s="121"/>
      <c r="PSG450" s="145"/>
      <c r="PSH450" s="121"/>
      <c r="PSI450" s="145"/>
      <c r="PSJ450" s="121"/>
      <c r="PSK450" s="145"/>
      <c r="PSL450" s="121"/>
      <c r="PSM450" s="145"/>
      <c r="PSN450" s="121"/>
      <c r="PSO450" s="145"/>
      <c r="PSP450" s="121"/>
      <c r="PSQ450" s="145"/>
      <c r="PSR450" s="121"/>
      <c r="PSS450" s="145"/>
      <c r="PST450" s="121"/>
      <c r="PSU450" s="145"/>
      <c r="PSV450" s="121"/>
      <c r="PSW450" s="145"/>
      <c r="PSX450" s="121"/>
      <c r="PSY450" s="145"/>
      <c r="PSZ450" s="121"/>
      <c r="PTA450" s="145"/>
      <c r="PTB450" s="121"/>
      <c r="PTC450" s="145"/>
      <c r="PTD450" s="121"/>
      <c r="PTE450" s="145"/>
      <c r="PTF450" s="121"/>
      <c r="PTG450" s="145"/>
      <c r="PTH450" s="121"/>
      <c r="PTI450" s="145"/>
      <c r="PTJ450" s="121"/>
      <c r="PTK450" s="145"/>
      <c r="PTL450" s="121"/>
      <c r="PTM450" s="145"/>
      <c r="PTN450" s="121"/>
      <c r="PTO450" s="145"/>
      <c r="PTP450" s="121"/>
      <c r="PTQ450" s="145"/>
      <c r="PTR450" s="121"/>
      <c r="PTS450" s="145"/>
      <c r="PTT450" s="121"/>
      <c r="PTU450" s="145"/>
      <c r="PTV450" s="121"/>
      <c r="PTW450" s="145"/>
      <c r="PTX450" s="121"/>
      <c r="PTY450" s="145"/>
      <c r="PTZ450" s="121"/>
      <c r="PUA450" s="145"/>
      <c r="PUB450" s="121"/>
      <c r="PUC450" s="145"/>
      <c r="PUD450" s="121"/>
      <c r="PUE450" s="145"/>
      <c r="PUF450" s="121"/>
      <c r="PUG450" s="145"/>
      <c r="PUH450" s="121"/>
      <c r="PUI450" s="145"/>
      <c r="PUJ450" s="121"/>
      <c r="PUK450" s="145"/>
      <c r="PUL450" s="121"/>
      <c r="PUM450" s="145"/>
      <c r="PUN450" s="121"/>
      <c r="PUO450" s="145"/>
      <c r="PUP450" s="121"/>
      <c r="PUQ450" s="145"/>
      <c r="PUR450" s="121"/>
      <c r="PUS450" s="145"/>
      <c r="PUT450" s="121"/>
      <c r="PUU450" s="145"/>
      <c r="PUV450" s="121"/>
      <c r="PUW450" s="145"/>
      <c r="PUX450" s="121"/>
      <c r="PUY450" s="145"/>
      <c r="PUZ450" s="121"/>
      <c r="PVA450" s="145"/>
      <c r="PVB450" s="121"/>
      <c r="PVC450" s="145"/>
      <c r="PVD450" s="121"/>
      <c r="PVE450" s="145"/>
      <c r="PVF450" s="121"/>
      <c r="PVG450" s="145"/>
      <c r="PVH450" s="121"/>
      <c r="PVI450" s="145"/>
      <c r="PVJ450" s="121"/>
      <c r="PVK450" s="145"/>
      <c r="PVL450" s="121"/>
      <c r="PVM450" s="145"/>
      <c r="PVN450" s="121"/>
      <c r="PVO450" s="145"/>
      <c r="PVP450" s="121"/>
      <c r="PVQ450" s="145"/>
      <c r="PVR450" s="121"/>
      <c r="PVS450" s="145"/>
      <c r="PVT450" s="121"/>
      <c r="PVU450" s="145"/>
      <c r="PVV450" s="121"/>
      <c r="PVW450" s="145"/>
      <c r="PVX450" s="121"/>
      <c r="PVY450" s="145"/>
      <c r="PVZ450" s="121"/>
      <c r="PWA450" s="145"/>
      <c r="PWB450" s="121"/>
      <c r="PWC450" s="145"/>
      <c r="PWD450" s="121"/>
      <c r="PWE450" s="145"/>
      <c r="PWF450" s="121"/>
      <c r="PWG450" s="145"/>
      <c r="PWH450" s="121"/>
      <c r="PWI450" s="145"/>
      <c r="PWJ450" s="121"/>
      <c r="PWK450" s="145"/>
      <c r="PWL450" s="121"/>
      <c r="PWM450" s="145"/>
      <c r="PWN450" s="121"/>
      <c r="PWO450" s="145"/>
      <c r="PWP450" s="121"/>
      <c r="PWQ450" s="145"/>
      <c r="PWR450" s="121"/>
      <c r="PWS450" s="145"/>
      <c r="PWT450" s="121"/>
      <c r="PWU450" s="145"/>
      <c r="PWV450" s="121"/>
      <c r="PWW450" s="145"/>
      <c r="PWX450" s="121"/>
      <c r="PWY450" s="145"/>
      <c r="PWZ450" s="121"/>
      <c r="PXA450" s="145"/>
      <c r="PXB450" s="121"/>
      <c r="PXC450" s="145"/>
      <c r="PXD450" s="121"/>
      <c r="PXE450" s="145"/>
      <c r="PXF450" s="121"/>
      <c r="PXG450" s="145"/>
      <c r="PXH450" s="121"/>
      <c r="PXI450" s="145"/>
      <c r="PXJ450" s="121"/>
      <c r="PXK450" s="145"/>
      <c r="PXL450" s="121"/>
      <c r="PXM450" s="145"/>
      <c r="PXN450" s="121"/>
      <c r="PXO450" s="145"/>
      <c r="PXP450" s="121"/>
      <c r="PXQ450" s="145"/>
      <c r="PXR450" s="121"/>
      <c r="PXS450" s="145"/>
      <c r="PXT450" s="121"/>
      <c r="PXU450" s="145"/>
      <c r="PXV450" s="121"/>
      <c r="PXW450" s="145"/>
      <c r="PXX450" s="121"/>
      <c r="PXY450" s="145"/>
      <c r="PXZ450" s="121"/>
      <c r="PYA450" s="145"/>
      <c r="PYB450" s="121"/>
      <c r="PYC450" s="145"/>
      <c r="PYD450" s="121"/>
      <c r="PYE450" s="145"/>
      <c r="PYF450" s="121"/>
      <c r="PYG450" s="145"/>
      <c r="PYH450" s="121"/>
      <c r="PYI450" s="145"/>
      <c r="PYJ450" s="121"/>
      <c r="PYK450" s="145"/>
      <c r="PYL450" s="121"/>
      <c r="PYM450" s="145"/>
      <c r="PYN450" s="121"/>
      <c r="PYO450" s="145"/>
      <c r="PYP450" s="121"/>
      <c r="PYQ450" s="145"/>
      <c r="PYR450" s="121"/>
      <c r="PYS450" s="145"/>
      <c r="PYT450" s="121"/>
      <c r="PYU450" s="145"/>
      <c r="PYV450" s="121"/>
      <c r="PYW450" s="145"/>
      <c r="PYX450" s="121"/>
      <c r="PYY450" s="145"/>
      <c r="PYZ450" s="121"/>
      <c r="PZA450" s="145"/>
      <c r="PZB450" s="121"/>
      <c r="PZC450" s="145"/>
      <c r="PZD450" s="121"/>
      <c r="PZE450" s="145"/>
      <c r="PZF450" s="121"/>
      <c r="PZG450" s="145"/>
      <c r="PZH450" s="121"/>
      <c r="PZI450" s="145"/>
      <c r="PZJ450" s="121"/>
      <c r="PZK450" s="145"/>
      <c r="PZL450" s="121"/>
      <c r="PZM450" s="145"/>
      <c r="PZN450" s="121"/>
      <c r="PZO450" s="145"/>
      <c r="PZP450" s="121"/>
      <c r="PZQ450" s="145"/>
      <c r="PZR450" s="121"/>
      <c r="PZS450" s="145"/>
      <c r="PZT450" s="121"/>
      <c r="PZU450" s="145"/>
      <c r="PZV450" s="121"/>
      <c r="PZW450" s="145"/>
      <c r="PZX450" s="121"/>
      <c r="PZY450" s="145"/>
      <c r="PZZ450" s="121"/>
      <c r="QAA450" s="145"/>
      <c r="QAB450" s="121"/>
      <c r="QAC450" s="145"/>
      <c r="QAD450" s="121"/>
      <c r="QAE450" s="145"/>
      <c r="QAF450" s="121"/>
      <c r="QAG450" s="145"/>
      <c r="QAH450" s="121"/>
      <c r="QAI450" s="145"/>
      <c r="QAJ450" s="121"/>
      <c r="QAK450" s="145"/>
      <c r="QAL450" s="121"/>
      <c r="QAM450" s="145"/>
      <c r="QAN450" s="121"/>
      <c r="QAO450" s="145"/>
      <c r="QAP450" s="121"/>
      <c r="QAQ450" s="145"/>
      <c r="QAR450" s="121"/>
      <c r="QAS450" s="145"/>
      <c r="QAT450" s="121"/>
      <c r="QAU450" s="145"/>
      <c r="QAV450" s="121"/>
      <c r="QAW450" s="145"/>
      <c r="QAX450" s="121"/>
      <c r="QAY450" s="145"/>
      <c r="QAZ450" s="121"/>
      <c r="QBA450" s="145"/>
      <c r="QBB450" s="121"/>
      <c r="QBC450" s="145"/>
      <c r="QBD450" s="121"/>
      <c r="QBE450" s="145"/>
      <c r="QBF450" s="121"/>
      <c r="QBG450" s="145"/>
      <c r="QBH450" s="121"/>
      <c r="QBI450" s="145"/>
      <c r="QBJ450" s="121"/>
      <c r="QBK450" s="145"/>
      <c r="QBL450" s="121"/>
      <c r="QBM450" s="145"/>
      <c r="QBN450" s="121"/>
      <c r="QBO450" s="145"/>
      <c r="QBP450" s="121"/>
      <c r="QBQ450" s="145"/>
      <c r="QBR450" s="121"/>
      <c r="QBS450" s="145"/>
      <c r="QBT450" s="121"/>
      <c r="QBU450" s="145"/>
      <c r="QBV450" s="121"/>
      <c r="QBW450" s="145"/>
      <c r="QBX450" s="121"/>
      <c r="QBY450" s="145"/>
      <c r="QBZ450" s="121"/>
      <c r="QCA450" s="145"/>
      <c r="QCB450" s="121"/>
      <c r="QCC450" s="145"/>
      <c r="QCD450" s="121"/>
      <c r="QCE450" s="145"/>
      <c r="QCF450" s="121"/>
      <c r="QCG450" s="145"/>
      <c r="QCH450" s="121"/>
      <c r="QCI450" s="145"/>
      <c r="QCJ450" s="121"/>
      <c r="QCK450" s="145"/>
      <c r="QCL450" s="121"/>
      <c r="QCM450" s="145"/>
      <c r="QCN450" s="121"/>
      <c r="QCO450" s="145"/>
      <c r="QCP450" s="121"/>
      <c r="QCQ450" s="145"/>
      <c r="QCR450" s="121"/>
      <c r="QCS450" s="145"/>
      <c r="QCT450" s="121"/>
      <c r="QCU450" s="145"/>
      <c r="QCV450" s="121"/>
      <c r="QCW450" s="145"/>
      <c r="QCX450" s="121"/>
      <c r="QCY450" s="145"/>
      <c r="QCZ450" s="121"/>
      <c r="QDA450" s="145"/>
      <c r="QDB450" s="121"/>
      <c r="QDC450" s="145"/>
      <c r="QDD450" s="121"/>
      <c r="QDE450" s="145"/>
      <c r="QDF450" s="121"/>
      <c r="QDG450" s="145"/>
      <c r="QDH450" s="121"/>
      <c r="QDI450" s="145"/>
      <c r="QDJ450" s="121"/>
      <c r="QDK450" s="145"/>
      <c r="QDL450" s="121"/>
      <c r="QDM450" s="145"/>
      <c r="QDN450" s="121"/>
      <c r="QDO450" s="145"/>
      <c r="QDP450" s="121"/>
      <c r="QDQ450" s="145"/>
      <c r="QDR450" s="121"/>
      <c r="QDS450" s="145"/>
      <c r="QDT450" s="121"/>
      <c r="QDU450" s="145"/>
      <c r="QDV450" s="121"/>
      <c r="QDW450" s="145"/>
      <c r="QDX450" s="121"/>
      <c r="QDY450" s="145"/>
      <c r="QDZ450" s="121"/>
      <c r="QEA450" s="145"/>
      <c r="QEB450" s="121"/>
      <c r="QEC450" s="145"/>
      <c r="QED450" s="121"/>
      <c r="QEE450" s="145"/>
      <c r="QEF450" s="121"/>
      <c r="QEG450" s="145"/>
      <c r="QEH450" s="121"/>
      <c r="QEI450" s="145"/>
      <c r="QEJ450" s="121"/>
      <c r="QEK450" s="145"/>
      <c r="QEL450" s="121"/>
      <c r="QEM450" s="145"/>
      <c r="QEN450" s="121"/>
      <c r="QEO450" s="145"/>
      <c r="QEP450" s="121"/>
      <c r="QEQ450" s="145"/>
      <c r="QER450" s="121"/>
      <c r="QES450" s="145"/>
      <c r="QET450" s="121"/>
      <c r="QEU450" s="145"/>
      <c r="QEV450" s="121"/>
      <c r="QEW450" s="145"/>
      <c r="QEX450" s="121"/>
      <c r="QEY450" s="145"/>
      <c r="QEZ450" s="121"/>
      <c r="QFA450" s="145"/>
      <c r="QFB450" s="121"/>
      <c r="QFC450" s="145"/>
      <c r="QFD450" s="121"/>
      <c r="QFE450" s="145"/>
      <c r="QFF450" s="121"/>
      <c r="QFG450" s="145"/>
      <c r="QFH450" s="121"/>
      <c r="QFI450" s="145"/>
      <c r="QFJ450" s="121"/>
      <c r="QFK450" s="145"/>
      <c r="QFL450" s="121"/>
      <c r="QFM450" s="145"/>
      <c r="QFN450" s="121"/>
      <c r="QFO450" s="145"/>
      <c r="QFP450" s="121"/>
      <c r="QFQ450" s="145"/>
      <c r="QFR450" s="121"/>
      <c r="QFS450" s="145"/>
      <c r="QFT450" s="121"/>
      <c r="QFU450" s="145"/>
      <c r="QFV450" s="121"/>
      <c r="QFW450" s="145"/>
      <c r="QFX450" s="121"/>
      <c r="QFY450" s="145"/>
      <c r="QFZ450" s="121"/>
      <c r="QGA450" s="145"/>
      <c r="QGB450" s="121"/>
      <c r="QGC450" s="145"/>
      <c r="QGD450" s="121"/>
      <c r="QGE450" s="145"/>
      <c r="QGF450" s="121"/>
      <c r="QGG450" s="145"/>
      <c r="QGH450" s="121"/>
      <c r="QGI450" s="145"/>
      <c r="QGJ450" s="121"/>
      <c r="QGK450" s="145"/>
      <c r="QGL450" s="121"/>
      <c r="QGM450" s="145"/>
      <c r="QGN450" s="121"/>
      <c r="QGO450" s="145"/>
      <c r="QGP450" s="121"/>
      <c r="QGQ450" s="145"/>
      <c r="QGR450" s="121"/>
      <c r="QGS450" s="145"/>
      <c r="QGT450" s="121"/>
      <c r="QGU450" s="145"/>
      <c r="QGV450" s="121"/>
      <c r="QGW450" s="145"/>
      <c r="QGX450" s="121"/>
      <c r="QGY450" s="145"/>
      <c r="QGZ450" s="121"/>
      <c r="QHA450" s="145"/>
      <c r="QHB450" s="121"/>
      <c r="QHC450" s="145"/>
      <c r="QHD450" s="121"/>
      <c r="QHE450" s="145"/>
      <c r="QHF450" s="121"/>
      <c r="QHG450" s="145"/>
      <c r="QHH450" s="121"/>
      <c r="QHI450" s="145"/>
      <c r="QHJ450" s="121"/>
      <c r="QHK450" s="145"/>
      <c r="QHL450" s="121"/>
      <c r="QHM450" s="145"/>
      <c r="QHN450" s="121"/>
      <c r="QHO450" s="145"/>
      <c r="QHP450" s="121"/>
      <c r="QHQ450" s="145"/>
      <c r="QHR450" s="121"/>
      <c r="QHS450" s="145"/>
      <c r="QHT450" s="121"/>
      <c r="QHU450" s="145"/>
      <c r="QHV450" s="121"/>
      <c r="QHW450" s="145"/>
      <c r="QHX450" s="121"/>
      <c r="QHY450" s="145"/>
      <c r="QHZ450" s="121"/>
      <c r="QIA450" s="145"/>
      <c r="QIB450" s="121"/>
      <c r="QIC450" s="145"/>
      <c r="QID450" s="121"/>
      <c r="QIE450" s="145"/>
      <c r="QIF450" s="121"/>
      <c r="QIG450" s="145"/>
      <c r="QIH450" s="121"/>
      <c r="QII450" s="145"/>
      <c r="QIJ450" s="121"/>
      <c r="QIK450" s="145"/>
      <c r="QIL450" s="121"/>
      <c r="QIM450" s="145"/>
      <c r="QIN450" s="121"/>
      <c r="QIO450" s="145"/>
      <c r="QIP450" s="121"/>
      <c r="QIQ450" s="145"/>
      <c r="QIR450" s="121"/>
      <c r="QIS450" s="145"/>
      <c r="QIT450" s="121"/>
      <c r="QIU450" s="145"/>
      <c r="QIV450" s="121"/>
      <c r="QIW450" s="145"/>
      <c r="QIX450" s="121"/>
      <c r="QIY450" s="145"/>
      <c r="QIZ450" s="121"/>
      <c r="QJA450" s="145"/>
      <c r="QJB450" s="121"/>
      <c r="QJC450" s="145"/>
      <c r="QJD450" s="121"/>
      <c r="QJE450" s="145"/>
      <c r="QJF450" s="121"/>
      <c r="QJG450" s="145"/>
      <c r="QJH450" s="121"/>
      <c r="QJI450" s="145"/>
      <c r="QJJ450" s="121"/>
      <c r="QJK450" s="145"/>
      <c r="QJL450" s="121"/>
      <c r="QJM450" s="145"/>
      <c r="QJN450" s="121"/>
      <c r="QJO450" s="145"/>
      <c r="QJP450" s="121"/>
      <c r="QJQ450" s="145"/>
      <c r="QJR450" s="121"/>
      <c r="QJS450" s="145"/>
      <c r="QJT450" s="121"/>
      <c r="QJU450" s="145"/>
      <c r="QJV450" s="121"/>
      <c r="QJW450" s="145"/>
      <c r="QJX450" s="121"/>
      <c r="QJY450" s="145"/>
      <c r="QJZ450" s="121"/>
      <c r="QKA450" s="145"/>
      <c r="QKB450" s="121"/>
      <c r="QKC450" s="145"/>
      <c r="QKD450" s="121"/>
      <c r="QKE450" s="145"/>
      <c r="QKF450" s="121"/>
      <c r="QKG450" s="145"/>
      <c r="QKH450" s="121"/>
      <c r="QKI450" s="145"/>
      <c r="QKJ450" s="121"/>
      <c r="QKK450" s="145"/>
      <c r="QKL450" s="121"/>
      <c r="QKM450" s="145"/>
      <c r="QKN450" s="121"/>
      <c r="QKO450" s="145"/>
      <c r="QKP450" s="121"/>
      <c r="QKQ450" s="145"/>
      <c r="QKR450" s="121"/>
      <c r="QKS450" s="145"/>
      <c r="QKT450" s="121"/>
      <c r="QKU450" s="145"/>
      <c r="QKV450" s="121"/>
      <c r="QKW450" s="145"/>
      <c r="QKX450" s="121"/>
      <c r="QKY450" s="145"/>
      <c r="QKZ450" s="121"/>
      <c r="QLA450" s="145"/>
      <c r="QLB450" s="121"/>
      <c r="QLC450" s="145"/>
      <c r="QLD450" s="121"/>
      <c r="QLE450" s="145"/>
      <c r="QLF450" s="121"/>
      <c r="QLG450" s="145"/>
      <c r="QLH450" s="121"/>
      <c r="QLI450" s="145"/>
      <c r="QLJ450" s="121"/>
      <c r="QLK450" s="145"/>
      <c r="QLL450" s="121"/>
      <c r="QLM450" s="145"/>
      <c r="QLN450" s="121"/>
      <c r="QLO450" s="145"/>
      <c r="QLP450" s="121"/>
      <c r="QLQ450" s="145"/>
      <c r="QLR450" s="121"/>
      <c r="QLS450" s="145"/>
      <c r="QLT450" s="121"/>
      <c r="QLU450" s="145"/>
      <c r="QLV450" s="121"/>
      <c r="QLW450" s="145"/>
      <c r="QLX450" s="121"/>
      <c r="QLY450" s="145"/>
      <c r="QLZ450" s="121"/>
      <c r="QMA450" s="145"/>
      <c r="QMB450" s="121"/>
      <c r="QMC450" s="145"/>
      <c r="QMD450" s="121"/>
      <c r="QME450" s="145"/>
      <c r="QMF450" s="121"/>
      <c r="QMG450" s="145"/>
      <c r="QMH450" s="121"/>
      <c r="QMI450" s="145"/>
      <c r="QMJ450" s="121"/>
      <c r="QMK450" s="145"/>
      <c r="QML450" s="121"/>
      <c r="QMM450" s="145"/>
      <c r="QMN450" s="121"/>
      <c r="QMO450" s="145"/>
      <c r="QMP450" s="121"/>
      <c r="QMQ450" s="145"/>
      <c r="QMR450" s="121"/>
      <c r="QMS450" s="145"/>
      <c r="QMT450" s="121"/>
      <c r="QMU450" s="145"/>
      <c r="QMV450" s="121"/>
      <c r="QMW450" s="145"/>
      <c r="QMX450" s="121"/>
      <c r="QMY450" s="145"/>
      <c r="QMZ450" s="121"/>
      <c r="QNA450" s="145"/>
      <c r="QNB450" s="121"/>
      <c r="QNC450" s="145"/>
      <c r="QND450" s="121"/>
      <c r="QNE450" s="145"/>
      <c r="QNF450" s="121"/>
      <c r="QNG450" s="145"/>
      <c r="QNH450" s="121"/>
      <c r="QNI450" s="145"/>
      <c r="QNJ450" s="121"/>
      <c r="QNK450" s="145"/>
      <c r="QNL450" s="121"/>
      <c r="QNM450" s="145"/>
      <c r="QNN450" s="121"/>
      <c r="QNO450" s="145"/>
      <c r="QNP450" s="121"/>
      <c r="QNQ450" s="145"/>
      <c r="QNR450" s="121"/>
      <c r="QNS450" s="145"/>
      <c r="QNT450" s="121"/>
      <c r="QNU450" s="145"/>
      <c r="QNV450" s="121"/>
      <c r="QNW450" s="145"/>
      <c r="QNX450" s="121"/>
      <c r="QNY450" s="145"/>
      <c r="QNZ450" s="121"/>
      <c r="QOA450" s="145"/>
      <c r="QOB450" s="121"/>
      <c r="QOC450" s="145"/>
      <c r="QOD450" s="121"/>
      <c r="QOE450" s="145"/>
      <c r="QOF450" s="121"/>
      <c r="QOG450" s="145"/>
      <c r="QOH450" s="121"/>
      <c r="QOI450" s="145"/>
      <c r="QOJ450" s="121"/>
      <c r="QOK450" s="145"/>
      <c r="QOL450" s="121"/>
      <c r="QOM450" s="145"/>
      <c r="QON450" s="121"/>
      <c r="QOO450" s="145"/>
      <c r="QOP450" s="121"/>
      <c r="QOQ450" s="145"/>
      <c r="QOR450" s="121"/>
      <c r="QOS450" s="145"/>
      <c r="QOT450" s="121"/>
      <c r="QOU450" s="145"/>
      <c r="QOV450" s="121"/>
      <c r="QOW450" s="145"/>
      <c r="QOX450" s="121"/>
      <c r="QOY450" s="145"/>
      <c r="QOZ450" s="121"/>
      <c r="QPA450" s="145"/>
      <c r="QPB450" s="121"/>
      <c r="QPC450" s="145"/>
      <c r="QPD450" s="121"/>
      <c r="QPE450" s="145"/>
      <c r="QPF450" s="121"/>
      <c r="QPG450" s="145"/>
      <c r="QPH450" s="121"/>
      <c r="QPI450" s="145"/>
      <c r="QPJ450" s="121"/>
      <c r="QPK450" s="145"/>
      <c r="QPL450" s="121"/>
      <c r="QPM450" s="145"/>
      <c r="QPN450" s="121"/>
      <c r="QPO450" s="145"/>
      <c r="QPP450" s="121"/>
      <c r="QPQ450" s="145"/>
      <c r="QPR450" s="121"/>
      <c r="QPS450" s="145"/>
      <c r="QPT450" s="121"/>
      <c r="QPU450" s="145"/>
      <c r="QPV450" s="121"/>
      <c r="QPW450" s="145"/>
      <c r="QPX450" s="121"/>
      <c r="QPY450" s="145"/>
      <c r="QPZ450" s="121"/>
      <c r="QQA450" s="145"/>
      <c r="QQB450" s="121"/>
      <c r="QQC450" s="145"/>
      <c r="QQD450" s="121"/>
      <c r="QQE450" s="145"/>
      <c r="QQF450" s="121"/>
      <c r="QQG450" s="145"/>
      <c r="QQH450" s="121"/>
      <c r="QQI450" s="145"/>
      <c r="QQJ450" s="121"/>
      <c r="QQK450" s="145"/>
      <c r="QQL450" s="121"/>
      <c r="QQM450" s="145"/>
      <c r="QQN450" s="121"/>
      <c r="QQO450" s="145"/>
      <c r="QQP450" s="121"/>
      <c r="QQQ450" s="145"/>
      <c r="QQR450" s="121"/>
      <c r="QQS450" s="145"/>
      <c r="QQT450" s="121"/>
      <c r="QQU450" s="145"/>
      <c r="QQV450" s="121"/>
      <c r="QQW450" s="145"/>
      <c r="QQX450" s="121"/>
      <c r="QQY450" s="145"/>
      <c r="QQZ450" s="121"/>
      <c r="QRA450" s="145"/>
      <c r="QRB450" s="121"/>
      <c r="QRC450" s="145"/>
      <c r="QRD450" s="121"/>
      <c r="QRE450" s="145"/>
      <c r="QRF450" s="121"/>
      <c r="QRG450" s="145"/>
      <c r="QRH450" s="121"/>
      <c r="QRI450" s="145"/>
      <c r="QRJ450" s="121"/>
      <c r="QRK450" s="145"/>
      <c r="QRL450" s="121"/>
      <c r="QRM450" s="145"/>
      <c r="QRN450" s="121"/>
      <c r="QRO450" s="145"/>
      <c r="QRP450" s="121"/>
      <c r="QRQ450" s="145"/>
      <c r="QRR450" s="121"/>
      <c r="QRS450" s="145"/>
      <c r="QRT450" s="121"/>
      <c r="QRU450" s="145"/>
      <c r="QRV450" s="121"/>
      <c r="QRW450" s="145"/>
      <c r="QRX450" s="121"/>
      <c r="QRY450" s="145"/>
      <c r="QRZ450" s="121"/>
      <c r="QSA450" s="145"/>
      <c r="QSB450" s="121"/>
      <c r="QSC450" s="145"/>
      <c r="QSD450" s="121"/>
      <c r="QSE450" s="145"/>
      <c r="QSF450" s="121"/>
      <c r="QSG450" s="145"/>
      <c r="QSH450" s="121"/>
      <c r="QSI450" s="145"/>
      <c r="QSJ450" s="121"/>
      <c r="QSK450" s="145"/>
      <c r="QSL450" s="121"/>
      <c r="QSM450" s="145"/>
      <c r="QSN450" s="121"/>
      <c r="QSO450" s="145"/>
      <c r="QSP450" s="121"/>
      <c r="QSQ450" s="145"/>
      <c r="QSR450" s="121"/>
      <c r="QSS450" s="145"/>
      <c r="QST450" s="121"/>
      <c r="QSU450" s="145"/>
      <c r="QSV450" s="121"/>
      <c r="QSW450" s="145"/>
      <c r="QSX450" s="121"/>
      <c r="QSY450" s="145"/>
      <c r="QSZ450" s="121"/>
      <c r="QTA450" s="145"/>
      <c r="QTB450" s="121"/>
      <c r="QTC450" s="145"/>
      <c r="QTD450" s="121"/>
      <c r="QTE450" s="145"/>
      <c r="QTF450" s="121"/>
      <c r="QTG450" s="145"/>
      <c r="QTH450" s="121"/>
      <c r="QTI450" s="145"/>
      <c r="QTJ450" s="121"/>
      <c r="QTK450" s="145"/>
      <c r="QTL450" s="121"/>
      <c r="QTM450" s="145"/>
      <c r="QTN450" s="121"/>
      <c r="QTO450" s="145"/>
      <c r="QTP450" s="121"/>
      <c r="QTQ450" s="145"/>
      <c r="QTR450" s="121"/>
      <c r="QTS450" s="145"/>
      <c r="QTT450" s="121"/>
      <c r="QTU450" s="145"/>
      <c r="QTV450" s="121"/>
      <c r="QTW450" s="145"/>
      <c r="QTX450" s="121"/>
      <c r="QTY450" s="145"/>
      <c r="QTZ450" s="121"/>
      <c r="QUA450" s="145"/>
      <c r="QUB450" s="121"/>
      <c r="QUC450" s="145"/>
      <c r="QUD450" s="121"/>
      <c r="QUE450" s="145"/>
      <c r="QUF450" s="121"/>
      <c r="QUG450" s="145"/>
      <c r="QUH450" s="121"/>
      <c r="QUI450" s="145"/>
      <c r="QUJ450" s="121"/>
      <c r="QUK450" s="145"/>
      <c r="QUL450" s="121"/>
      <c r="QUM450" s="145"/>
      <c r="QUN450" s="121"/>
      <c r="QUO450" s="145"/>
      <c r="QUP450" s="121"/>
      <c r="QUQ450" s="145"/>
      <c r="QUR450" s="121"/>
      <c r="QUS450" s="145"/>
      <c r="QUT450" s="121"/>
      <c r="QUU450" s="145"/>
      <c r="QUV450" s="121"/>
      <c r="QUW450" s="145"/>
      <c r="QUX450" s="121"/>
      <c r="QUY450" s="145"/>
      <c r="QUZ450" s="121"/>
      <c r="QVA450" s="145"/>
      <c r="QVB450" s="121"/>
      <c r="QVC450" s="145"/>
      <c r="QVD450" s="121"/>
      <c r="QVE450" s="145"/>
      <c r="QVF450" s="121"/>
      <c r="QVG450" s="145"/>
      <c r="QVH450" s="121"/>
      <c r="QVI450" s="145"/>
      <c r="QVJ450" s="121"/>
      <c r="QVK450" s="145"/>
      <c r="QVL450" s="121"/>
      <c r="QVM450" s="145"/>
      <c r="QVN450" s="121"/>
      <c r="QVO450" s="145"/>
      <c r="QVP450" s="121"/>
      <c r="QVQ450" s="145"/>
      <c r="QVR450" s="121"/>
      <c r="QVS450" s="145"/>
      <c r="QVT450" s="121"/>
      <c r="QVU450" s="145"/>
      <c r="QVV450" s="121"/>
      <c r="QVW450" s="145"/>
      <c r="QVX450" s="121"/>
      <c r="QVY450" s="145"/>
      <c r="QVZ450" s="121"/>
      <c r="QWA450" s="145"/>
      <c r="QWB450" s="121"/>
      <c r="QWC450" s="145"/>
      <c r="QWD450" s="121"/>
      <c r="QWE450" s="145"/>
      <c r="QWF450" s="121"/>
      <c r="QWG450" s="145"/>
      <c r="QWH450" s="121"/>
      <c r="QWI450" s="145"/>
      <c r="QWJ450" s="121"/>
      <c r="QWK450" s="145"/>
      <c r="QWL450" s="121"/>
      <c r="QWM450" s="145"/>
      <c r="QWN450" s="121"/>
      <c r="QWO450" s="145"/>
      <c r="QWP450" s="121"/>
      <c r="QWQ450" s="145"/>
      <c r="QWR450" s="121"/>
      <c r="QWS450" s="145"/>
      <c r="QWT450" s="121"/>
      <c r="QWU450" s="145"/>
      <c r="QWV450" s="121"/>
      <c r="QWW450" s="145"/>
      <c r="QWX450" s="121"/>
      <c r="QWY450" s="145"/>
      <c r="QWZ450" s="121"/>
      <c r="QXA450" s="145"/>
      <c r="QXB450" s="121"/>
      <c r="QXC450" s="145"/>
      <c r="QXD450" s="121"/>
      <c r="QXE450" s="145"/>
      <c r="QXF450" s="121"/>
      <c r="QXG450" s="145"/>
      <c r="QXH450" s="121"/>
      <c r="QXI450" s="145"/>
      <c r="QXJ450" s="121"/>
      <c r="QXK450" s="145"/>
      <c r="QXL450" s="121"/>
      <c r="QXM450" s="145"/>
      <c r="QXN450" s="121"/>
      <c r="QXO450" s="145"/>
      <c r="QXP450" s="121"/>
      <c r="QXQ450" s="145"/>
      <c r="QXR450" s="121"/>
      <c r="QXS450" s="145"/>
      <c r="QXT450" s="121"/>
      <c r="QXU450" s="145"/>
      <c r="QXV450" s="121"/>
      <c r="QXW450" s="145"/>
      <c r="QXX450" s="121"/>
      <c r="QXY450" s="145"/>
      <c r="QXZ450" s="121"/>
      <c r="QYA450" s="145"/>
      <c r="QYB450" s="121"/>
      <c r="QYC450" s="145"/>
      <c r="QYD450" s="121"/>
      <c r="QYE450" s="145"/>
      <c r="QYF450" s="121"/>
      <c r="QYG450" s="145"/>
      <c r="QYH450" s="121"/>
      <c r="QYI450" s="145"/>
      <c r="QYJ450" s="121"/>
      <c r="QYK450" s="145"/>
      <c r="QYL450" s="121"/>
      <c r="QYM450" s="145"/>
      <c r="QYN450" s="121"/>
      <c r="QYO450" s="145"/>
      <c r="QYP450" s="121"/>
      <c r="QYQ450" s="145"/>
      <c r="QYR450" s="121"/>
      <c r="QYS450" s="145"/>
      <c r="QYT450" s="121"/>
      <c r="QYU450" s="145"/>
      <c r="QYV450" s="121"/>
      <c r="QYW450" s="145"/>
      <c r="QYX450" s="121"/>
      <c r="QYY450" s="145"/>
      <c r="QYZ450" s="121"/>
      <c r="QZA450" s="145"/>
      <c r="QZB450" s="121"/>
      <c r="QZC450" s="145"/>
      <c r="QZD450" s="121"/>
      <c r="QZE450" s="145"/>
      <c r="QZF450" s="121"/>
      <c r="QZG450" s="145"/>
      <c r="QZH450" s="121"/>
      <c r="QZI450" s="145"/>
      <c r="QZJ450" s="121"/>
      <c r="QZK450" s="145"/>
      <c r="QZL450" s="121"/>
      <c r="QZM450" s="145"/>
      <c r="QZN450" s="121"/>
      <c r="QZO450" s="145"/>
      <c r="QZP450" s="121"/>
      <c r="QZQ450" s="145"/>
      <c r="QZR450" s="121"/>
      <c r="QZS450" s="145"/>
      <c r="QZT450" s="121"/>
      <c r="QZU450" s="145"/>
      <c r="QZV450" s="121"/>
      <c r="QZW450" s="145"/>
      <c r="QZX450" s="121"/>
      <c r="QZY450" s="145"/>
      <c r="QZZ450" s="121"/>
      <c r="RAA450" s="145"/>
      <c r="RAB450" s="121"/>
      <c r="RAC450" s="145"/>
      <c r="RAD450" s="121"/>
      <c r="RAE450" s="145"/>
      <c r="RAF450" s="121"/>
      <c r="RAG450" s="145"/>
      <c r="RAH450" s="121"/>
      <c r="RAI450" s="145"/>
      <c r="RAJ450" s="121"/>
      <c r="RAK450" s="145"/>
      <c r="RAL450" s="121"/>
      <c r="RAM450" s="145"/>
      <c r="RAN450" s="121"/>
      <c r="RAO450" s="145"/>
      <c r="RAP450" s="121"/>
      <c r="RAQ450" s="145"/>
      <c r="RAR450" s="121"/>
      <c r="RAS450" s="145"/>
      <c r="RAT450" s="121"/>
      <c r="RAU450" s="145"/>
      <c r="RAV450" s="121"/>
      <c r="RAW450" s="145"/>
      <c r="RAX450" s="121"/>
      <c r="RAY450" s="145"/>
      <c r="RAZ450" s="121"/>
      <c r="RBA450" s="145"/>
      <c r="RBB450" s="121"/>
      <c r="RBC450" s="145"/>
      <c r="RBD450" s="121"/>
      <c r="RBE450" s="145"/>
      <c r="RBF450" s="121"/>
      <c r="RBG450" s="145"/>
      <c r="RBH450" s="121"/>
      <c r="RBI450" s="145"/>
      <c r="RBJ450" s="121"/>
      <c r="RBK450" s="145"/>
      <c r="RBL450" s="121"/>
      <c r="RBM450" s="145"/>
      <c r="RBN450" s="121"/>
      <c r="RBO450" s="145"/>
      <c r="RBP450" s="121"/>
      <c r="RBQ450" s="145"/>
      <c r="RBR450" s="121"/>
      <c r="RBS450" s="145"/>
      <c r="RBT450" s="121"/>
      <c r="RBU450" s="145"/>
      <c r="RBV450" s="121"/>
      <c r="RBW450" s="145"/>
      <c r="RBX450" s="121"/>
      <c r="RBY450" s="145"/>
      <c r="RBZ450" s="121"/>
      <c r="RCA450" s="145"/>
      <c r="RCB450" s="121"/>
      <c r="RCC450" s="145"/>
      <c r="RCD450" s="121"/>
      <c r="RCE450" s="145"/>
      <c r="RCF450" s="121"/>
      <c r="RCG450" s="145"/>
      <c r="RCH450" s="121"/>
      <c r="RCI450" s="145"/>
      <c r="RCJ450" s="121"/>
      <c r="RCK450" s="145"/>
      <c r="RCL450" s="121"/>
      <c r="RCM450" s="145"/>
      <c r="RCN450" s="121"/>
      <c r="RCO450" s="145"/>
      <c r="RCP450" s="121"/>
      <c r="RCQ450" s="145"/>
      <c r="RCR450" s="121"/>
      <c r="RCS450" s="145"/>
      <c r="RCT450" s="121"/>
      <c r="RCU450" s="145"/>
      <c r="RCV450" s="121"/>
      <c r="RCW450" s="145"/>
      <c r="RCX450" s="121"/>
      <c r="RCY450" s="145"/>
      <c r="RCZ450" s="121"/>
      <c r="RDA450" s="145"/>
      <c r="RDB450" s="121"/>
      <c r="RDC450" s="145"/>
      <c r="RDD450" s="121"/>
      <c r="RDE450" s="145"/>
      <c r="RDF450" s="121"/>
      <c r="RDG450" s="145"/>
      <c r="RDH450" s="121"/>
      <c r="RDI450" s="145"/>
      <c r="RDJ450" s="121"/>
      <c r="RDK450" s="145"/>
      <c r="RDL450" s="121"/>
      <c r="RDM450" s="145"/>
      <c r="RDN450" s="121"/>
      <c r="RDO450" s="145"/>
      <c r="RDP450" s="121"/>
      <c r="RDQ450" s="145"/>
      <c r="RDR450" s="121"/>
      <c r="RDS450" s="145"/>
      <c r="RDT450" s="121"/>
      <c r="RDU450" s="145"/>
      <c r="RDV450" s="121"/>
      <c r="RDW450" s="145"/>
      <c r="RDX450" s="121"/>
      <c r="RDY450" s="145"/>
      <c r="RDZ450" s="121"/>
      <c r="REA450" s="145"/>
      <c r="REB450" s="121"/>
      <c r="REC450" s="145"/>
      <c r="RED450" s="121"/>
      <c r="REE450" s="145"/>
      <c r="REF450" s="121"/>
      <c r="REG450" s="145"/>
      <c r="REH450" s="121"/>
      <c r="REI450" s="145"/>
      <c r="REJ450" s="121"/>
      <c r="REK450" s="145"/>
      <c r="REL450" s="121"/>
      <c r="REM450" s="145"/>
      <c r="REN450" s="121"/>
      <c r="REO450" s="145"/>
      <c r="REP450" s="121"/>
      <c r="REQ450" s="145"/>
      <c r="RER450" s="121"/>
      <c r="RES450" s="145"/>
      <c r="RET450" s="121"/>
      <c r="REU450" s="145"/>
      <c r="REV450" s="121"/>
      <c r="REW450" s="145"/>
      <c r="REX450" s="121"/>
      <c r="REY450" s="145"/>
      <c r="REZ450" s="121"/>
      <c r="RFA450" s="145"/>
      <c r="RFB450" s="121"/>
      <c r="RFC450" s="145"/>
      <c r="RFD450" s="121"/>
      <c r="RFE450" s="145"/>
      <c r="RFF450" s="121"/>
      <c r="RFG450" s="145"/>
      <c r="RFH450" s="121"/>
      <c r="RFI450" s="145"/>
      <c r="RFJ450" s="121"/>
      <c r="RFK450" s="145"/>
      <c r="RFL450" s="121"/>
      <c r="RFM450" s="145"/>
      <c r="RFN450" s="121"/>
      <c r="RFO450" s="145"/>
      <c r="RFP450" s="121"/>
      <c r="RFQ450" s="145"/>
      <c r="RFR450" s="121"/>
      <c r="RFS450" s="145"/>
      <c r="RFT450" s="121"/>
      <c r="RFU450" s="145"/>
      <c r="RFV450" s="121"/>
      <c r="RFW450" s="145"/>
      <c r="RFX450" s="121"/>
      <c r="RFY450" s="145"/>
      <c r="RFZ450" s="121"/>
      <c r="RGA450" s="145"/>
      <c r="RGB450" s="121"/>
      <c r="RGC450" s="145"/>
      <c r="RGD450" s="121"/>
      <c r="RGE450" s="145"/>
      <c r="RGF450" s="121"/>
      <c r="RGG450" s="145"/>
      <c r="RGH450" s="121"/>
      <c r="RGI450" s="145"/>
      <c r="RGJ450" s="121"/>
      <c r="RGK450" s="145"/>
      <c r="RGL450" s="121"/>
      <c r="RGM450" s="145"/>
      <c r="RGN450" s="121"/>
      <c r="RGO450" s="145"/>
      <c r="RGP450" s="121"/>
      <c r="RGQ450" s="145"/>
      <c r="RGR450" s="121"/>
      <c r="RGS450" s="145"/>
      <c r="RGT450" s="121"/>
      <c r="RGU450" s="145"/>
      <c r="RGV450" s="121"/>
      <c r="RGW450" s="145"/>
      <c r="RGX450" s="121"/>
      <c r="RGY450" s="145"/>
      <c r="RGZ450" s="121"/>
      <c r="RHA450" s="145"/>
      <c r="RHB450" s="121"/>
      <c r="RHC450" s="145"/>
      <c r="RHD450" s="121"/>
      <c r="RHE450" s="145"/>
      <c r="RHF450" s="121"/>
      <c r="RHG450" s="145"/>
      <c r="RHH450" s="121"/>
      <c r="RHI450" s="145"/>
      <c r="RHJ450" s="121"/>
      <c r="RHK450" s="145"/>
      <c r="RHL450" s="121"/>
      <c r="RHM450" s="145"/>
      <c r="RHN450" s="121"/>
      <c r="RHO450" s="145"/>
      <c r="RHP450" s="121"/>
      <c r="RHQ450" s="145"/>
      <c r="RHR450" s="121"/>
      <c r="RHS450" s="145"/>
      <c r="RHT450" s="121"/>
      <c r="RHU450" s="145"/>
      <c r="RHV450" s="121"/>
      <c r="RHW450" s="145"/>
      <c r="RHX450" s="121"/>
      <c r="RHY450" s="145"/>
      <c r="RHZ450" s="121"/>
      <c r="RIA450" s="145"/>
      <c r="RIB450" s="121"/>
      <c r="RIC450" s="145"/>
      <c r="RID450" s="121"/>
      <c r="RIE450" s="145"/>
      <c r="RIF450" s="121"/>
      <c r="RIG450" s="145"/>
      <c r="RIH450" s="121"/>
      <c r="RII450" s="145"/>
      <c r="RIJ450" s="121"/>
      <c r="RIK450" s="145"/>
      <c r="RIL450" s="121"/>
      <c r="RIM450" s="145"/>
      <c r="RIN450" s="121"/>
      <c r="RIO450" s="145"/>
      <c r="RIP450" s="121"/>
      <c r="RIQ450" s="145"/>
      <c r="RIR450" s="121"/>
      <c r="RIS450" s="145"/>
      <c r="RIT450" s="121"/>
      <c r="RIU450" s="145"/>
      <c r="RIV450" s="121"/>
      <c r="RIW450" s="145"/>
      <c r="RIX450" s="121"/>
      <c r="RIY450" s="145"/>
      <c r="RIZ450" s="121"/>
      <c r="RJA450" s="145"/>
      <c r="RJB450" s="121"/>
      <c r="RJC450" s="145"/>
      <c r="RJD450" s="121"/>
      <c r="RJE450" s="145"/>
      <c r="RJF450" s="121"/>
      <c r="RJG450" s="145"/>
      <c r="RJH450" s="121"/>
      <c r="RJI450" s="145"/>
      <c r="RJJ450" s="121"/>
      <c r="RJK450" s="145"/>
      <c r="RJL450" s="121"/>
      <c r="RJM450" s="145"/>
      <c r="RJN450" s="121"/>
      <c r="RJO450" s="145"/>
      <c r="RJP450" s="121"/>
      <c r="RJQ450" s="145"/>
      <c r="RJR450" s="121"/>
      <c r="RJS450" s="145"/>
      <c r="RJT450" s="121"/>
      <c r="RJU450" s="145"/>
      <c r="RJV450" s="121"/>
      <c r="RJW450" s="145"/>
      <c r="RJX450" s="121"/>
      <c r="RJY450" s="145"/>
      <c r="RJZ450" s="121"/>
      <c r="RKA450" s="145"/>
      <c r="RKB450" s="121"/>
      <c r="RKC450" s="145"/>
      <c r="RKD450" s="121"/>
      <c r="RKE450" s="145"/>
      <c r="RKF450" s="121"/>
      <c r="RKG450" s="145"/>
      <c r="RKH450" s="121"/>
      <c r="RKI450" s="145"/>
      <c r="RKJ450" s="121"/>
      <c r="RKK450" s="145"/>
      <c r="RKL450" s="121"/>
      <c r="RKM450" s="145"/>
      <c r="RKN450" s="121"/>
      <c r="RKO450" s="145"/>
      <c r="RKP450" s="121"/>
      <c r="RKQ450" s="145"/>
      <c r="RKR450" s="121"/>
      <c r="RKS450" s="145"/>
      <c r="RKT450" s="121"/>
      <c r="RKU450" s="145"/>
      <c r="RKV450" s="121"/>
      <c r="RKW450" s="145"/>
      <c r="RKX450" s="121"/>
      <c r="RKY450" s="145"/>
      <c r="RKZ450" s="121"/>
      <c r="RLA450" s="145"/>
      <c r="RLB450" s="121"/>
      <c r="RLC450" s="145"/>
      <c r="RLD450" s="121"/>
      <c r="RLE450" s="145"/>
      <c r="RLF450" s="121"/>
      <c r="RLG450" s="145"/>
      <c r="RLH450" s="121"/>
      <c r="RLI450" s="145"/>
      <c r="RLJ450" s="121"/>
      <c r="RLK450" s="145"/>
      <c r="RLL450" s="121"/>
      <c r="RLM450" s="145"/>
      <c r="RLN450" s="121"/>
      <c r="RLO450" s="145"/>
      <c r="RLP450" s="121"/>
      <c r="RLQ450" s="145"/>
      <c r="RLR450" s="121"/>
      <c r="RLS450" s="145"/>
      <c r="RLT450" s="121"/>
      <c r="RLU450" s="145"/>
      <c r="RLV450" s="121"/>
      <c r="RLW450" s="145"/>
      <c r="RLX450" s="121"/>
      <c r="RLY450" s="145"/>
      <c r="RLZ450" s="121"/>
      <c r="RMA450" s="145"/>
      <c r="RMB450" s="121"/>
      <c r="RMC450" s="145"/>
      <c r="RMD450" s="121"/>
      <c r="RME450" s="145"/>
      <c r="RMF450" s="121"/>
      <c r="RMG450" s="145"/>
      <c r="RMH450" s="121"/>
      <c r="RMI450" s="145"/>
      <c r="RMJ450" s="121"/>
      <c r="RMK450" s="145"/>
      <c r="RML450" s="121"/>
      <c r="RMM450" s="145"/>
      <c r="RMN450" s="121"/>
      <c r="RMO450" s="145"/>
      <c r="RMP450" s="121"/>
      <c r="RMQ450" s="145"/>
      <c r="RMR450" s="121"/>
      <c r="RMS450" s="145"/>
      <c r="RMT450" s="121"/>
      <c r="RMU450" s="145"/>
      <c r="RMV450" s="121"/>
      <c r="RMW450" s="145"/>
      <c r="RMX450" s="121"/>
      <c r="RMY450" s="145"/>
      <c r="RMZ450" s="121"/>
      <c r="RNA450" s="145"/>
      <c r="RNB450" s="121"/>
      <c r="RNC450" s="145"/>
      <c r="RND450" s="121"/>
      <c r="RNE450" s="145"/>
      <c r="RNF450" s="121"/>
      <c r="RNG450" s="145"/>
      <c r="RNH450" s="121"/>
      <c r="RNI450" s="145"/>
      <c r="RNJ450" s="121"/>
      <c r="RNK450" s="145"/>
      <c r="RNL450" s="121"/>
      <c r="RNM450" s="145"/>
      <c r="RNN450" s="121"/>
      <c r="RNO450" s="145"/>
      <c r="RNP450" s="121"/>
      <c r="RNQ450" s="145"/>
      <c r="RNR450" s="121"/>
      <c r="RNS450" s="145"/>
      <c r="RNT450" s="121"/>
      <c r="RNU450" s="145"/>
      <c r="RNV450" s="121"/>
      <c r="RNW450" s="145"/>
      <c r="RNX450" s="121"/>
      <c r="RNY450" s="145"/>
      <c r="RNZ450" s="121"/>
      <c r="ROA450" s="145"/>
      <c r="ROB450" s="121"/>
      <c r="ROC450" s="145"/>
      <c r="ROD450" s="121"/>
      <c r="ROE450" s="145"/>
      <c r="ROF450" s="121"/>
      <c r="ROG450" s="145"/>
      <c r="ROH450" s="121"/>
      <c r="ROI450" s="145"/>
      <c r="ROJ450" s="121"/>
      <c r="ROK450" s="145"/>
      <c r="ROL450" s="121"/>
      <c r="ROM450" s="145"/>
      <c r="RON450" s="121"/>
      <c r="ROO450" s="145"/>
      <c r="ROP450" s="121"/>
      <c r="ROQ450" s="145"/>
      <c r="ROR450" s="121"/>
      <c r="ROS450" s="145"/>
      <c r="ROT450" s="121"/>
      <c r="ROU450" s="145"/>
      <c r="ROV450" s="121"/>
      <c r="ROW450" s="145"/>
      <c r="ROX450" s="121"/>
      <c r="ROY450" s="145"/>
      <c r="ROZ450" s="121"/>
      <c r="RPA450" s="145"/>
      <c r="RPB450" s="121"/>
      <c r="RPC450" s="145"/>
      <c r="RPD450" s="121"/>
      <c r="RPE450" s="145"/>
      <c r="RPF450" s="121"/>
      <c r="RPG450" s="145"/>
      <c r="RPH450" s="121"/>
      <c r="RPI450" s="145"/>
      <c r="RPJ450" s="121"/>
      <c r="RPK450" s="145"/>
      <c r="RPL450" s="121"/>
      <c r="RPM450" s="145"/>
      <c r="RPN450" s="121"/>
      <c r="RPO450" s="145"/>
      <c r="RPP450" s="121"/>
      <c r="RPQ450" s="145"/>
      <c r="RPR450" s="121"/>
      <c r="RPS450" s="145"/>
      <c r="RPT450" s="121"/>
      <c r="RPU450" s="145"/>
      <c r="RPV450" s="121"/>
      <c r="RPW450" s="145"/>
      <c r="RPX450" s="121"/>
      <c r="RPY450" s="145"/>
      <c r="RPZ450" s="121"/>
      <c r="RQA450" s="145"/>
      <c r="RQB450" s="121"/>
      <c r="RQC450" s="145"/>
      <c r="RQD450" s="121"/>
      <c r="RQE450" s="145"/>
      <c r="RQF450" s="121"/>
      <c r="RQG450" s="145"/>
      <c r="RQH450" s="121"/>
      <c r="RQI450" s="145"/>
      <c r="RQJ450" s="121"/>
      <c r="RQK450" s="145"/>
      <c r="RQL450" s="121"/>
      <c r="RQM450" s="145"/>
      <c r="RQN450" s="121"/>
      <c r="RQO450" s="145"/>
      <c r="RQP450" s="121"/>
      <c r="RQQ450" s="145"/>
      <c r="RQR450" s="121"/>
      <c r="RQS450" s="145"/>
      <c r="RQT450" s="121"/>
      <c r="RQU450" s="145"/>
      <c r="RQV450" s="121"/>
      <c r="RQW450" s="145"/>
      <c r="RQX450" s="121"/>
      <c r="RQY450" s="145"/>
      <c r="RQZ450" s="121"/>
      <c r="RRA450" s="145"/>
      <c r="RRB450" s="121"/>
      <c r="RRC450" s="145"/>
      <c r="RRD450" s="121"/>
      <c r="RRE450" s="145"/>
      <c r="RRF450" s="121"/>
      <c r="RRG450" s="145"/>
      <c r="RRH450" s="121"/>
      <c r="RRI450" s="145"/>
      <c r="RRJ450" s="121"/>
      <c r="RRK450" s="145"/>
      <c r="RRL450" s="121"/>
      <c r="RRM450" s="145"/>
      <c r="RRN450" s="121"/>
      <c r="RRO450" s="145"/>
      <c r="RRP450" s="121"/>
      <c r="RRQ450" s="145"/>
      <c r="RRR450" s="121"/>
      <c r="RRS450" s="145"/>
      <c r="RRT450" s="121"/>
      <c r="RRU450" s="145"/>
      <c r="RRV450" s="121"/>
      <c r="RRW450" s="145"/>
      <c r="RRX450" s="121"/>
      <c r="RRY450" s="145"/>
      <c r="RRZ450" s="121"/>
      <c r="RSA450" s="145"/>
      <c r="RSB450" s="121"/>
      <c r="RSC450" s="145"/>
      <c r="RSD450" s="121"/>
      <c r="RSE450" s="145"/>
      <c r="RSF450" s="121"/>
      <c r="RSG450" s="145"/>
      <c r="RSH450" s="121"/>
      <c r="RSI450" s="145"/>
      <c r="RSJ450" s="121"/>
      <c r="RSK450" s="145"/>
      <c r="RSL450" s="121"/>
      <c r="RSM450" s="145"/>
      <c r="RSN450" s="121"/>
      <c r="RSO450" s="145"/>
      <c r="RSP450" s="121"/>
      <c r="RSQ450" s="145"/>
      <c r="RSR450" s="121"/>
      <c r="RSS450" s="145"/>
      <c r="RST450" s="121"/>
      <c r="RSU450" s="145"/>
      <c r="RSV450" s="121"/>
      <c r="RSW450" s="145"/>
      <c r="RSX450" s="121"/>
      <c r="RSY450" s="145"/>
      <c r="RSZ450" s="121"/>
      <c r="RTA450" s="145"/>
      <c r="RTB450" s="121"/>
      <c r="RTC450" s="145"/>
      <c r="RTD450" s="121"/>
      <c r="RTE450" s="145"/>
      <c r="RTF450" s="121"/>
      <c r="RTG450" s="145"/>
      <c r="RTH450" s="121"/>
      <c r="RTI450" s="145"/>
      <c r="RTJ450" s="121"/>
      <c r="RTK450" s="145"/>
      <c r="RTL450" s="121"/>
      <c r="RTM450" s="145"/>
      <c r="RTN450" s="121"/>
      <c r="RTO450" s="145"/>
      <c r="RTP450" s="121"/>
      <c r="RTQ450" s="145"/>
      <c r="RTR450" s="121"/>
      <c r="RTS450" s="145"/>
      <c r="RTT450" s="121"/>
      <c r="RTU450" s="145"/>
      <c r="RTV450" s="121"/>
      <c r="RTW450" s="145"/>
      <c r="RTX450" s="121"/>
      <c r="RTY450" s="145"/>
      <c r="RTZ450" s="121"/>
      <c r="RUA450" s="145"/>
      <c r="RUB450" s="121"/>
      <c r="RUC450" s="145"/>
      <c r="RUD450" s="121"/>
      <c r="RUE450" s="145"/>
      <c r="RUF450" s="121"/>
      <c r="RUG450" s="145"/>
      <c r="RUH450" s="121"/>
      <c r="RUI450" s="145"/>
      <c r="RUJ450" s="121"/>
      <c r="RUK450" s="145"/>
      <c r="RUL450" s="121"/>
      <c r="RUM450" s="145"/>
      <c r="RUN450" s="121"/>
      <c r="RUO450" s="145"/>
      <c r="RUP450" s="121"/>
      <c r="RUQ450" s="145"/>
      <c r="RUR450" s="121"/>
      <c r="RUS450" s="145"/>
      <c r="RUT450" s="121"/>
      <c r="RUU450" s="145"/>
      <c r="RUV450" s="121"/>
      <c r="RUW450" s="145"/>
      <c r="RUX450" s="121"/>
      <c r="RUY450" s="145"/>
      <c r="RUZ450" s="121"/>
      <c r="RVA450" s="145"/>
      <c r="RVB450" s="121"/>
      <c r="RVC450" s="145"/>
      <c r="RVD450" s="121"/>
      <c r="RVE450" s="145"/>
      <c r="RVF450" s="121"/>
      <c r="RVG450" s="145"/>
      <c r="RVH450" s="121"/>
      <c r="RVI450" s="145"/>
      <c r="RVJ450" s="121"/>
      <c r="RVK450" s="145"/>
      <c r="RVL450" s="121"/>
      <c r="RVM450" s="145"/>
      <c r="RVN450" s="121"/>
      <c r="RVO450" s="145"/>
      <c r="RVP450" s="121"/>
      <c r="RVQ450" s="145"/>
      <c r="RVR450" s="121"/>
      <c r="RVS450" s="145"/>
      <c r="RVT450" s="121"/>
      <c r="RVU450" s="145"/>
      <c r="RVV450" s="121"/>
      <c r="RVW450" s="145"/>
      <c r="RVX450" s="121"/>
      <c r="RVY450" s="145"/>
      <c r="RVZ450" s="121"/>
      <c r="RWA450" s="145"/>
      <c r="RWB450" s="121"/>
      <c r="RWC450" s="145"/>
      <c r="RWD450" s="121"/>
      <c r="RWE450" s="145"/>
      <c r="RWF450" s="121"/>
      <c r="RWG450" s="145"/>
      <c r="RWH450" s="121"/>
      <c r="RWI450" s="145"/>
      <c r="RWJ450" s="121"/>
      <c r="RWK450" s="145"/>
      <c r="RWL450" s="121"/>
      <c r="RWM450" s="145"/>
      <c r="RWN450" s="121"/>
      <c r="RWO450" s="145"/>
      <c r="RWP450" s="121"/>
      <c r="RWQ450" s="145"/>
      <c r="RWR450" s="121"/>
      <c r="RWS450" s="145"/>
      <c r="RWT450" s="121"/>
      <c r="RWU450" s="145"/>
      <c r="RWV450" s="121"/>
      <c r="RWW450" s="145"/>
      <c r="RWX450" s="121"/>
      <c r="RWY450" s="145"/>
      <c r="RWZ450" s="121"/>
      <c r="RXA450" s="145"/>
      <c r="RXB450" s="121"/>
      <c r="RXC450" s="145"/>
      <c r="RXD450" s="121"/>
      <c r="RXE450" s="145"/>
      <c r="RXF450" s="121"/>
      <c r="RXG450" s="145"/>
      <c r="RXH450" s="121"/>
      <c r="RXI450" s="145"/>
      <c r="RXJ450" s="121"/>
      <c r="RXK450" s="145"/>
      <c r="RXL450" s="121"/>
      <c r="RXM450" s="145"/>
      <c r="RXN450" s="121"/>
      <c r="RXO450" s="145"/>
      <c r="RXP450" s="121"/>
      <c r="RXQ450" s="145"/>
      <c r="RXR450" s="121"/>
      <c r="RXS450" s="145"/>
      <c r="RXT450" s="121"/>
      <c r="RXU450" s="145"/>
      <c r="RXV450" s="121"/>
      <c r="RXW450" s="145"/>
      <c r="RXX450" s="121"/>
      <c r="RXY450" s="145"/>
      <c r="RXZ450" s="121"/>
      <c r="RYA450" s="145"/>
      <c r="RYB450" s="121"/>
      <c r="RYC450" s="145"/>
      <c r="RYD450" s="121"/>
      <c r="RYE450" s="145"/>
      <c r="RYF450" s="121"/>
      <c r="RYG450" s="145"/>
      <c r="RYH450" s="121"/>
      <c r="RYI450" s="145"/>
      <c r="RYJ450" s="121"/>
      <c r="RYK450" s="145"/>
      <c r="RYL450" s="121"/>
      <c r="RYM450" s="145"/>
      <c r="RYN450" s="121"/>
      <c r="RYO450" s="145"/>
      <c r="RYP450" s="121"/>
      <c r="RYQ450" s="145"/>
      <c r="RYR450" s="121"/>
      <c r="RYS450" s="145"/>
      <c r="RYT450" s="121"/>
      <c r="RYU450" s="145"/>
      <c r="RYV450" s="121"/>
      <c r="RYW450" s="145"/>
      <c r="RYX450" s="121"/>
      <c r="RYY450" s="145"/>
      <c r="RYZ450" s="121"/>
      <c r="RZA450" s="145"/>
      <c r="RZB450" s="121"/>
      <c r="RZC450" s="145"/>
      <c r="RZD450" s="121"/>
      <c r="RZE450" s="145"/>
      <c r="RZF450" s="121"/>
      <c r="RZG450" s="145"/>
      <c r="RZH450" s="121"/>
      <c r="RZI450" s="145"/>
      <c r="RZJ450" s="121"/>
      <c r="RZK450" s="145"/>
      <c r="RZL450" s="121"/>
      <c r="RZM450" s="145"/>
      <c r="RZN450" s="121"/>
      <c r="RZO450" s="145"/>
      <c r="RZP450" s="121"/>
      <c r="RZQ450" s="145"/>
      <c r="RZR450" s="121"/>
      <c r="RZS450" s="145"/>
      <c r="RZT450" s="121"/>
      <c r="RZU450" s="145"/>
      <c r="RZV450" s="121"/>
      <c r="RZW450" s="145"/>
      <c r="RZX450" s="121"/>
      <c r="RZY450" s="145"/>
      <c r="RZZ450" s="121"/>
      <c r="SAA450" s="145"/>
      <c r="SAB450" s="121"/>
      <c r="SAC450" s="145"/>
      <c r="SAD450" s="121"/>
      <c r="SAE450" s="145"/>
      <c r="SAF450" s="121"/>
      <c r="SAG450" s="145"/>
      <c r="SAH450" s="121"/>
      <c r="SAI450" s="145"/>
      <c r="SAJ450" s="121"/>
      <c r="SAK450" s="145"/>
      <c r="SAL450" s="121"/>
      <c r="SAM450" s="145"/>
      <c r="SAN450" s="121"/>
      <c r="SAO450" s="145"/>
      <c r="SAP450" s="121"/>
      <c r="SAQ450" s="145"/>
      <c r="SAR450" s="121"/>
      <c r="SAS450" s="145"/>
      <c r="SAT450" s="121"/>
      <c r="SAU450" s="145"/>
      <c r="SAV450" s="121"/>
      <c r="SAW450" s="145"/>
      <c r="SAX450" s="121"/>
      <c r="SAY450" s="145"/>
      <c r="SAZ450" s="121"/>
      <c r="SBA450" s="145"/>
      <c r="SBB450" s="121"/>
      <c r="SBC450" s="145"/>
      <c r="SBD450" s="121"/>
      <c r="SBE450" s="145"/>
      <c r="SBF450" s="121"/>
      <c r="SBG450" s="145"/>
      <c r="SBH450" s="121"/>
      <c r="SBI450" s="145"/>
      <c r="SBJ450" s="121"/>
      <c r="SBK450" s="145"/>
      <c r="SBL450" s="121"/>
      <c r="SBM450" s="145"/>
      <c r="SBN450" s="121"/>
      <c r="SBO450" s="145"/>
      <c r="SBP450" s="121"/>
      <c r="SBQ450" s="145"/>
      <c r="SBR450" s="121"/>
      <c r="SBS450" s="145"/>
      <c r="SBT450" s="121"/>
      <c r="SBU450" s="145"/>
      <c r="SBV450" s="121"/>
      <c r="SBW450" s="145"/>
      <c r="SBX450" s="121"/>
      <c r="SBY450" s="145"/>
      <c r="SBZ450" s="121"/>
      <c r="SCA450" s="145"/>
      <c r="SCB450" s="121"/>
      <c r="SCC450" s="145"/>
      <c r="SCD450" s="121"/>
      <c r="SCE450" s="145"/>
      <c r="SCF450" s="121"/>
      <c r="SCG450" s="145"/>
      <c r="SCH450" s="121"/>
      <c r="SCI450" s="145"/>
      <c r="SCJ450" s="121"/>
      <c r="SCK450" s="145"/>
      <c r="SCL450" s="121"/>
      <c r="SCM450" s="145"/>
      <c r="SCN450" s="121"/>
      <c r="SCO450" s="145"/>
      <c r="SCP450" s="121"/>
      <c r="SCQ450" s="145"/>
      <c r="SCR450" s="121"/>
      <c r="SCS450" s="145"/>
      <c r="SCT450" s="121"/>
      <c r="SCU450" s="145"/>
      <c r="SCV450" s="121"/>
      <c r="SCW450" s="145"/>
      <c r="SCX450" s="121"/>
      <c r="SCY450" s="145"/>
      <c r="SCZ450" s="121"/>
      <c r="SDA450" s="145"/>
      <c r="SDB450" s="121"/>
      <c r="SDC450" s="145"/>
      <c r="SDD450" s="121"/>
      <c r="SDE450" s="145"/>
      <c r="SDF450" s="121"/>
      <c r="SDG450" s="145"/>
      <c r="SDH450" s="121"/>
      <c r="SDI450" s="145"/>
      <c r="SDJ450" s="121"/>
      <c r="SDK450" s="145"/>
      <c r="SDL450" s="121"/>
      <c r="SDM450" s="145"/>
      <c r="SDN450" s="121"/>
      <c r="SDO450" s="145"/>
      <c r="SDP450" s="121"/>
      <c r="SDQ450" s="145"/>
      <c r="SDR450" s="121"/>
      <c r="SDS450" s="145"/>
      <c r="SDT450" s="121"/>
      <c r="SDU450" s="145"/>
      <c r="SDV450" s="121"/>
      <c r="SDW450" s="145"/>
      <c r="SDX450" s="121"/>
      <c r="SDY450" s="145"/>
      <c r="SDZ450" s="121"/>
      <c r="SEA450" s="145"/>
      <c r="SEB450" s="121"/>
      <c r="SEC450" s="145"/>
      <c r="SED450" s="121"/>
      <c r="SEE450" s="145"/>
      <c r="SEF450" s="121"/>
      <c r="SEG450" s="145"/>
      <c r="SEH450" s="121"/>
      <c r="SEI450" s="145"/>
      <c r="SEJ450" s="121"/>
      <c r="SEK450" s="145"/>
      <c r="SEL450" s="121"/>
      <c r="SEM450" s="145"/>
      <c r="SEN450" s="121"/>
      <c r="SEO450" s="145"/>
      <c r="SEP450" s="121"/>
      <c r="SEQ450" s="145"/>
      <c r="SER450" s="121"/>
      <c r="SES450" s="145"/>
      <c r="SET450" s="121"/>
      <c r="SEU450" s="145"/>
      <c r="SEV450" s="121"/>
      <c r="SEW450" s="145"/>
      <c r="SEX450" s="121"/>
      <c r="SEY450" s="145"/>
      <c r="SEZ450" s="121"/>
      <c r="SFA450" s="145"/>
      <c r="SFB450" s="121"/>
      <c r="SFC450" s="145"/>
      <c r="SFD450" s="121"/>
      <c r="SFE450" s="145"/>
      <c r="SFF450" s="121"/>
      <c r="SFG450" s="145"/>
      <c r="SFH450" s="121"/>
      <c r="SFI450" s="145"/>
      <c r="SFJ450" s="121"/>
      <c r="SFK450" s="145"/>
      <c r="SFL450" s="121"/>
      <c r="SFM450" s="145"/>
      <c r="SFN450" s="121"/>
      <c r="SFO450" s="145"/>
      <c r="SFP450" s="121"/>
      <c r="SFQ450" s="145"/>
      <c r="SFR450" s="121"/>
      <c r="SFS450" s="145"/>
      <c r="SFT450" s="121"/>
      <c r="SFU450" s="145"/>
      <c r="SFV450" s="121"/>
      <c r="SFW450" s="145"/>
      <c r="SFX450" s="121"/>
      <c r="SFY450" s="145"/>
      <c r="SFZ450" s="121"/>
      <c r="SGA450" s="145"/>
      <c r="SGB450" s="121"/>
      <c r="SGC450" s="145"/>
      <c r="SGD450" s="121"/>
      <c r="SGE450" s="145"/>
      <c r="SGF450" s="121"/>
      <c r="SGG450" s="145"/>
      <c r="SGH450" s="121"/>
      <c r="SGI450" s="145"/>
      <c r="SGJ450" s="121"/>
      <c r="SGK450" s="145"/>
      <c r="SGL450" s="121"/>
      <c r="SGM450" s="145"/>
      <c r="SGN450" s="121"/>
      <c r="SGO450" s="145"/>
      <c r="SGP450" s="121"/>
      <c r="SGQ450" s="145"/>
      <c r="SGR450" s="121"/>
      <c r="SGS450" s="145"/>
      <c r="SGT450" s="121"/>
      <c r="SGU450" s="145"/>
      <c r="SGV450" s="121"/>
      <c r="SGW450" s="145"/>
      <c r="SGX450" s="121"/>
      <c r="SGY450" s="145"/>
      <c r="SGZ450" s="121"/>
      <c r="SHA450" s="145"/>
      <c r="SHB450" s="121"/>
      <c r="SHC450" s="145"/>
      <c r="SHD450" s="121"/>
      <c r="SHE450" s="145"/>
      <c r="SHF450" s="121"/>
      <c r="SHG450" s="145"/>
      <c r="SHH450" s="121"/>
      <c r="SHI450" s="145"/>
      <c r="SHJ450" s="121"/>
      <c r="SHK450" s="145"/>
      <c r="SHL450" s="121"/>
      <c r="SHM450" s="145"/>
      <c r="SHN450" s="121"/>
      <c r="SHO450" s="145"/>
      <c r="SHP450" s="121"/>
      <c r="SHQ450" s="145"/>
      <c r="SHR450" s="121"/>
      <c r="SHS450" s="145"/>
      <c r="SHT450" s="121"/>
      <c r="SHU450" s="145"/>
      <c r="SHV450" s="121"/>
      <c r="SHW450" s="145"/>
      <c r="SHX450" s="121"/>
      <c r="SHY450" s="145"/>
      <c r="SHZ450" s="121"/>
      <c r="SIA450" s="145"/>
      <c r="SIB450" s="121"/>
      <c r="SIC450" s="145"/>
      <c r="SID450" s="121"/>
      <c r="SIE450" s="145"/>
      <c r="SIF450" s="121"/>
      <c r="SIG450" s="145"/>
      <c r="SIH450" s="121"/>
      <c r="SII450" s="145"/>
      <c r="SIJ450" s="121"/>
      <c r="SIK450" s="145"/>
      <c r="SIL450" s="121"/>
      <c r="SIM450" s="145"/>
      <c r="SIN450" s="121"/>
      <c r="SIO450" s="145"/>
      <c r="SIP450" s="121"/>
      <c r="SIQ450" s="145"/>
      <c r="SIR450" s="121"/>
      <c r="SIS450" s="145"/>
      <c r="SIT450" s="121"/>
      <c r="SIU450" s="145"/>
      <c r="SIV450" s="121"/>
      <c r="SIW450" s="145"/>
      <c r="SIX450" s="121"/>
      <c r="SIY450" s="145"/>
      <c r="SIZ450" s="121"/>
      <c r="SJA450" s="145"/>
      <c r="SJB450" s="121"/>
      <c r="SJC450" s="145"/>
      <c r="SJD450" s="121"/>
      <c r="SJE450" s="145"/>
      <c r="SJF450" s="121"/>
      <c r="SJG450" s="145"/>
      <c r="SJH450" s="121"/>
      <c r="SJI450" s="145"/>
      <c r="SJJ450" s="121"/>
      <c r="SJK450" s="145"/>
      <c r="SJL450" s="121"/>
      <c r="SJM450" s="145"/>
      <c r="SJN450" s="121"/>
      <c r="SJO450" s="145"/>
      <c r="SJP450" s="121"/>
      <c r="SJQ450" s="145"/>
      <c r="SJR450" s="121"/>
      <c r="SJS450" s="145"/>
      <c r="SJT450" s="121"/>
      <c r="SJU450" s="145"/>
      <c r="SJV450" s="121"/>
      <c r="SJW450" s="145"/>
      <c r="SJX450" s="121"/>
      <c r="SJY450" s="145"/>
      <c r="SJZ450" s="121"/>
      <c r="SKA450" s="145"/>
      <c r="SKB450" s="121"/>
      <c r="SKC450" s="145"/>
      <c r="SKD450" s="121"/>
      <c r="SKE450" s="145"/>
      <c r="SKF450" s="121"/>
      <c r="SKG450" s="145"/>
      <c r="SKH450" s="121"/>
      <c r="SKI450" s="145"/>
      <c r="SKJ450" s="121"/>
      <c r="SKK450" s="145"/>
      <c r="SKL450" s="121"/>
      <c r="SKM450" s="145"/>
      <c r="SKN450" s="121"/>
      <c r="SKO450" s="145"/>
      <c r="SKP450" s="121"/>
      <c r="SKQ450" s="145"/>
      <c r="SKR450" s="121"/>
      <c r="SKS450" s="145"/>
      <c r="SKT450" s="121"/>
      <c r="SKU450" s="145"/>
      <c r="SKV450" s="121"/>
      <c r="SKW450" s="145"/>
      <c r="SKX450" s="121"/>
      <c r="SKY450" s="145"/>
      <c r="SKZ450" s="121"/>
      <c r="SLA450" s="145"/>
      <c r="SLB450" s="121"/>
      <c r="SLC450" s="145"/>
      <c r="SLD450" s="121"/>
      <c r="SLE450" s="145"/>
      <c r="SLF450" s="121"/>
      <c r="SLG450" s="145"/>
      <c r="SLH450" s="121"/>
      <c r="SLI450" s="145"/>
      <c r="SLJ450" s="121"/>
      <c r="SLK450" s="145"/>
      <c r="SLL450" s="121"/>
      <c r="SLM450" s="145"/>
      <c r="SLN450" s="121"/>
      <c r="SLO450" s="145"/>
      <c r="SLP450" s="121"/>
      <c r="SLQ450" s="145"/>
      <c r="SLR450" s="121"/>
      <c r="SLS450" s="145"/>
      <c r="SLT450" s="121"/>
      <c r="SLU450" s="145"/>
      <c r="SLV450" s="121"/>
      <c r="SLW450" s="145"/>
      <c r="SLX450" s="121"/>
      <c r="SLY450" s="145"/>
      <c r="SLZ450" s="121"/>
      <c r="SMA450" s="145"/>
      <c r="SMB450" s="121"/>
      <c r="SMC450" s="145"/>
      <c r="SMD450" s="121"/>
      <c r="SME450" s="145"/>
      <c r="SMF450" s="121"/>
      <c r="SMG450" s="145"/>
      <c r="SMH450" s="121"/>
      <c r="SMI450" s="145"/>
      <c r="SMJ450" s="121"/>
      <c r="SMK450" s="145"/>
      <c r="SML450" s="121"/>
      <c r="SMM450" s="145"/>
      <c r="SMN450" s="121"/>
      <c r="SMO450" s="145"/>
      <c r="SMP450" s="121"/>
      <c r="SMQ450" s="145"/>
      <c r="SMR450" s="121"/>
      <c r="SMS450" s="145"/>
      <c r="SMT450" s="121"/>
      <c r="SMU450" s="145"/>
      <c r="SMV450" s="121"/>
      <c r="SMW450" s="145"/>
      <c r="SMX450" s="121"/>
      <c r="SMY450" s="145"/>
      <c r="SMZ450" s="121"/>
      <c r="SNA450" s="145"/>
      <c r="SNB450" s="121"/>
      <c r="SNC450" s="145"/>
      <c r="SND450" s="121"/>
      <c r="SNE450" s="145"/>
      <c r="SNF450" s="121"/>
      <c r="SNG450" s="145"/>
      <c r="SNH450" s="121"/>
      <c r="SNI450" s="145"/>
      <c r="SNJ450" s="121"/>
      <c r="SNK450" s="145"/>
      <c r="SNL450" s="121"/>
      <c r="SNM450" s="145"/>
      <c r="SNN450" s="121"/>
      <c r="SNO450" s="145"/>
      <c r="SNP450" s="121"/>
      <c r="SNQ450" s="145"/>
      <c r="SNR450" s="121"/>
      <c r="SNS450" s="145"/>
      <c r="SNT450" s="121"/>
      <c r="SNU450" s="145"/>
      <c r="SNV450" s="121"/>
      <c r="SNW450" s="145"/>
      <c r="SNX450" s="121"/>
      <c r="SNY450" s="145"/>
      <c r="SNZ450" s="121"/>
      <c r="SOA450" s="145"/>
      <c r="SOB450" s="121"/>
      <c r="SOC450" s="145"/>
      <c r="SOD450" s="121"/>
      <c r="SOE450" s="145"/>
      <c r="SOF450" s="121"/>
      <c r="SOG450" s="145"/>
      <c r="SOH450" s="121"/>
      <c r="SOI450" s="145"/>
      <c r="SOJ450" s="121"/>
      <c r="SOK450" s="145"/>
      <c r="SOL450" s="121"/>
      <c r="SOM450" s="145"/>
      <c r="SON450" s="121"/>
      <c r="SOO450" s="145"/>
      <c r="SOP450" s="121"/>
      <c r="SOQ450" s="145"/>
      <c r="SOR450" s="121"/>
      <c r="SOS450" s="145"/>
      <c r="SOT450" s="121"/>
      <c r="SOU450" s="145"/>
      <c r="SOV450" s="121"/>
      <c r="SOW450" s="145"/>
      <c r="SOX450" s="121"/>
      <c r="SOY450" s="145"/>
      <c r="SOZ450" s="121"/>
      <c r="SPA450" s="145"/>
      <c r="SPB450" s="121"/>
      <c r="SPC450" s="145"/>
      <c r="SPD450" s="121"/>
      <c r="SPE450" s="145"/>
      <c r="SPF450" s="121"/>
      <c r="SPG450" s="145"/>
      <c r="SPH450" s="121"/>
      <c r="SPI450" s="145"/>
      <c r="SPJ450" s="121"/>
      <c r="SPK450" s="145"/>
      <c r="SPL450" s="121"/>
      <c r="SPM450" s="145"/>
      <c r="SPN450" s="121"/>
      <c r="SPO450" s="145"/>
      <c r="SPP450" s="121"/>
      <c r="SPQ450" s="145"/>
      <c r="SPR450" s="121"/>
      <c r="SPS450" s="145"/>
      <c r="SPT450" s="121"/>
      <c r="SPU450" s="145"/>
      <c r="SPV450" s="121"/>
      <c r="SPW450" s="145"/>
      <c r="SPX450" s="121"/>
      <c r="SPY450" s="145"/>
      <c r="SPZ450" s="121"/>
      <c r="SQA450" s="145"/>
      <c r="SQB450" s="121"/>
      <c r="SQC450" s="145"/>
      <c r="SQD450" s="121"/>
      <c r="SQE450" s="145"/>
      <c r="SQF450" s="121"/>
      <c r="SQG450" s="145"/>
      <c r="SQH450" s="121"/>
      <c r="SQI450" s="145"/>
      <c r="SQJ450" s="121"/>
      <c r="SQK450" s="145"/>
      <c r="SQL450" s="121"/>
      <c r="SQM450" s="145"/>
      <c r="SQN450" s="121"/>
      <c r="SQO450" s="145"/>
      <c r="SQP450" s="121"/>
      <c r="SQQ450" s="145"/>
      <c r="SQR450" s="121"/>
      <c r="SQS450" s="145"/>
      <c r="SQT450" s="121"/>
      <c r="SQU450" s="145"/>
      <c r="SQV450" s="121"/>
      <c r="SQW450" s="145"/>
      <c r="SQX450" s="121"/>
      <c r="SQY450" s="145"/>
      <c r="SQZ450" s="121"/>
      <c r="SRA450" s="145"/>
      <c r="SRB450" s="121"/>
      <c r="SRC450" s="145"/>
      <c r="SRD450" s="121"/>
      <c r="SRE450" s="145"/>
      <c r="SRF450" s="121"/>
      <c r="SRG450" s="145"/>
      <c r="SRH450" s="121"/>
      <c r="SRI450" s="145"/>
      <c r="SRJ450" s="121"/>
      <c r="SRK450" s="145"/>
      <c r="SRL450" s="121"/>
      <c r="SRM450" s="145"/>
      <c r="SRN450" s="121"/>
      <c r="SRO450" s="145"/>
      <c r="SRP450" s="121"/>
      <c r="SRQ450" s="145"/>
      <c r="SRR450" s="121"/>
      <c r="SRS450" s="145"/>
      <c r="SRT450" s="121"/>
      <c r="SRU450" s="145"/>
      <c r="SRV450" s="121"/>
      <c r="SRW450" s="145"/>
      <c r="SRX450" s="121"/>
      <c r="SRY450" s="145"/>
      <c r="SRZ450" s="121"/>
      <c r="SSA450" s="145"/>
      <c r="SSB450" s="121"/>
      <c r="SSC450" s="145"/>
      <c r="SSD450" s="121"/>
      <c r="SSE450" s="145"/>
      <c r="SSF450" s="121"/>
      <c r="SSG450" s="145"/>
      <c r="SSH450" s="121"/>
      <c r="SSI450" s="145"/>
      <c r="SSJ450" s="121"/>
      <c r="SSK450" s="145"/>
      <c r="SSL450" s="121"/>
      <c r="SSM450" s="145"/>
      <c r="SSN450" s="121"/>
      <c r="SSO450" s="145"/>
      <c r="SSP450" s="121"/>
      <c r="SSQ450" s="145"/>
      <c r="SSR450" s="121"/>
      <c r="SSS450" s="145"/>
      <c r="SST450" s="121"/>
      <c r="SSU450" s="145"/>
      <c r="SSV450" s="121"/>
      <c r="SSW450" s="145"/>
      <c r="SSX450" s="121"/>
      <c r="SSY450" s="145"/>
      <c r="SSZ450" s="121"/>
      <c r="STA450" s="145"/>
      <c r="STB450" s="121"/>
      <c r="STC450" s="145"/>
      <c r="STD450" s="121"/>
      <c r="STE450" s="145"/>
      <c r="STF450" s="121"/>
      <c r="STG450" s="145"/>
      <c r="STH450" s="121"/>
      <c r="STI450" s="145"/>
      <c r="STJ450" s="121"/>
      <c r="STK450" s="145"/>
      <c r="STL450" s="121"/>
      <c r="STM450" s="145"/>
      <c r="STN450" s="121"/>
      <c r="STO450" s="145"/>
      <c r="STP450" s="121"/>
      <c r="STQ450" s="145"/>
      <c r="STR450" s="121"/>
      <c r="STS450" s="145"/>
      <c r="STT450" s="121"/>
      <c r="STU450" s="145"/>
      <c r="STV450" s="121"/>
      <c r="STW450" s="145"/>
      <c r="STX450" s="121"/>
      <c r="STY450" s="145"/>
      <c r="STZ450" s="121"/>
      <c r="SUA450" s="145"/>
      <c r="SUB450" s="121"/>
      <c r="SUC450" s="145"/>
      <c r="SUD450" s="121"/>
      <c r="SUE450" s="145"/>
      <c r="SUF450" s="121"/>
      <c r="SUG450" s="145"/>
      <c r="SUH450" s="121"/>
      <c r="SUI450" s="145"/>
      <c r="SUJ450" s="121"/>
      <c r="SUK450" s="145"/>
      <c r="SUL450" s="121"/>
      <c r="SUM450" s="145"/>
      <c r="SUN450" s="121"/>
      <c r="SUO450" s="145"/>
      <c r="SUP450" s="121"/>
      <c r="SUQ450" s="145"/>
      <c r="SUR450" s="121"/>
      <c r="SUS450" s="145"/>
      <c r="SUT450" s="121"/>
      <c r="SUU450" s="145"/>
      <c r="SUV450" s="121"/>
      <c r="SUW450" s="145"/>
      <c r="SUX450" s="121"/>
      <c r="SUY450" s="145"/>
      <c r="SUZ450" s="121"/>
      <c r="SVA450" s="145"/>
      <c r="SVB450" s="121"/>
      <c r="SVC450" s="145"/>
      <c r="SVD450" s="121"/>
      <c r="SVE450" s="145"/>
      <c r="SVF450" s="121"/>
      <c r="SVG450" s="145"/>
      <c r="SVH450" s="121"/>
      <c r="SVI450" s="145"/>
      <c r="SVJ450" s="121"/>
      <c r="SVK450" s="145"/>
      <c r="SVL450" s="121"/>
      <c r="SVM450" s="145"/>
      <c r="SVN450" s="121"/>
      <c r="SVO450" s="145"/>
      <c r="SVP450" s="121"/>
      <c r="SVQ450" s="145"/>
      <c r="SVR450" s="121"/>
      <c r="SVS450" s="145"/>
      <c r="SVT450" s="121"/>
      <c r="SVU450" s="145"/>
      <c r="SVV450" s="121"/>
      <c r="SVW450" s="145"/>
      <c r="SVX450" s="121"/>
      <c r="SVY450" s="145"/>
      <c r="SVZ450" s="121"/>
      <c r="SWA450" s="145"/>
      <c r="SWB450" s="121"/>
      <c r="SWC450" s="145"/>
      <c r="SWD450" s="121"/>
      <c r="SWE450" s="145"/>
      <c r="SWF450" s="121"/>
      <c r="SWG450" s="145"/>
      <c r="SWH450" s="121"/>
      <c r="SWI450" s="145"/>
      <c r="SWJ450" s="121"/>
      <c r="SWK450" s="145"/>
      <c r="SWL450" s="121"/>
      <c r="SWM450" s="145"/>
      <c r="SWN450" s="121"/>
      <c r="SWO450" s="145"/>
      <c r="SWP450" s="121"/>
      <c r="SWQ450" s="145"/>
      <c r="SWR450" s="121"/>
      <c r="SWS450" s="145"/>
      <c r="SWT450" s="121"/>
      <c r="SWU450" s="145"/>
      <c r="SWV450" s="121"/>
      <c r="SWW450" s="145"/>
      <c r="SWX450" s="121"/>
      <c r="SWY450" s="145"/>
      <c r="SWZ450" s="121"/>
      <c r="SXA450" s="145"/>
      <c r="SXB450" s="121"/>
      <c r="SXC450" s="145"/>
      <c r="SXD450" s="121"/>
      <c r="SXE450" s="145"/>
      <c r="SXF450" s="121"/>
      <c r="SXG450" s="145"/>
      <c r="SXH450" s="121"/>
      <c r="SXI450" s="145"/>
      <c r="SXJ450" s="121"/>
      <c r="SXK450" s="145"/>
      <c r="SXL450" s="121"/>
      <c r="SXM450" s="145"/>
      <c r="SXN450" s="121"/>
      <c r="SXO450" s="145"/>
      <c r="SXP450" s="121"/>
      <c r="SXQ450" s="145"/>
      <c r="SXR450" s="121"/>
      <c r="SXS450" s="145"/>
      <c r="SXT450" s="121"/>
      <c r="SXU450" s="145"/>
      <c r="SXV450" s="121"/>
      <c r="SXW450" s="145"/>
      <c r="SXX450" s="121"/>
      <c r="SXY450" s="145"/>
      <c r="SXZ450" s="121"/>
      <c r="SYA450" s="145"/>
      <c r="SYB450" s="121"/>
      <c r="SYC450" s="145"/>
      <c r="SYD450" s="121"/>
      <c r="SYE450" s="145"/>
      <c r="SYF450" s="121"/>
      <c r="SYG450" s="145"/>
      <c r="SYH450" s="121"/>
      <c r="SYI450" s="145"/>
      <c r="SYJ450" s="121"/>
      <c r="SYK450" s="145"/>
      <c r="SYL450" s="121"/>
      <c r="SYM450" s="145"/>
      <c r="SYN450" s="121"/>
      <c r="SYO450" s="145"/>
      <c r="SYP450" s="121"/>
      <c r="SYQ450" s="145"/>
      <c r="SYR450" s="121"/>
      <c r="SYS450" s="145"/>
      <c r="SYT450" s="121"/>
      <c r="SYU450" s="145"/>
      <c r="SYV450" s="121"/>
      <c r="SYW450" s="145"/>
      <c r="SYX450" s="121"/>
      <c r="SYY450" s="145"/>
      <c r="SYZ450" s="121"/>
      <c r="SZA450" s="145"/>
      <c r="SZB450" s="121"/>
      <c r="SZC450" s="145"/>
      <c r="SZD450" s="121"/>
      <c r="SZE450" s="145"/>
      <c r="SZF450" s="121"/>
      <c r="SZG450" s="145"/>
      <c r="SZH450" s="121"/>
      <c r="SZI450" s="145"/>
      <c r="SZJ450" s="121"/>
      <c r="SZK450" s="145"/>
      <c r="SZL450" s="121"/>
      <c r="SZM450" s="145"/>
      <c r="SZN450" s="121"/>
      <c r="SZO450" s="145"/>
      <c r="SZP450" s="121"/>
      <c r="SZQ450" s="145"/>
      <c r="SZR450" s="121"/>
      <c r="SZS450" s="145"/>
      <c r="SZT450" s="121"/>
      <c r="SZU450" s="145"/>
      <c r="SZV450" s="121"/>
      <c r="SZW450" s="145"/>
      <c r="SZX450" s="121"/>
      <c r="SZY450" s="145"/>
      <c r="SZZ450" s="121"/>
      <c r="TAA450" s="145"/>
      <c r="TAB450" s="121"/>
      <c r="TAC450" s="145"/>
      <c r="TAD450" s="121"/>
      <c r="TAE450" s="145"/>
      <c r="TAF450" s="121"/>
      <c r="TAG450" s="145"/>
      <c r="TAH450" s="121"/>
      <c r="TAI450" s="145"/>
      <c r="TAJ450" s="121"/>
      <c r="TAK450" s="145"/>
      <c r="TAL450" s="121"/>
      <c r="TAM450" s="145"/>
      <c r="TAN450" s="121"/>
      <c r="TAO450" s="145"/>
      <c r="TAP450" s="121"/>
      <c r="TAQ450" s="145"/>
      <c r="TAR450" s="121"/>
      <c r="TAS450" s="145"/>
      <c r="TAT450" s="121"/>
      <c r="TAU450" s="145"/>
      <c r="TAV450" s="121"/>
      <c r="TAW450" s="145"/>
      <c r="TAX450" s="121"/>
      <c r="TAY450" s="145"/>
      <c r="TAZ450" s="121"/>
      <c r="TBA450" s="145"/>
      <c r="TBB450" s="121"/>
      <c r="TBC450" s="145"/>
      <c r="TBD450" s="121"/>
      <c r="TBE450" s="145"/>
      <c r="TBF450" s="121"/>
      <c r="TBG450" s="145"/>
      <c r="TBH450" s="121"/>
      <c r="TBI450" s="145"/>
      <c r="TBJ450" s="121"/>
      <c r="TBK450" s="145"/>
      <c r="TBL450" s="121"/>
      <c r="TBM450" s="145"/>
      <c r="TBN450" s="121"/>
      <c r="TBO450" s="145"/>
      <c r="TBP450" s="121"/>
      <c r="TBQ450" s="145"/>
      <c r="TBR450" s="121"/>
      <c r="TBS450" s="145"/>
      <c r="TBT450" s="121"/>
      <c r="TBU450" s="145"/>
      <c r="TBV450" s="121"/>
      <c r="TBW450" s="145"/>
      <c r="TBX450" s="121"/>
      <c r="TBY450" s="145"/>
      <c r="TBZ450" s="121"/>
      <c r="TCA450" s="145"/>
      <c r="TCB450" s="121"/>
      <c r="TCC450" s="145"/>
      <c r="TCD450" s="121"/>
      <c r="TCE450" s="145"/>
      <c r="TCF450" s="121"/>
      <c r="TCG450" s="145"/>
      <c r="TCH450" s="121"/>
      <c r="TCI450" s="145"/>
      <c r="TCJ450" s="121"/>
      <c r="TCK450" s="145"/>
      <c r="TCL450" s="121"/>
      <c r="TCM450" s="145"/>
      <c r="TCN450" s="121"/>
      <c r="TCO450" s="145"/>
      <c r="TCP450" s="121"/>
      <c r="TCQ450" s="145"/>
      <c r="TCR450" s="121"/>
      <c r="TCS450" s="145"/>
      <c r="TCT450" s="121"/>
      <c r="TCU450" s="145"/>
      <c r="TCV450" s="121"/>
      <c r="TCW450" s="145"/>
      <c r="TCX450" s="121"/>
      <c r="TCY450" s="145"/>
      <c r="TCZ450" s="121"/>
      <c r="TDA450" s="145"/>
      <c r="TDB450" s="121"/>
      <c r="TDC450" s="145"/>
      <c r="TDD450" s="121"/>
      <c r="TDE450" s="145"/>
      <c r="TDF450" s="121"/>
      <c r="TDG450" s="145"/>
      <c r="TDH450" s="121"/>
      <c r="TDI450" s="145"/>
      <c r="TDJ450" s="121"/>
      <c r="TDK450" s="145"/>
      <c r="TDL450" s="121"/>
      <c r="TDM450" s="145"/>
      <c r="TDN450" s="121"/>
      <c r="TDO450" s="145"/>
      <c r="TDP450" s="121"/>
      <c r="TDQ450" s="145"/>
      <c r="TDR450" s="121"/>
      <c r="TDS450" s="145"/>
      <c r="TDT450" s="121"/>
      <c r="TDU450" s="145"/>
      <c r="TDV450" s="121"/>
      <c r="TDW450" s="145"/>
      <c r="TDX450" s="121"/>
      <c r="TDY450" s="145"/>
      <c r="TDZ450" s="121"/>
      <c r="TEA450" s="145"/>
      <c r="TEB450" s="121"/>
      <c r="TEC450" s="145"/>
      <c r="TED450" s="121"/>
      <c r="TEE450" s="145"/>
      <c r="TEF450" s="121"/>
      <c r="TEG450" s="145"/>
      <c r="TEH450" s="121"/>
      <c r="TEI450" s="145"/>
      <c r="TEJ450" s="121"/>
      <c r="TEK450" s="145"/>
      <c r="TEL450" s="121"/>
      <c r="TEM450" s="145"/>
      <c r="TEN450" s="121"/>
      <c r="TEO450" s="145"/>
      <c r="TEP450" s="121"/>
      <c r="TEQ450" s="145"/>
      <c r="TER450" s="121"/>
      <c r="TES450" s="145"/>
      <c r="TET450" s="121"/>
      <c r="TEU450" s="145"/>
      <c r="TEV450" s="121"/>
      <c r="TEW450" s="145"/>
      <c r="TEX450" s="121"/>
      <c r="TEY450" s="145"/>
      <c r="TEZ450" s="121"/>
      <c r="TFA450" s="145"/>
      <c r="TFB450" s="121"/>
      <c r="TFC450" s="145"/>
      <c r="TFD450" s="121"/>
      <c r="TFE450" s="145"/>
      <c r="TFF450" s="121"/>
      <c r="TFG450" s="145"/>
      <c r="TFH450" s="121"/>
      <c r="TFI450" s="145"/>
      <c r="TFJ450" s="121"/>
      <c r="TFK450" s="145"/>
      <c r="TFL450" s="121"/>
      <c r="TFM450" s="145"/>
      <c r="TFN450" s="121"/>
      <c r="TFO450" s="145"/>
      <c r="TFP450" s="121"/>
      <c r="TFQ450" s="145"/>
      <c r="TFR450" s="121"/>
      <c r="TFS450" s="145"/>
      <c r="TFT450" s="121"/>
      <c r="TFU450" s="145"/>
      <c r="TFV450" s="121"/>
      <c r="TFW450" s="145"/>
      <c r="TFX450" s="121"/>
      <c r="TFY450" s="145"/>
      <c r="TFZ450" s="121"/>
      <c r="TGA450" s="145"/>
      <c r="TGB450" s="121"/>
      <c r="TGC450" s="145"/>
      <c r="TGD450" s="121"/>
      <c r="TGE450" s="145"/>
      <c r="TGF450" s="121"/>
      <c r="TGG450" s="145"/>
      <c r="TGH450" s="121"/>
      <c r="TGI450" s="145"/>
      <c r="TGJ450" s="121"/>
      <c r="TGK450" s="145"/>
      <c r="TGL450" s="121"/>
      <c r="TGM450" s="145"/>
      <c r="TGN450" s="121"/>
      <c r="TGO450" s="145"/>
      <c r="TGP450" s="121"/>
      <c r="TGQ450" s="145"/>
      <c r="TGR450" s="121"/>
      <c r="TGS450" s="145"/>
      <c r="TGT450" s="121"/>
      <c r="TGU450" s="145"/>
      <c r="TGV450" s="121"/>
      <c r="TGW450" s="145"/>
      <c r="TGX450" s="121"/>
      <c r="TGY450" s="145"/>
      <c r="TGZ450" s="121"/>
      <c r="THA450" s="145"/>
      <c r="THB450" s="121"/>
      <c r="THC450" s="145"/>
      <c r="THD450" s="121"/>
      <c r="THE450" s="145"/>
      <c r="THF450" s="121"/>
      <c r="THG450" s="145"/>
      <c r="THH450" s="121"/>
      <c r="THI450" s="145"/>
      <c r="THJ450" s="121"/>
      <c r="THK450" s="145"/>
      <c r="THL450" s="121"/>
      <c r="THM450" s="145"/>
      <c r="THN450" s="121"/>
      <c r="THO450" s="145"/>
      <c r="THP450" s="121"/>
      <c r="THQ450" s="145"/>
      <c r="THR450" s="121"/>
      <c r="THS450" s="145"/>
      <c r="THT450" s="121"/>
      <c r="THU450" s="145"/>
      <c r="THV450" s="121"/>
      <c r="THW450" s="145"/>
      <c r="THX450" s="121"/>
      <c r="THY450" s="145"/>
      <c r="THZ450" s="121"/>
      <c r="TIA450" s="145"/>
      <c r="TIB450" s="121"/>
      <c r="TIC450" s="145"/>
      <c r="TID450" s="121"/>
      <c r="TIE450" s="145"/>
      <c r="TIF450" s="121"/>
      <c r="TIG450" s="145"/>
      <c r="TIH450" s="121"/>
      <c r="TII450" s="145"/>
      <c r="TIJ450" s="121"/>
      <c r="TIK450" s="145"/>
      <c r="TIL450" s="121"/>
      <c r="TIM450" s="145"/>
      <c r="TIN450" s="121"/>
      <c r="TIO450" s="145"/>
      <c r="TIP450" s="121"/>
      <c r="TIQ450" s="145"/>
      <c r="TIR450" s="121"/>
      <c r="TIS450" s="145"/>
      <c r="TIT450" s="121"/>
      <c r="TIU450" s="145"/>
      <c r="TIV450" s="121"/>
      <c r="TIW450" s="145"/>
      <c r="TIX450" s="121"/>
      <c r="TIY450" s="145"/>
      <c r="TIZ450" s="121"/>
      <c r="TJA450" s="145"/>
      <c r="TJB450" s="121"/>
      <c r="TJC450" s="145"/>
      <c r="TJD450" s="121"/>
      <c r="TJE450" s="145"/>
      <c r="TJF450" s="121"/>
      <c r="TJG450" s="145"/>
      <c r="TJH450" s="121"/>
      <c r="TJI450" s="145"/>
      <c r="TJJ450" s="121"/>
      <c r="TJK450" s="145"/>
      <c r="TJL450" s="121"/>
      <c r="TJM450" s="145"/>
      <c r="TJN450" s="121"/>
      <c r="TJO450" s="145"/>
      <c r="TJP450" s="121"/>
      <c r="TJQ450" s="145"/>
      <c r="TJR450" s="121"/>
      <c r="TJS450" s="145"/>
      <c r="TJT450" s="121"/>
      <c r="TJU450" s="145"/>
      <c r="TJV450" s="121"/>
      <c r="TJW450" s="145"/>
      <c r="TJX450" s="121"/>
      <c r="TJY450" s="145"/>
      <c r="TJZ450" s="121"/>
      <c r="TKA450" s="145"/>
      <c r="TKB450" s="121"/>
      <c r="TKC450" s="145"/>
      <c r="TKD450" s="121"/>
      <c r="TKE450" s="145"/>
      <c r="TKF450" s="121"/>
      <c r="TKG450" s="145"/>
      <c r="TKH450" s="121"/>
      <c r="TKI450" s="145"/>
      <c r="TKJ450" s="121"/>
      <c r="TKK450" s="145"/>
      <c r="TKL450" s="121"/>
      <c r="TKM450" s="145"/>
      <c r="TKN450" s="121"/>
      <c r="TKO450" s="145"/>
      <c r="TKP450" s="121"/>
      <c r="TKQ450" s="145"/>
      <c r="TKR450" s="121"/>
      <c r="TKS450" s="145"/>
      <c r="TKT450" s="121"/>
      <c r="TKU450" s="145"/>
      <c r="TKV450" s="121"/>
      <c r="TKW450" s="145"/>
      <c r="TKX450" s="121"/>
      <c r="TKY450" s="145"/>
      <c r="TKZ450" s="121"/>
      <c r="TLA450" s="145"/>
      <c r="TLB450" s="121"/>
      <c r="TLC450" s="145"/>
      <c r="TLD450" s="121"/>
      <c r="TLE450" s="145"/>
      <c r="TLF450" s="121"/>
      <c r="TLG450" s="145"/>
      <c r="TLH450" s="121"/>
      <c r="TLI450" s="145"/>
      <c r="TLJ450" s="121"/>
      <c r="TLK450" s="145"/>
      <c r="TLL450" s="121"/>
      <c r="TLM450" s="145"/>
      <c r="TLN450" s="121"/>
      <c r="TLO450" s="145"/>
      <c r="TLP450" s="121"/>
      <c r="TLQ450" s="145"/>
      <c r="TLR450" s="121"/>
      <c r="TLS450" s="145"/>
      <c r="TLT450" s="121"/>
      <c r="TLU450" s="145"/>
      <c r="TLV450" s="121"/>
      <c r="TLW450" s="145"/>
      <c r="TLX450" s="121"/>
      <c r="TLY450" s="145"/>
      <c r="TLZ450" s="121"/>
      <c r="TMA450" s="145"/>
      <c r="TMB450" s="121"/>
      <c r="TMC450" s="145"/>
      <c r="TMD450" s="121"/>
      <c r="TME450" s="145"/>
      <c r="TMF450" s="121"/>
      <c r="TMG450" s="145"/>
      <c r="TMH450" s="121"/>
      <c r="TMI450" s="145"/>
      <c r="TMJ450" s="121"/>
      <c r="TMK450" s="145"/>
      <c r="TML450" s="121"/>
      <c r="TMM450" s="145"/>
      <c r="TMN450" s="121"/>
      <c r="TMO450" s="145"/>
      <c r="TMP450" s="121"/>
      <c r="TMQ450" s="145"/>
      <c r="TMR450" s="121"/>
      <c r="TMS450" s="145"/>
      <c r="TMT450" s="121"/>
      <c r="TMU450" s="145"/>
      <c r="TMV450" s="121"/>
      <c r="TMW450" s="145"/>
      <c r="TMX450" s="121"/>
      <c r="TMY450" s="145"/>
      <c r="TMZ450" s="121"/>
      <c r="TNA450" s="145"/>
      <c r="TNB450" s="121"/>
      <c r="TNC450" s="145"/>
      <c r="TND450" s="121"/>
      <c r="TNE450" s="145"/>
      <c r="TNF450" s="121"/>
      <c r="TNG450" s="145"/>
      <c r="TNH450" s="121"/>
      <c r="TNI450" s="145"/>
      <c r="TNJ450" s="121"/>
      <c r="TNK450" s="145"/>
      <c r="TNL450" s="121"/>
      <c r="TNM450" s="145"/>
      <c r="TNN450" s="121"/>
      <c r="TNO450" s="145"/>
      <c r="TNP450" s="121"/>
      <c r="TNQ450" s="145"/>
      <c r="TNR450" s="121"/>
      <c r="TNS450" s="145"/>
      <c r="TNT450" s="121"/>
      <c r="TNU450" s="145"/>
      <c r="TNV450" s="121"/>
      <c r="TNW450" s="145"/>
      <c r="TNX450" s="121"/>
      <c r="TNY450" s="145"/>
      <c r="TNZ450" s="121"/>
      <c r="TOA450" s="145"/>
      <c r="TOB450" s="121"/>
      <c r="TOC450" s="145"/>
      <c r="TOD450" s="121"/>
      <c r="TOE450" s="145"/>
      <c r="TOF450" s="121"/>
      <c r="TOG450" s="145"/>
      <c r="TOH450" s="121"/>
      <c r="TOI450" s="145"/>
      <c r="TOJ450" s="121"/>
      <c r="TOK450" s="145"/>
      <c r="TOL450" s="121"/>
      <c r="TOM450" s="145"/>
      <c r="TON450" s="121"/>
      <c r="TOO450" s="145"/>
      <c r="TOP450" s="121"/>
      <c r="TOQ450" s="145"/>
      <c r="TOR450" s="121"/>
      <c r="TOS450" s="145"/>
      <c r="TOT450" s="121"/>
      <c r="TOU450" s="145"/>
      <c r="TOV450" s="121"/>
      <c r="TOW450" s="145"/>
      <c r="TOX450" s="121"/>
      <c r="TOY450" s="145"/>
      <c r="TOZ450" s="121"/>
      <c r="TPA450" s="145"/>
      <c r="TPB450" s="121"/>
      <c r="TPC450" s="145"/>
      <c r="TPD450" s="121"/>
      <c r="TPE450" s="145"/>
      <c r="TPF450" s="121"/>
      <c r="TPG450" s="145"/>
      <c r="TPH450" s="121"/>
      <c r="TPI450" s="145"/>
      <c r="TPJ450" s="121"/>
      <c r="TPK450" s="145"/>
      <c r="TPL450" s="121"/>
      <c r="TPM450" s="145"/>
      <c r="TPN450" s="121"/>
      <c r="TPO450" s="145"/>
      <c r="TPP450" s="121"/>
      <c r="TPQ450" s="145"/>
      <c r="TPR450" s="121"/>
      <c r="TPS450" s="145"/>
      <c r="TPT450" s="121"/>
      <c r="TPU450" s="145"/>
      <c r="TPV450" s="121"/>
      <c r="TPW450" s="145"/>
      <c r="TPX450" s="121"/>
      <c r="TPY450" s="145"/>
      <c r="TPZ450" s="121"/>
      <c r="TQA450" s="145"/>
      <c r="TQB450" s="121"/>
      <c r="TQC450" s="145"/>
      <c r="TQD450" s="121"/>
      <c r="TQE450" s="145"/>
      <c r="TQF450" s="121"/>
      <c r="TQG450" s="145"/>
      <c r="TQH450" s="121"/>
      <c r="TQI450" s="145"/>
      <c r="TQJ450" s="121"/>
      <c r="TQK450" s="145"/>
      <c r="TQL450" s="121"/>
      <c r="TQM450" s="145"/>
      <c r="TQN450" s="121"/>
      <c r="TQO450" s="145"/>
      <c r="TQP450" s="121"/>
      <c r="TQQ450" s="145"/>
      <c r="TQR450" s="121"/>
      <c r="TQS450" s="145"/>
      <c r="TQT450" s="121"/>
      <c r="TQU450" s="145"/>
      <c r="TQV450" s="121"/>
      <c r="TQW450" s="145"/>
      <c r="TQX450" s="121"/>
      <c r="TQY450" s="145"/>
      <c r="TQZ450" s="121"/>
      <c r="TRA450" s="145"/>
      <c r="TRB450" s="121"/>
      <c r="TRC450" s="145"/>
      <c r="TRD450" s="121"/>
      <c r="TRE450" s="145"/>
      <c r="TRF450" s="121"/>
      <c r="TRG450" s="145"/>
      <c r="TRH450" s="121"/>
      <c r="TRI450" s="145"/>
      <c r="TRJ450" s="121"/>
      <c r="TRK450" s="145"/>
      <c r="TRL450" s="121"/>
      <c r="TRM450" s="145"/>
      <c r="TRN450" s="121"/>
      <c r="TRO450" s="145"/>
      <c r="TRP450" s="121"/>
      <c r="TRQ450" s="145"/>
      <c r="TRR450" s="121"/>
      <c r="TRS450" s="145"/>
      <c r="TRT450" s="121"/>
      <c r="TRU450" s="145"/>
      <c r="TRV450" s="121"/>
      <c r="TRW450" s="145"/>
      <c r="TRX450" s="121"/>
      <c r="TRY450" s="145"/>
      <c r="TRZ450" s="121"/>
      <c r="TSA450" s="145"/>
      <c r="TSB450" s="121"/>
      <c r="TSC450" s="145"/>
      <c r="TSD450" s="121"/>
      <c r="TSE450" s="145"/>
      <c r="TSF450" s="121"/>
      <c r="TSG450" s="145"/>
      <c r="TSH450" s="121"/>
      <c r="TSI450" s="145"/>
      <c r="TSJ450" s="121"/>
      <c r="TSK450" s="145"/>
      <c r="TSL450" s="121"/>
      <c r="TSM450" s="145"/>
      <c r="TSN450" s="121"/>
      <c r="TSO450" s="145"/>
      <c r="TSP450" s="121"/>
      <c r="TSQ450" s="145"/>
      <c r="TSR450" s="121"/>
      <c r="TSS450" s="145"/>
      <c r="TST450" s="121"/>
      <c r="TSU450" s="145"/>
      <c r="TSV450" s="121"/>
      <c r="TSW450" s="145"/>
      <c r="TSX450" s="121"/>
      <c r="TSY450" s="145"/>
      <c r="TSZ450" s="121"/>
      <c r="TTA450" s="145"/>
      <c r="TTB450" s="121"/>
      <c r="TTC450" s="145"/>
      <c r="TTD450" s="121"/>
      <c r="TTE450" s="145"/>
      <c r="TTF450" s="121"/>
      <c r="TTG450" s="145"/>
      <c r="TTH450" s="121"/>
      <c r="TTI450" s="145"/>
      <c r="TTJ450" s="121"/>
      <c r="TTK450" s="145"/>
      <c r="TTL450" s="121"/>
      <c r="TTM450" s="145"/>
      <c r="TTN450" s="121"/>
      <c r="TTO450" s="145"/>
      <c r="TTP450" s="121"/>
      <c r="TTQ450" s="145"/>
      <c r="TTR450" s="121"/>
      <c r="TTS450" s="145"/>
      <c r="TTT450" s="121"/>
      <c r="TTU450" s="145"/>
      <c r="TTV450" s="121"/>
      <c r="TTW450" s="145"/>
      <c r="TTX450" s="121"/>
      <c r="TTY450" s="145"/>
      <c r="TTZ450" s="121"/>
      <c r="TUA450" s="145"/>
      <c r="TUB450" s="121"/>
      <c r="TUC450" s="145"/>
      <c r="TUD450" s="121"/>
      <c r="TUE450" s="145"/>
      <c r="TUF450" s="121"/>
      <c r="TUG450" s="145"/>
      <c r="TUH450" s="121"/>
      <c r="TUI450" s="145"/>
      <c r="TUJ450" s="121"/>
      <c r="TUK450" s="145"/>
      <c r="TUL450" s="121"/>
      <c r="TUM450" s="145"/>
      <c r="TUN450" s="121"/>
      <c r="TUO450" s="145"/>
      <c r="TUP450" s="121"/>
      <c r="TUQ450" s="145"/>
      <c r="TUR450" s="121"/>
      <c r="TUS450" s="145"/>
      <c r="TUT450" s="121"/>
      <c r="TUU450" s="145"/>
      <c r="TUV450" s="121"/>
      <c r="TUW450" s="145"/>
      <c r="TUX450" s="121"/>
      <c r="TUY450" s="145"/>
      <c r="TUZ450" s="121"/>
      <c r="TVA450" s="145"/>
      <c r="TVB450" s="121"/>
      <c r="TVC450" s="145"/>
      <c r="TVD450" s="121"/>
      <c r="TVE450" s="145"/>
      <c r="TVF450" s="121"/>
      <c r="TVG450" s="145"/>
      <c r="TVH450" s="121"/>
      <c r="TVI450" s="145"/>
      <c r="TVJ450" s="121"/>
      <c r="TVK450" s="145"/>
      <c r="TVL450" s="121"/>
      <c r="TVM450" s="145"/>
      <c r="TVN450" s="121"/>
      <c r="TVO450" s="145"/>
      <c r="TVP450" s="121"/>
      <c r="TVQ450" s="145"/>
      <c r="TVR450" s="121"/>
      <c r="TVS450" s="145"/>
      <c r="TVT450" s="121"/>
      <c r="TVU450" s="145"/>
      <c r="TVV450" s="121"/>
      <c r="TVW450" s="145"/>
      <c r="TVX450" s="121"/>
      <c r="TVY450" s="145"/>
      <c r="TVZ450" s="121"/>
      <c r="TWA450" s="145"/>
      <c r="TWB450" s="121"/>
      <c r="TWC450" s="145"/>
      <c r="TWD450" s="121"/>
      <c r="TWE450" s="145"/>
      <c r="TWF450" s="121"/>
      <c r="TWG450" s="145"/>
      <c r="TWH450" s="121"/>
      <c r="TWI450" s="145"/>
      <c r="TWJ450" s="121"/>
      <c r="TWK450" s="145"/>
      <c r="TWL450" s="121"/>
      <c r="TWM450" s="145"/>
      <c r="TWN450" s="121"/>
      <c r="TWO450" s="145"/>
      <c r="TWP450" s="121"/>
      <c r="TWQ450" s="145"/>
      <c r="TWR450" s="121"/>
      <c r="TWS450" s="145"/>
      <c r="TWT450" s="121"/>
      <c r="TWU450" s="145"/>
      <c r="TWV450" s="121"/>
      <c r="TWW450" s="145"/>
      <c r="TWX450" s="121"/>
      <c r="TWY450" s="145"/>
      <c r="TWZ450" s="121"/>
      <c r="TXA450" s="145"/>
      <c r="TXB450" s="121"/>
      <c r="TXC450" s="145"/>
      <c r="TXD450" s="121"/>
      <c r="TXE450" s="145"/>
      <c r="TXF450" s="121"/>
      <c r="TXG450" s="145"/>
      <c r="TXH450" s="121"/>
      <c r="TXI450" s="145"/>
      <c r="TXJ450" s="121"/>
      <c r="TXK450" s="145"/>
      <c r="TXL450" s="121"/>
      <c r="TXM450" s="145"/>
      <c r="TXN450" s="121"/>
      <c r="TXO450" s="145"/>
      <c r="TXP450" s="121"/>
      <c r="TXQ450" s="145"/>
      <c r="TXR450" s="121"/>
      <c r="TXS450" s="145"/>
      <c r="TXT450" s="121"/>
      <c r="TXU450" s="145"/>
      <c r="TXV450" s="121"/>
      <c r="TXW450" s="145"/>
      <c r="TXX450" s="121"/>
      <c r="TXY450" s="145"/>
      <c r="TXZ450" s="121"/>
      <c r="TYA450" s="145"/>
      <c r="TYB450" s="121"/>
      <c r="TYC450" s="145"/>
      <c r="TYD450" s="121"/>
      <c r="TYE450" s="145"/>
      <c r="TYF450" s="121"/>
      <c r="TYG450" s="145"/>
      <c r="TYH450" s="121"/>
      <c r="TYI450" s="145"/>
      <c r="TYJ450" s="121"/>
      <c r="TYK450" s="145"/>
      <c r="TYL450" s="121"/>
      <c r="TYM450" s="145"/>
      <c r="TYN450" s="121"/>
      <c r="TYO450" s="145"/>
      <c r="TYP450" s="121"/>
      <c r="TYQ450" s="145"/>
      <c r="TYR450" s="121"/>
      <c r="TYS450" s="145"/>
      <c r="TYT450" s="121"/>
      <c r="TYU450" s="145"/>
      <c r="TYV450" s="121"/>
      <c r="TYW450" s="145"/>
      <c r="TYX450" s="121"/>
      <c r="TYY450" s="145"/>
      <c r="TYZ450" s="121"/>
      <c r="TZA450" s="145"/>
      <c r="TZB450" s="121"/>
      <c r="TZC450" s="145"/>
      <c r="TZD450" s="121"/>
      <c r="TZE450" s="145"/>
      <c r="TZF450" s="121"/>
      <c r="TZG450" s="145"/>
      <c r="TZH450" s="121"/>
      <c r="TZI450" s="145"/>
      <c r="TZJ450" s="121"/>
      <c r="TZK450" s="145"/>
      <c r="TZL450" s="121"/>
      <c r="TZM450" s="145"/>
      <c r="TZN450" s="121"/>
      <c r="TZO450" s="145"/>
      <c r="TZP450" s="121"/>
      <c r="TZQ450" s="145"/>
      <c r="TZR450" s="121"/>
      <c r="TZS450" s="145"/>
      <c r="TZT450" s="121"/>
      <c r="TZU450" s="145"/>
      <c r="TZV450" s="121"/>
      <c r="TZW450" s="145"/>
      <c r="TZX450" s="121"/>
      <c r="TZY450" s="145"/>
      <c r="TZZ450" s="121"/>
      <c r="UAA450" s="145"/>
      <c r="UAB450" s="121"/>
      <c r="UAC450" s="145"/>
      <c r="UAD450" s="121"/>
      <c r="UAE450" s="145"/>
      <c r="UAF450" s="121"/>
      <c r="UAG450" s="145"/>
      <c r="UAH450" s="121"/>
      <c r="UAI450" s="145"/>
      <c r="UAJ450" s="121"/>
      <c r="UAK450" s="145"/>
      <c r="UAL450" s="121"/>
      <c r="UAM450" s="145"/>
      <c r="UAN450" s="121"/>
      <c r="UAO450" s="145"/>
      <c r="UAP450" s="121"/>
      <c r="UAQ450" s="145"/>
      <c r="UAR450" s="121"/>
      <c r="UAS450" s="145"/>
      <c r="UAT450" s="121"/>
      <c r="UAU450" s="145"/>
      <c r="UAV450" s="121"/>
      <c r="UAW450" s="145"/>
      <c r="UAX450" s="121"/>
      <c r="UAY450" s="145"/>
      <c r="UAZ450" s="121"/>
      <c r="UBA450" s="145"/>
      <c r="UBB450" s="121"/>
      <c r="UBC450" s="145"/>
      <c r="UBD450" s="121"/>
      <c r="UBE450" s="145"/>
      <c r="UBF450" s="121"/>
      <c r="UBG450" s="145"/>
      <c r="UBH450" s="121"/>
      <c r="UBI450" s="145"/>
      <c r="UBJ450" s="121"/>
      <c r="UBK450" s="145"/>
      <c r="UBL450" s="121"/>
      <c r="UBM450" s="145"/>
      <c r="UBN450" s="121"/>
      <c r="UBO450" s="145"/>
      <c r="UBP450" s="121"/>
      <c r="UBQ450" s="145"/>
      <c r="UBR450" s="121"/>
      <c r="UBS450" s="145"/>
      <c r="UBT450" s="121"/>
      <c r="UBU450" s="145"/>
      <c r="UBV450" s="121"/>
      <c r="UBW450" s="145"/>
      <c r="UBX450" s="121"/>
      <c r="UBY450" s="145"/>
      <c r="UBZ450" s="121"/>
      <c r="UCA450" s="145"/>
      <c r="UCB450" s="121"/>
      <c r="UCC450" s="145"/>
      <c r="UCD450" s="121"/>
      <c r="UCE450" s="145"/>
      <c r="UCF450" s="121"/>
      <c r="UCG450" s="145"/>
      <c r="UCH450" s="121"/>
      <c r="UCI450" s="145"/>
      <c r="UCJ450" s="121"/>
      <c r="UCK450" s="145"/>
      <c r="UCL450" s="121"/>
      <c r="UCM450" s="145"/>
      <c r="UCN450" s="121"/>
      <c r="UCO450" s="145"/>
      <c r="UCP450" s="121"/>
      <c r="UCQ450" s="145"/>
      <c r="UCR450" s="121"/>
      <c r="UCS450" s="145"/>
      <c r="UCT450" s="121"/>
      <c r="UCU450" s="145"/>
      <c r="UCV450" s="121"/>
      <c r="UCW450" s="145"/>
      <c r="UCX450" s="121"/>
      <c r="UCY450" s="145"/>
      <c r="UCZ450" s="121"/>
      <c r="UDA450" s="145"/>
      <c r="UDB450" s="121"/>
      <c r="UDC450" s="145"/>
      <c r="UDD450" s="121"/>
      <c r="UDE450" s="145"/>
      <c r="UDF450" s="121"/>
      <c r="UDG450" s="145"/>
      <c r="UDH450" s="121"/>
      <c r="UDI450" s="145"/>
      <c r="UDJ450" s="121"/>
      <c r="UDK450" s="145"/>
      <c r="UDL450" s="121"/>
      <c r="UDM450" s="145"/>
      <c r="UDN450" s="121"/>
      <c r="UDO450" s="145"/>
      <c r="UDP450" s="121"/>
      <c r="UDQ450" s="145"/>
      <c r="UDR450" s="121"/>
      <c r="UDS450" s="145"/>
      <c r="UDT450" s="121"/>
      <c r="UDU450" s="145"/>
      <c r="UDV450" s="121"/>
      <c r="UDW450" s="145"/>
      <c r="UDX450" s="121"/>
      <c r="UDY450" s="145"/>
      <c r="UDZ450" s="121"/>
      <c r="UEA450" s="145"/>
      <c r="UEB450" s="121"/>
      <c r="UEC450" s="145"/>
      <c r="UED450" s="121"/>
      <c r="UEE450" s="145"/>
      <c r="UEF450" s="121"/>
      <c r="UEG450" s="145"/>
      <c r="UEH450" s="121"/>
      <c r="UEI450" s="145"/>
      <c r="UEJ450" s="121"/>
      <c r="UEK450" s="145"/>
      <c r="UEL450" s="121"/>
      <c r="UEM450" s="145"/>
      <c r="UEN450" s="121"/>
      <c r="UEO450" s="145"/>
      <c r="UEP450" s="121"/>
      <c r="UEQ450" s="145"/>
      <c r="UER450" s="121"/>
      <c r="UES450" s="145"/>
      <c r="UET450" s="121"/>
      <c r="UEU450" s="145"/>
      <c r="UEV450" s="121"/>
      <c r="UEW450" s="145"/>
      <c r="UEX450" s="121"/>
      <c r="UEY450" s="145"/>
      <c r="UEZ450" s="121"/>
      <c r="UFA450" s="145"/>
      <c r="UFB450" s="121"/>
      <c r="UFC450" s="145"/>
      <c r="UFD450" s="121"/>
      <c r="UFE450" s="145"/>
      <c r="UFF450" s="121"/>
      <c r="UFG450" s="145"/>
      <c r="UFH450" s="121"/>
      <c r="UFI450" s="145"/>
      <c r="UFJ450" s="121"/>
      <c r="UFK450" s="145"/>
      <c r="UFL450" s="121"/>
      <c r="UFM450" s="145"/>
      <c r="UFN450" s="121"/>
      <c r="UFO450" s="145"/>
      <c r="UFP450" s="121"/>
      <c r="UFQ450" s="145"/>
      <c r="UFR450" s="121"/>
      <c r="UFS450" s="145"/>
      <c r="UFT450" s="121"/>
      <c r="UFU450" s="145"/>
      <c r="UFV450" s="121"/>
      <c r="UFW450" s="145"/>
      <c r="UFX450" s="121"/>
      <c r="UFY450" s="145"/>
      <c r="UFZ450" s="121"/>
      <c r="UGA450" s="145"/>
      <c r="UGB450" s="121"/>
      <c r="UGC450" s="145"/>
      <c r="UGD450" s="121"/>
      <c r="UGE450" s="145"/>
      <c r="UGF450" s="121"/>
      <c r="UGG450" s="145"/>
      <c r="UGH450" s="121"/>
      <c r="UGI450" s="145"/>
      <c r="UGJ450" s="121"/>
      <c r="UGK450" s="145"/>
      <c r="UGL450" s="121"/>
      <c r="UGM450" s="145"/>
      <c r="UGN450" s="121"/>
      <c r="UGO450" s="145"/>
      <c r="UGP450" s="121"/>
      <c r="UGQ450" s="145"/>
      <c r="UGR450" s="121"/>
      <c r="UGS450" s="145"/>
      <c r="UGT450" s="121"/>
      <c r="UGU450" s="145"/>
      <c r="UGV450" s="121"/>
      <c r="UGW450" s="145"/>
      <c r="UGX450" s="121"/>
      <c r="UGY450" s="145"/>
      <c r="UGZ450" s="121"/>
      <c r="UHA450" s="145"/>
      <c r="UHB450" s="121"/>
      <c r="UHC450" s="145"/>
      <c r="UHD450" s="121"/>
      <c r="UHE450" s="145"/>
      <c r="UHF450" s="121"/>
      <c r="UHG450" s="145"/>
      <c r="UHH450" s="121"/>
      <c r="UHI450" s="145"/>
      <c r="UHJ450" s="121"/>
      <c r="UHK450" s="145"/>
      <c r="UHL450" s="121"/>
      <c r="UHM450" s="145"/>
      <c r="UHN450" s="121"/>
      <c r="UHO450" s="145"/>
      <c r="UHP450" s="121"/>
      <c r="UHQ450" s="145"/>
      <c r="UHR450" s="121"/>
      <c r="UHS450" s="145"/>
      <c r="UHT450" s="121"/>
      <c r="UHU450" s="145"/>
      <c r="UHV450" s="121"/>
      <c r="UHW450" s="145"/>
      <c r="UHX450" s="121"/>
      <c r="UHY450" s="145"/>
      <c r="UHZ450" s="121"/>
      <c r="UIA450" s="145"/>
      <c r="UIB450" s="121"/>
      <c r="UIC450" s="145"/>
      <c r="UID450" s="121"/>
      <c r="UIE450" s="145"/>
      <c r="UIF450" s="121"/>
      <c r="UIG450" s="145"/>
      <c r="UIH450" s="121"/>
      <c r="UII450" s="145"/>
      <c r="UIJ450" s="121"/>
      <c r="UIK450" s="145"/>
      <c r="UIL450" s="121"/>
      <c r="UIM450" s="145"/>
      <c r="UIN450" s="121"/>
      <c r="UIO450" s="145"/>
      <c r="UIP450" s="121"/>
      <c r="UIQ450" s="145"/>
      <c r="UIR450" s="121"/>
      <c r="UIS450" s="145"/>
      <c r="UIT450" s="121"/>
      <c r="UIU450" s="145"/>
      <c r="UIV450" s="121"/>
      <c r="UIW450" s="145"/>
      <c r="UIX450" s="121"/>
      <c r="UIY450" s="145"/>
      <c r="UIZ450" s="121"/>
      <c r="UJA450" s="145"/>
      <c r="UJB450" s="121"/>
      <c r="UJC450" s="145"/>
      <c r="UJD450" s="121"/>
      <c r="UJE450" s="145"/>
      <c r="UJF450" s="121"/>
      <c r="UJG450" s="145"/>
      <c r="UJH450" s="121"/>
      <c r="UJI450" s="145"/>
      <c r="UJJ450" s="121"/>
      <c r="UJK450" s="145"/>
      <c r="UJL450" s="121"/>
      <c r="UJM450" s="145"/>
      <c r="UJN450" s="121"/>
      <c r="UJO450" s="145"/>
      <c r="UJP450" s="121"/>
      <c r="UJQ450" s="145"/>
      <c r="UJR450" s="121"/>
      <c r="UJS450" s="145"/>
      <c r="UJT450" s="121"/>
      <c r="UJU450" s="145"/>
      <c r="UJV450" s="121"/>
      <c r="UJW450" s="145"/>
      <c r="UJX450" s="121"/>
      <c r="UJY450" s="145"/>
      <c r="UJZ450" s="121"/>
      <c r="UKA450" s="145"/>
      <c r="UKB450" s="121"/>
      <c r="UKC450" s="145"/>
      <c r="UKD450" s="121"/>
      <c r="UKE450" s="145"/>
      <c r="UKF450" s="121"/>
      <c r="UKG450" s="145"/>
      <c r="UKH450" s="121"/>
      <c r="UKI450" s="145"/>
      <c r="UKJ450" s="121"/>
      <c r="UKK450" s="145"/>
      <c r="UKL450" s="121"/>
      <c r="UKM450" s="145"/>
      <c r="UKN450" s="121"/>
      <c r="UKO450" s="145"/>
      <c r="UKP450" s="121"/>
      <c r="UKQ450" s="145"/>
      <c r="UKR450" s="121"/>
      <c r="UKS450" s="145"/>
      <c r="UKT450" s="121"/>
      <c r="UKU450" s="145"/>
      <c r="UKV450" s="121"/>
      <c r="UKW450" s="145"/>
      <c r="UKX450" s="121"/>
      <c r="UKY450" s="145"/>
      <c r="UKZ450" s="121"/>
      <c r="ULA450" s="145"/>
      <c r="ULB450" s="121"/>
      <c r="ULC450" s="145"/>
      <c r="ULD450" s="121"/>
      <c r="ULE450" s="145"/>
      <c r="ULF450" s="121"/>
      <c r="ULG450" s="145"/>
      <c r="ULH450" s="121"/>
      <c r="ULI450" s="145"/>
      <c r="ULJ450" s="121"/>
      <c r="ULK450" s="145"/>
      <c r="ULL450" s="121"/>
      <c r="ULM450" s="145"/>
      <c r="ULN450" s="121"/>
      <c r="ULO450" s="145"/>
      <c r="ULP450" s="121"/>
      <c r="ULQ450" s="145"/>
      <c r="ULR450" s="121"/>
      <c r="ULS450" s="145"/>
      <c r="ULT450" s="121"/>
      <c r="ULU450" s="145"/>
      <c r="ULV450" s="121"/>
      <c r="ULW450" s="145"/>
      <c r="ULX450" s="121"/>
      <c r="ULY450" s="145"/>
      <c r="ULZ450" s="121"/>
      <c r="UMA450" s="145"/>
      <c r="UMB450" s="121"/>
      <c r="UMC450" s="145"/>
      <c r="UMD450" s="121"/>
      <c r="UME450" s="145"/>
      <c r="UMF450" s="121"/>
      <c r="UMG450" s="145"/>
      <c r="UMH450" s="121"/>
      <c r="UMI450" s="145"/>
      <c r="UMJ450" s="121"/>
      <c r="UMK450" s="145"/>
      <c r="UML450" s="121"/>
      <c r="UMM450" s="145"/>
      <c r="UMN450" s="121"/>
      <c r="UMO450" s="145"/>
      <c r="UMP450" s="121"/>
      <c r="UMQ450" s="145"/>
      <c r="UMR450" s="121"/>
      <c r="UMS450" s="145"/>
      <c r="UMT450" s="121"/>
      <c r="UMU450" s="145"/>
      <c r="UMV450" s="121"/>
      <c r="UMW450" s="145"/>
      <c r="UMX450" s="121"/>
      <c r="UMY450" s="145"/>
      <c r="UMZ450" s="121"/>
      <c r="UNA450" s="145"/>
      <c r="UNB450" s="121"/>
      <c r="UNC450" s="145"/>
      <c r="UND450" s="121"/>
      <c r="UNE450" s="145"/>
      <c r="UNF450" s="121"/>
      <c r="UNG450" s="145"/>
      <c r="UNH450" s="121"/>
      <c r="UNI450" s="145"/>
      <c r="UNJ450" s="121"/>
      <c r="UNK450" s="145"/>
      <c r="UNL450" s="121"/>
      <c r="UNM450" s="145"/>
      <c r="UNN450" s="121"/>
      <c r="UNO450" s="145"/>
      <c r="UNP450" s="121"/>
      <c r="UNQ450" s="145"/>
      <c r="UNR450" s="121"/>
      <c r="UNS450" s="145"/>
      <c r="UNT450" s="121"/>
      <c r="UNU450" s="145"/>
      <c r="UNV450" s="121"/>
      <c r="UNW450" s="145"/>
      <c r="UNX450" s="121"/>
      <c r="UNY450" s="145"/>
      <c r="UNZ450" s="121"/>
      <c r="UOA450" s="145"/>
      <c r="UOB450" s="121"/>
      <c r="UOC450" s="145"/>
      <c r="UOD450" s="121"/>
      <c r="UOE450" s="145"/>
      <c r="UOF450" s="121"/>
      <c r="UOG450" s="145"/>
      <c r="UOH450" s="121"/>
      <c r="UOI450" s="145"/>
      <c r="UOJ450" s="121"/>
      <c r="UOK450" s="145"/>
      <c r="UOL450" s="121"/>
      <c r="UOM450" s="145"/>
      <c r="UON450" s="121"/>
      <c r="UOO450" s="145"/>
      <c r="UOP450" s="121"/>
      <c r="UOQ450" s="145"/>
      <c r="UOR450" s="121"/>
      <c r="UOS450" s="145"/>
      <c r="UOT450" s="121"/>
      <c r="UOU450" s="145"/>
      <c r="UOV450" s="121"/>
      <c r="UOW450" s="145"/>
      <c r="UOX450" s="121"/>
      <c r="UOY450" s="145"/>
      <c r="UOZ450" s="121"/>
      <c r="UPA450" s="145"/>
      <c r="UPB450" s="121"/>
      <c r="UPC450" s="145"/>
      <c r="UPD450" s="121"/>
      <c r="UPE450" s="145"/>
      <c r="UPF450" s="121"/>
      <c r="UPG450" s="145"/>
      <c r="UPH450" s="121"/>
      <c r="UPI450" s="145"/>
      <c r="UPJ450" s="121"/>
      <c r="UPK450" s="145"/>
      <c r="UPL450" s="121"/>
      <c r="UPM450" s="145"/>
      <c r="UPN450" s="121"/>
      <c r="UPO450" s="145"/>
      <c r="UPP450" s="121"/>
      <c r="UPQ450" s="145"/>
      <c r="UPR450" s="121"/>
      <c r="UPS450" s="145"/>
      <c r="UPT450" s="121"/>
      <c r="UPU450" s="145"/>
      <c r="UPV450" s="121"/>
      <c r="UPW450" s="145"/>
      <c r="UPX450" s="121"/>
      <c r="UPY450" s="145"/>
      <c r="UPZ450" s="121"/>
      <c r="UQA450" s="145"/>
      <c r="UQB450" s="121"/>
      <c r="UQC450" s="145"/>
      <c r="UQD450" s="121"/>
      <c r="UQE450" s="145"/>
      <c r="UQF450" s="121"/>
      <c r="UQG450" s="145"/>
      <c r="UQH450" s="121"/>
      <c r="UQI450" s="145"/>
      <c r="UQJ450" s="121"/>
      <c r="UQK450" s="145"/>
      <c r="UQL450" s="121"/>
      <c r="UQM450" s="145"/>
      <c r="UQN450" s="121"/>
      <c r="UQO450" s="145"/>
      <c r="UQP450" s="121"/>
      <c r="UQQ450" s="145"/>
      <c r="UQR450" s="121"/>
      <c r="UQS450" s="145"/>
      <c r="UQT450" s="121"/>
      <c r="UQU450" s="145"/>
      <c r="UQV450" s="121"/>
      <c r="UQW450" s="145"/>
      <c r="UQX450" s="121"/>
      <c r="UQY450" s="145"/>
      <c r="UQZ450" s="121"/>
      <c r="URA450" s="145"/>
      <c r="URB450" s="121"/>
      <c r="URC450" s="145"/>
      <c r="URD450" s="121"/>
      <c r="URE450" s="145"/>
      <c r="URF450" s="121"/>
      <c r="URG450" s="145"/>
      <c r="URH450" s="121"/>
      <c r="URI450" s="145"/>
      <c r="URJ450" s="121"/>
      <c r="URK450" s="145"/>
      <c r="URL450" s="121"/>
      <c r="URM450" s="145"/>
      <c r="URN450" s="121"/>
      <c r="URO450" s="145"/>
      <c r="URP450" s="121"/>
      <c r="URQ450" s="145"/>
      <c r="URR450" s="121"/>
      <c r="URS450" s="145"/>
      <c r="URT450" s="121"/>
      <c r="URU450" s="145"/>
      <c r="URV450" s="121"/>
      <c r="URW450" s="145"/>
      <c r="URX450" s="121"/>
      <c r="URY450" s="145"/>
      <c r="URZ450" s="121"/>
      <c r="USA450" s="145"/>
      <c r="USB450" s="121"/>
      <c r="USC450" s="145"/>
      <c r="USD450" s="121"/>
      <c r="USE450" s="145"/>
      <c r="USF450" s="121"/>
      <c r="USG450" s="145"/>
      <c r="USH450" s="121"/>
      <c r="USI450" s="145"/>
      <c r="USJ450" s="121"/>
      <c r="USK450" s="145"/>
      <c r="USL450" s="121"/>
      <c r="USM450" s="145"/>
      <c r="USN450" s="121"/>
      <c r="USO450" s="145"/>
      <c r="USP450" s="121"/>
      <c r="USQ450" s="145"/>
      <c r="USR450" s="121"/>
      <c r="USS450" s="145"/>
      <c r="UST450" s="121"/>
      <c r="USU450" s="145"/>
      <c r="USV450" s="121"/>
      <c r="USW450" s="145"/>
      <c r="USX450" s="121"/>
      <c r="USY450" s="145"/>
      <c r="USZ450" s="121"/>
      <c r="UTA450" s="145"/>
      <c r="UTB450" s="121"/>
      <c r="UTC450" s="145"/>
      <c r="UTD450" s="121"/>
      <c r="UTE450" s="145"/>
      <c r="UTF450" s="121"/>
      <c r="UTG450" s="145"/>
      <c r="UTH450" s="121"/>
      <c r="UTI450" s="145"/>
      <c r="UTJ450" s="121"/>
      <c r="UTK450" s="145"/>
      <c r="UTL450" s="121"/>
      <c r="UTM450" s="145"/>
      <c r="UTN450" s="121"/>
      <c r="UTO450" s="145"/>
      <c r="UTP450" s="121"/>
      <c r="UTQ450" s="145"/>
      <c r="UTR450" s="121"/>
      <c r="UTS450" s="145"/>
      <c r="UTT450" s="121"/>
      <c r="UTU450" s="145"/>
      <c r="UTV450" s="121"/>
      <c r="UTW450" s="145"/>
      <c r="UTX450" s="121"/>
      <c r="UTY450" s="145"/>
      <c r="UTZ450" s="121"/>
      <c r="UUA450" s="145"/>
      <c r="UUB450" s="121"/>
      <c r="UUC450" s="145"/>
      <c r="UUD450" s="121"/>
      <c r="UUE450" s="145"/>
      <c r="UUF450" s="121"/>
      <c r="UUG450" s="145"/>
      <c r="UUH450" s="121"/>
      <c r="UUI450" s="145"/>
      <c r="UUJ450" s="121"/>
      <c r="UUK450" s="145"/>
      <c r="UUL450" s="121"/>
      <c r="UUM450" s="145"/>
      <c r="UUN450" s="121"/>
      <c r="UUO450" s="145"/>
      <c r="UUP450" s="121"/>
      <c r="UUQ450" s="145"/>
      <c r="UUR450" s="121"/>
      <c r="UUS450" s="145"/>
      <c r="UUT450" s="121"/>
      <c r="UUU450" s="145"/>
      <c r="UUV450" s="121"/>
      <c r="UUW450" s="145"/>
      <c r="UUX450" s="121"/>
      <c r="UUY450" s="145"/>
      <c r="UUZ450" s="121"/>
      <c r="UVA450" s="145"/>
      <c r="UVB450" s="121"/>
      <c r="UVC450" s="145"/>
      <c r="UVD450" s="121"/>
      <c r="UVE450" s="145"/>
      <c r="UVF450" s="121"/>
      <c r="UVG450" s="145"/>
      <c r="UVH450" s="121"/>
      <c r="UVI450" s="145"/>
      <c r="UVJ450" s="121"/>
      <c r="UVK450" s="145"/>
      <c r="UVL450" s="121"/>
      <c r="UVM450" s="145"/>
      <c r="UVN450" s="121"/>
      <c r="UVO450" s="145"/>
      <c r="UVP450" s="121"/>
      <c r="UVQ450" s="145"/>
      <c r="UVR450" s="121"/>
      <c r="UVS450" s="145"/>
      <c r="UVT450" s="121"/>
      <c r="UVU450" s="145"/>
      <c r="UVV450" s="121"/>
      <c r="UVW450" s="145"/>
      <c r="UVX450" s="121"/>
      <c r="UVY450" s="145"/>
      <c r="UVZ450" s="121"/>
      <c r="UWA450" s="145"/>
      <c r="UWB450" s="121"/>
      <c r="UWC450" s="145"/>
      <c r="UWD450" s="121"/>
      <c r="UWE450" s="145"/>
      <c r="UWF450" s="121"/>
      <c r="UWG450" s="145"/>
      <c r="UWH450" s="121"/>
      <c r="UWI450" s="145"/>
      <c r="UWJ450" s="121"/>
      <c r="UWK450" s="145"/>
      <c r="UWL450" s="121"/>
      <c r="UWM450" s="145"/>
      <c r="UWN450" s="121"/>
      <c r="UWO450" s="145"/>
      <c r="UWP450" s="121"/>
      <c r="UWQ450" s="145"/>
      <c r="UWR450" s="121"/>
      <c r="UWS450" s="145"/>
      <c r="UWT450" s="121"/>
      <c r="UWU450" s="145"/>
      <c r="UWV450" s="121"/>
      <c r="UWW450" s="145"/>
      <c r="UWX450" s="121"/>
      <c r="UWY450" s="145"/>
      <c r="UWZ450" s="121"/>
      <c r="UXA450" s="145"/>
      <c r="UXB450" s="121"/>
      <c r="UXC450" s="145"/>
      <c r="UXD450" s="121"/>
      <c r="UXE450" s="145"/>
      <c r="UXF450" s="121"/>
      <c r="UXG450" s="145"/>
      <c r="UXH450" s="121"/>
      <c r="UXI450" s="145"/>
      <c r="UXJ450" s="121"/>
      <c r="UXK450" s="145"/>
      <c r="UXL450" s="121"/>
      <c r="UXM450" s="145"/>
      <c r="UXN450" s="121"/>
      <c r="UXO450" s="145"/>
      <c r="UXP450" s="121"/>
      <c r="UXQ450" s="145"/>
      <c r="UXR450" s="121"/>
      <c r="UXS450" s="145"/>
      <c r="UXT450" s="121"/>
      <c r="UXU450" s="145"/>
      <c r="UXV450" s="121"/>
      <c r="UXW450" s="145"/>
      <c r="UXX450" s="121"/>
      <c r="UXY450" s="145"/>
      <c r="UXZ450" s="121"/>
      <c r="UYA450" s="145"/>
      <c r="UYB450" s="121"/>
      <c r="UYC450" s="145"/>
      <c r="UYD450" s="121"/>
      <c r="UYE450" s="145"/>
      <c r="UYF450" s="121"/>
      <c r="UYG450" s="145"/>
      <c r="UYH450" s="121"/>
      <c r="UYI450" s="145"/>
      <c r="UYJ450" s="121"/>
      <c r="UYK450" s="145"/>
      <c r="UYL450" s="121"/>
      <c r="UYM450" s="145"/>
      <c r="UYN450" s="121"/>
      <c r="UYO450" s="145"/>
      <c r="UYP450" s="121"/>
      <c r="UYQ450" s="145"/>
      <c r="UYR450" s="121"/>
      <c r="UYS450" s="145"/>
      <c r="UYT450" s="121"/>
      <c r="UYU450" s="145"/>
      <c r="UYV450" s="121"/>
      <c r="UYW450" s="145"/>
      <c r="UYX450" s="121"/>
      <c r="UYY450" s="145"/>
      <c r="UYZ450" s="121"/>
      <c r="UZA450" s="145"/>
      <c r="UZB450" s="121"/>
      <c r="UZC450" s="145"/>
      <c r="UZD450" s="121"/>
      <c r="UZE450" s="145"/>
      <c r="UZF450" s="121"/>
      <c r="UZG450" s="145"/>
      <c r="UZH450" s="121"/>
      <c r="UZI450" s="145"/>
      <c r="UZJ450" s="121"/>
      <c r="UZK450" s="145"/>
      <c r="UZL450" s="121"/>
      <c r="UZM450" s="145"/>
      <c r="UZN450" s="121"/>
      <c r="UZO450" s="145"/>
      <c r="UZP450" s="121"/>
      <c r="UZQ450" s="145"/>
      <c r="UZR450" s="121"/>
      <c r="UZS450" s="145"/>
      <c r="UZT450" s="121"/>
      <c r="UZU450" s="145"/>
      <c r="UZV450" s="121"/>
      <c r="UZW450" s="145"/>
      <c r="UZX450" s="121"/>
      <c r="UZY450" s="145"/>
      <c r="UZZ450" s="121"/>
      <c r="VAA450" s="145"/>
      <c r="VAB450" s="121"/>
      <c r="VAC450" s="145"/>
      <c r="VAD450" s="121"/>
      <c r="VAE450" s="145"/>
      <c r="VAF450" s="121"/>
      <c r="VAG450" s="145"/>
      <c r="VAH450" s="121"/>
      <c r="VAI450" s="145"/>
      <c r="VAJ450" s="121"/>
      <c r="VAK450" s="145"/>
      <c r="VAL450" s="121"/>
      <c r="VAM450" s="145"/>
      <c r="VAN450" s="121"/>
      <c r="VAO450" s="145"/>
      <c r="VAP450" s="121"/>
      <c r="VAQ450" s="145"/>
      <c r="VAR450" s="121"/>
      <c r="VAS450" s="145"/>
      <c r="VAT450" s="121"/>
      <c r="VAU450" s="145"/>
      <c r="VAV450" s="121"/>
      <c r="VAW450" s="145"/>
      <c r="VAX450" s="121"/>
      <c r="VAY450" s="145"/>
      <c r="VAZ450" s="121"/>
      <c r="VBA450" s="145"/>
      <c r="VBB450" s="121"/>
      <c r="VBC450" s="145"/>
      <c r="VBD450" s="121"/>
      <c r="VBE450" s="145"/>
      <c r="VBF450" s="121"/>
      <c r="VBG450" s="145"/>
      <c r="VBH450" s="121"/>
      <c r="VBI450" s="145"/>
      <c r="VBJ450" s="121"/>
      <c r="VBK450" s="145"/>
      <c r="VBL450" s="121"/>
      <c r="VBM450" s="145"/>
      <c r="VBN450" s="121"/>
      <c r="VBO450" s="145"/>
      <c r="VBP450" s="121"/>
      <c r="VBQ450" s="145"/>
      <c r="VBR450" s="121"/>
      <c r="VBS450" s="145"/>
      <c r="VBT450" s="121"/>
      <c r="VBU450" s="145"/>
      <c r="VBV450" s="121"/>
      <c r="VBW450" s="145"/>
      <c r="VBX450" s="121"/>
      <c r="VBY450" s="145"/>
      <c r="VBZ450" s="121"/>
      <c r="VCA450" s="145"/>
      <c r="VCB450" s="121"/>
      <c r="VCC450" s="145"/>
      <c r="VCD450" s="121"/>
      <c r="VCE450" s="145"/>
      <c r="VCF450" s="121"/>
      <c r="VCG450" s="145"/>
      <c r="VCH450" s="121"/>
      <c r="VCI450" s="145"/>
      <c r="VCJ450" s="121"/>
      <c r="VCK450" s="145"/>
      <c r="VCL450" s="121"/>
      <c r="VCM450" s="145"/>
      <c r="VCN450" s="121"/>
      <c r="VCO450" s="145"/>
      <c r="VCP450" s="121"/>
      <c r="VCQ450" s="145"/>
      <c r="VCR450" s="121"/>
      <c r="VCS450" s="145"/>
      <c r="VCT450" s="121"/>
      <c r="VCU450" s="145"/>
      <c r="VCV450" s="121"/>
      <c r="VCW450" s="145"/>
      <c r="VCX450" s="121"/>
      <c r="VCY450" s="145"/>
      <c r="VCZ450" s="121"/>
      <c r="VDA450" s="145"/>
      <c r="VDB450" s="121"/>
      <c r="VDC450" s="145"/>
      <c r="VDD450" s="121"/>
      <c r="VDE450" s="145"/>
      <c r="VDF450" s="121"/>
      <c r="VDG450" s="145"/>
      <c r="VDH450" s="121"/>
      <c r="VDI450" s="145"/>
      <c r="VDJ450" s="121"/>
      <c r="VDK450" s="145"/>
      <c r="VDL450" s="121"/>
      <c r="VDM450" s="145"/>
      <c r="VDN450" s="121"/>
      <c r="VDO450" s="145"/>
      <c r="VDP450" s="121"/>
      <c r="VDQ450" s="145"/>
      <c r="VDR450" s="121"/>
      <c r="VDS450" s="145"/>
      <c r="VDT450" s="121"/>
      <c r="VDU450" s="145"/>
      <c r="VDV450" s="121"/>
      <c r="VDW450" s="145"/>
      <c r="VDX450" s="121"/>
      <c r="VDY450" s="145"/>
      <c r="VDZ450" s="121"/>
      <c r="VEA450" s="145"/>
      <c r="VEB450" s="121"/>
      <c r="VEC450" s="145"/>
      <c r="VED450" s="121"/>
      <c r="VEE450" s="145"/>
      <c r="VEF450" s="121"/>
      <c r="VEG450" s="145"/>
      <c r="VEH450" s="121"/>
      <c r="VEI450" s="145"/>
      <c r="VEJ450" s="121"/>
      <c r="VEK450" s="145"/>
      <c r="VEL450" s="121"/>
      <c r="VEM450" s="145"/>
      <c r="VEN450" s="121"/>
      <c r="VEO450" s="145"/>
      <c r="VEP450" s="121"/>
      <c r="VEQ450" s="145"/>
      <c r="VER450" s="121"/>
      <c r="VES450" s="145"/>
      <c r="VET450" s="121"/>
      <c r="VEU450" s="145"/>
      <c r="VEV450" s="121"/>
      <c r="VEW450" s="145"/>
      <c r="VEX450" s="121"/>
      <c r="VEY450" s="145"/>
      <c r="VEZ450" s="121"/>
      <c r="VFA450" s="145"/>
      <c r="VFB450" s="121"/>
      <c r="VFC450" s="145"/>
      <c r="VFD450" s="121"/>
      <c r="VFE450" s="145"/>
      <c r="VFF450" s="121"/>
      <c r="VFG450" s="145"/>
      <c r="VFH450" s="121"/>
      <c r="VFI450" s="145"/>
      <c r="VFJ450" s="121"/>
      <c r="VFK450" s="145"/>
      <c r="VFL450" s="121"/>
      <c r="VFM450" s="145"/>
      <c r="VFN450" s="121"/>
      <c r="VFO450" s="145"/>
      <c r="VFP450" s="121"/>
      <c r="VFQ450" s="145"/>
      <c r="VFR450" s="121"/>
      <c r="VFS450" s="145"/>
      <c r="VFT450" s="121"/>
      <c r="VFU450" s="145"/>
      <c r="VFV450" s="121"/>
      <c r="VFW450" s="145"/>
      <c r="VFX450" s="121"/>
      <c r="VFY450" s="145"/>
      <c r="VFZ450" s="121"/>
      <c r="VGA450" s="145"/>
      <c r="VGB450" s="121"/>
      <c r="VGC450" s="145"/>
      <c r="VGD450" s="121"/>
      <c r="VGE450" s="145"/>
      <c r="VGF450" s="121"/>
      <c r="VGG450" s="145"/>
      <c r="VGH450" s="121"/>
      <c r="VGI450" s="145"/>
      <c r="VGJ450" s="121"/>
      <c r="VGK450" s="145"/>
      <c r="VGL450" s="121"/>
      <c r="VGM450" s="145"/>
      <c r="VGN450" s="121"/>
      <c r="VGO450" s="145"/>
      <c r="VGP450" s="121"/>
      <c r="VGQ450" s="145"/>
      <c r="VGR450" s="121"/>
      <c r="VGS450" s="145"/>
      <c r="VGT450" s="121"/>
      <c r="VGU450" s="145"/>
      <c r="VGV450" s="121"/>
      <c r="VGW450" s="145"/>
      <c r="VGX450" s="121"/>
      <c r="VGY450" s="145"/>
      <c r="VGZ450" s="121"/>
      <c r="VHA450" s="145"/>
      <c r="VHB450" s="121"/>
      <c r="VHC450" s="145"/>
      <c r="VHD450" s="121"/>
      <c r="VHE450" s="145"/>
      <c r="VHF450" s="121"/>
      <c r="VHG450" s="145"/>
      <c r="VHH450" s="121"/>
      <c r="VHI450" s="145"/>
      <c r="VHJ450" s="121"/>
      <c r="VHK450" s="145"/>
      <c r="VHL450" s="121"/>
      <c r="VHM450" s="145"/>
      <c r="VHN450" s="121"/>
      <c r="VHO450" s="145"/>
      <c r="VHP450" s="121"/>
      <c r="VHQ450" s="145"/>
      <c r="VHR450" s="121"/>
      <c r="VHS450" s="145"/>
      <c r="VHT450" s="121"/>
      <c r="VHU450" s="145"/>
      <c r="VHV450" s="121"/>
      <c r="VHW450" s="145"/>
      <c r="VHX450" s="121"/>
      <c r="VHY450" s="145"/>
      <c r="VHZ450" s="121"/>
      <c r="VIA450" s="145"/>
      <c r="VIB450" s="121"/>
      <c r="VIC450" s="145"/>
      <c r="VID450" s="121"/>
      <c r="VIE450" s="145"/>
      <c r="VIF450" s="121"/>
      <c r="VIG450" s="145"/>
      <c r="VIH450" s="121"/>
      <c r="VII450" s="145"/>
      <c r="VIJ450" s="121"/>
      <c r="VIK450" s="145"/>
      <c r="VIL450" s="121"/>
      <c r="VIM450" s="145"/>
      <c r="VIN450" s="121"/>
      <c r="VIO450" s="145"/>
      <c r="VIP450" s="121"/>
      <c r="VIQ450" s="145"/>
      <c r="VIR450" s="121"/>
      <c r="VIS450" s="145"/>
      <c r="VIT450" s="121"/>
      <c r="VIU450" s="145"/>
      <c r="VIV450" s="121"/>
      <c r="VIW450" s="145"/>
      <c r="VIX450" s="121"/>
      <c r="VIY450" s="145"/>
      <c r="VIZ450" s="121"/>
      <c r="VJA450" s="145"/>
      <c r="VJB450" s="121"/>
      <c r="VJC450" s="145"/>
      <c r="VJD450" s="121"/>
      <c r="VJE450" s="145"/>
      <c r="VJF450" s="121"/>
      <c r="VJG450" s="145"/>
      <c r="VJH450" s="121"/>
      <c r="VJI450" s="145"/>
      <c r="VJJ450" s="121"/>
      <c r="VJK450" s="145"/>
      <c r="VJL450" s="121"/>
      <c r="VJM450" s="145"/>
      <c r="VJN450" s="121"/>
      <c r="VJO450" s="145"/>
      <c r="VJP450" s="121"/>
      <c r="VJQ450" s="145"/>
      <c r="VJR450" s="121"/>
      <c r="VJS450" s="145"/>
      <c r="VJT450" s="121"/>
      <c r="VJU450" s="145"/>
      <c r="VJV450" s="121"/>
      <c r="VJW450" s="145"/>
      <c r="VJX450" s="121"/>
      <c r="VJY450" s="145"/>
      <c r="VJZ450" s="121"/>
      <c r="VKA450" s="145"/>
      <c r="VKB450" s="121"/>
      <c r="VKC450" s="145"/>
      <c r="VKD450" s="121"/>
      <c r="VKE450" s="145"/>
      <c r="VKF450" s="121"/>
      <c r="VKG450" s="145"/>
      <c r="VKH450" s="121"/>
      <c r="VKI450" s="145"/>
      <c r="VKJ450" s="121"/>
      <c r="VKK450" s="145"/>
      <c r="VKL450" s="121"/>
      <c r="VKM450" s="145"/>
      <c r="VKN450" s="121"/>
      <c r="VKO450" s="145"/>
      <c r="VKP450" s="121"/>
      <c r="VKQ450" s="145"/>
      <c r="VKR450" s="121"/>
      <c r="VKS450" s="145"/>
      <c r="VKT450" s="121"/>
      <c r="VKU450" s="145"/>
      <c r="VKV450" s="121"/>
      <c r="VKW450" s="145"/>
      <c r="VKX450" s="121"/>
      <c r="VKY450" s="145"/>
      <c r="VKZ450" s="121"/>
      <c r="VLA450" s="145"/>
      <c r="VLB450" s="121"/>
      <c r="VLC450" s="145"/>
      <c r="VLD450" s="121"/>
      <c r="VLE450" s="145"/>
      <c r="VLF450" s="121"/>
      <c r="VLG450" s="145"/>
      <c r="VLH450" s="121"/>
      <c r="VLI450" s="145"/>
      <c r="VLJ450" s="121"/>
      <c r="VLK450" s="145"/>
      <c r="VLL450" s="121"/>
      <c r="VLM450" s="145"/>
      <c r="VLN450" s="121"/>
      <c r="VLO450" s="145"/>
      <c r="VLP450" s="121"/>
      <c r="VLQ450" s="145"/>
      <c r="VLR450" s="121"/>
      <c r="VLS450" s="145"/>
      <c r="VLT450" s="121"/>
      <c r="VLU450" s="145"/>
      <c r="VLV450" s="121"/>
      <c r="VLW450" s="145"/>
      <c r="VLX450" s="121"/>
      <c r="VLY450" s="145"/>
      <c r="VLZ450" s="121"/>
      <c r="VMA450" s="145"/>
      <c r="VMB450" s="121"/>
      <c r="VMC450" s="145"/>
      <c r="VMD450" s="121"/>
      <c r="VME450" s="145"/>
      <c r="VMF450" s="121"/>
      <c r="VMG450" s="145"/>
      <c r="VMH450" s="121"/>
      <c r="VMI450" s="145"/>
      <c r="VMJ450" s="121"/>
      <c r="VMK450" s="145"/>
      <c r="VML450" s="121"/>
      <c r="VMM450" s="145"/>
      <c r="VMN450" s="121"/>
      <c r="VMO450" s="145"/>
      <c r="VMP450" s="121"/>
      <c r="VMQ450" s="145"/>
      <c r="VMR450" s="121"/>
      <c r="VMS450" s="145"/>
      <c r="VMT450" s="121"/>
      <c r="VMU450" s="145"/>
      <c r="VMV450" s="121"/>
      <c r="VMW450" s="145"/>
      <c r="VMX450" s="121"/>
      <c r="VMY450" s="145"/>
      <c r="VMZ450" s="121"/>
      <c r="VNA450" s="145"/>
      <c r="VNB450" s="121"/>
      <c r="VNC450" s="145"/>
      <c r="VND450" s="121"/>
      <c r="VNE450" s="145"/>
      <c r="VNF450" s="121"/>
      <c r="VNG450" s="145"/>
      <c r="VNH450" s="121"/>
      <c r="VNI450" s="145"/>
      <c r="VNJ450" s="121"/>
      <c r="VNK450" s="145"/>
      <c r="VNL450" s="121"/>
      <c r="VNM450" s="145"/>
      <c r="VNN450" s="121"/>
      <c r="VNO450" s="145"/>
      <c r="VNP450" s="121"/>
      <c r="VNQ450" s="145"/>
      <c r="VNR450" s="121"/>
      <c r="VNS450" s="145"/>
      <c r="VNT450" s="121"/>
      <c r="VNU450" s="145"/>
      <c r="VNV450" s="121"/>
      <c r="VNW450" s="145"/>
      <c r="VNX450" s="121"/>
      <c r="VNY450" s="145"/>
      <c r="VNZ450" s="121"/>
      <c r="VOA450" s="145"/>
      <c r="VOB450" s="121"/>
      <c r="VOC450" s="145"/>
      <c r="VOD450" s="121"/>
      <c r="VOE450" s="145"/>
      <c r="VOF450" s="121"/>
      <c r="VOG450" s="145"/>
      <c r="VOH450" s="121"/>
      <c r="VOI450" s="145"/>
      <c r="VOJ450" s="121"/>
      <c r="VOK450" s="145"/>
      <c r="VOL450" s="121"/>
      <c r="VOM450" s="145"/>
      <c r="VON450" s="121"/>
      <c r="VOO450" s="145"/>
      <c r="VOP450" s="121"/>
      <c r="VOQ450" s="145"/>
      <c r="VOR450" s="121"/>
      <c r="VOS450" s="145"/>
      <c r="VOT450" s="121"/>
      <c r="VOU450" s="145"/>
      <c r="VOV450" s="121"/>
      <c r="VOW450" s="145"/>
      <c r="VOX450" s="121"/>
      <c r="VOY450" s="145"/>
      <c r="VOZ450" s="121"/>
      <c r="VPA450" s="145"/>
      <c r="VPB450" s="121"/>
      <c r="VPC450" s="145"/>
      <c r="VPD450" s="121"/>
      <c r="VPE450" s="145"/>
      <c r="VPF450" s="121"/>
      <c r="VPG450" s="145"/>
      <c r="VPH450" s="121"/>
      <c r="VPI450" s="145"/>
      <c r="VPJ450" s="121"/>
      <c r="VPK450" s="145"/>
      <c r="VPL450" s="121"/>
      <c r="VPM450" s="145"/>
      <c r="VPN450" s="121"/>
      <c r="VPO450" s="145"/>
      <c r="VPP450" s="121"/>
      <c r="VPQ450" s="145"/>
      <c r="VPR450" s="121"/>
      <c r="VPS450" s="145"/>
      <c r="VPT450" s="121"/>
      <c r="VPU450" s="145"/>
      <c r="VPV450" s="121"/>
      <c r="VPW450" s="145"/>
      <c r="VPX450" s="121"/>
      <c r="VPY450" s="145"/>
      <c r="VPZ450" s="121"/>
      <c r="VQA450" s="145"/>
      <c r="VQB450" s="121"/>
      <c r="VQC450" s="145"/>
      <c r="VQD450" s="121"/>
      <c r="VQE450" s="145"/>
      <c r="VQF450" s="121"/>
      <c r="VQG450" s="145"/>
      <c r="VQH450" s="121"/>
      <c r="VQI450" s="145"/>
      <c r="VQJ450" s="121"/>
      <c r="VQK450" s="145"/>
      <c r="VQL450" s="121"/>
      <c r="VQM450" s="145"/>
      <c r="VQN450" s="121"/>
      <c r="VQO450" s="145"/>
      <c r="VQP450" s="121"/>
      <c r="VQQ450" s="145"/>
      <c r="VQR450" s="121"/>
      <c r="VQS450" s="145"/>
      <c r="VQT450" s="121"/>
      <c r="VQU450" s="145"/>
      <c r="VQV450" s="121"/>
      <c r="VQW450" s="145"/>
      <c r="VQX450" s="121"/>
      <c r="VQY450" s="145"/>
      <c r="VQZ450" s="121"/>
      <c r="VRA450" s="145"/>
      <c r="VRB450" s="121"/>
      <c r="VRC450" s="145"/>
      <c r="VRD450" s="121"/>
      <c r="VRE450" s="145"/>
      <c r="VRF450" s="121"/>
      <c r="VRG450" s="145"/>
      <c r="VRH450" s="121"/>
      <c r="VRI450" s="145"/>
      <c r="VRJ450" s="121"/>
      <c r="VRK450" s="145"/>
      <c r="VRL450" s="121"/>
      <c r="VRM450" s="145"/>
      <c r="VRN450" s="121"/>
      <c r="VRO450" s="145"/>
      <c r="VRP450" s="121"/>
      <c r="VRQ450" s="145"/>
      <c r="VRR450" s="121"/>
      <c r="VRS450" s="145"/>
      <c r="VRT450" s="121"/>
      <c r="VRU450" s="145"/>
      <c r="VRV450" s="121"/>
      <c r="VRW450" s="145"/>
      <c r="VRX450" s="121"/>
      <c r="VRY450" s="145"/>
      <c r="VRZ450" s="121"/>
      <c r="VSA450" s="145"/>
      <c r="VSB450" s="121"/>
      <c r="VSC450" s="145"/>
      <c r="VSD450" s="121"/>
      <c r="VSE450" s="145"/>
      <c r="VSF450" s="121"/>
      <c r="VSG450" s="145"/>
      <c r="VSH450" s="121"/>
      <c r="VSI450" s="145"/>
      <c r="VSJ450" s="121"/>
      <c r="VSK450" s="145"/>
      <c r="VSL450" s="121"/>
      <c r="VSM450" s="145"/>
      <c r="VSN450" s="121"/>
      <c r="VSO450" s="145"/>
      <c r="VSP450" s="121"/>
      <c r="VSQ450" s="145"/>
      <c r="VSR450" s="121"/>
      <c r="VSS450" s="145"/>
      <c r="VST450" s="121"/>
      <c r="VSU450" s="145"/>
      <c r="VSV450" s="121"/>
      <c r="VSW450" s="145"/>
      <c r="VSX450" s="121"/>
      <c r="VSY450" s="145"/>
      <c r="VSZ450" s="121"/>
      <c r="VTA450" s="145"/>
      <c r="VTB450" s="121"/>
      <c r="VTC450" s="145"/>
      <c r="VTD450" s="121"/>
      <c r="VTE450" s="145"/>
      <c r="VTF450" s="121"/>
      <c r="VTG450" s="145"/>
      <c r="VTH450" s="121"/>
      <c r="VTI450" s="145"/>
      <c r="VTJ450" s="121"/>
      <c r="VTK450" s="145"/>
      <c r="VTL450" s="121"/>
      <c r="VTM450" s="145"/>
      <c r="VTN450" s="121"/>
      <c r="VTO450" s="145"/>
      <c r="VTP450" s="121"/>
      <c r="VTQ450" s="145"/>
      <c r="VTR450" s="121"/>
      <c r="VTS450" s="145"/>
      <c r="VTT450" s="121"/>
      <c r="VTU450" s="145"/>
      <c r="VTV450" s="121"/>
      <c r="VTW450" s="145"/>
      <c r="VTX450" s="121"/>
      <c r="VTY450" s="145"/>
      <c r="VTZ450" s="121"/>
      <c r="VUA450" s="145"/>
      <c r="VUB450" s="121"/>
      <c r="VUC450" s="145"/>
      <c r="VUD450" s="121"/>
      <c r="VUE450" s="145"/>
      <c r="VUF450" s="121"/>
      <c r="VUG450" s="145"/>
      <c r="VUH450" s="121"/>
      <c r="VUI450" s="145"/>
      <c r="VUJ450" s="121"/>
      <c r="VUK450" s="145"/>
      <c r="VUL450" s="121"/>
      <c r="VUM450" s="145"/>
      <c r="VUN450" s="121"/>
      <c r="VUO450" s="145"/>
      <c r="VUP450" s="121"/>
      <c r="VUQ450" s="145"/>
      <c r="VUR450" s="121"/>
      <c r="VUS450" s="145"/>
      <c r="VUT450" s="121"/>
      <c r="VUU450" s="145"/>
      <c r="VUV450" s="121"/>
      <c r="VUW450" s="145"/>
      <c r="VUX450" s="121"/>
      <c r="VUY450" s="145"/>
      <c r="VUZ450" s="121"/>
      <c r="VVA450" s="145"/>
      <c r="VVB450" s="121"/>
      <c r="VVC450" s="145"/>
      <c r="VVD450" s="121"/>
      <c r="VVE450" s="145"/>
      <c r="VVF450" s="121"/>
      <c r="VVG450" s="145"/>
      <c r="VVH450" s="121"/>
      <c r="VVI450" s="145"/>
      <c r="VVJ450" s="121"/>
      <c r="VVK450" s="145"/>
      <c r="VVL450" s="121"/>
      <c r="VVM450" s="145"/>
      <c r="VVN450" s="121"/>
      <c r="VVO450" s="145"/>
      <c r="VVP450" s="121"/>
      <c r="VVQ450" s="145"/>
      <c r="VVR450" s="121"/>
      <c r="VVS450" s="145"/>
      <c r="VVT450" s="121"/>
      <c r="VVU450" s="145"/>
      <c r="VVV450" s="121"/>
      <c r="VVW450" s="145"/>
      <c r="VVX450" s="121"/>
      <c r="VVY450" s="145"/>
      <c r="VVZ450" s="121"/>
      <c r="VWA450" s="145"/>
      <c r="VWB450" s="121"/>
      <c r="VWC450" s="145"/>
      <c r="VWD450" s="121"/>
      <c r="VWE450" s="145"/>
      <c r="VWF450" s="121"/>
      <c r="VWG450" s="145"/>
      <c r="VWH450" s="121"/>
      <c r="VWI450" s="145"/>
      <c r="VWJ450" s="121"/>
      <c r="VWK450" s="145"/>
      <c r="VWL450" s="121"/>
      <c r="VWM450" s="145"/>
      <c r="VWN450" s="121"/>
      <c r="VWO450" s="145"/>
      <c r="VWP450" s="121"/>
      <c r="VWQ450" s="145"/>
      <c r="VWR450" s="121"/>
      <c r="VWS450" s="145"/>
      <c r="VWT450" s="121"/>
      <c r="VWU450" s="145"/>
      <c r="VWV450" s="121"/>
      <c r="VWW450" s="145"/>
      <c r="VWX450" s="121"/>
      <c r="VWY450" s="145"/>
      <c r="VWZ450" s="121"/>
      <c r="VXA450" s="145"/>
      <c r="VXB450" s="121"/>
      <c r="VXC450" s="145"/>
      <c r="VXD450" s="121"/>
      <c r="VXE450" s="145"/>
      <c r="VXF450" s="121"/>
      <c r="VXG450" s="145"/>
      <c r="VXH450" s="121"/>
      <c r="VXI450" s="145"/>
      <c r="VXJ450" s="121"/>
      <c r="VXK450" s="145"/>
      <c r="VXL450" s="121"/>
      <c r="VXM450" s="145"/>
      <c r="VXN450" s="121"/>
      <c r="VXO450" s="145"/>
      <c r="VXP450" s="121"/>
      <c r="VXQ450" s="145"/>
      <c r="VXR450" s="121"/>
      <c r="VXS450" s="145"/>
      <c r="VXT450" s="121"/>
      <c r="VXU450" s="145"/>
      <c r="VXV450" s="121"/>
      <c r="VXW450" s="145"/>
      <c r="VXX450" s="121"/>
      <c r="VXY450" s="145"/>
      <c r="VXZ450" s="121"/>
      <c r="VYA450" s="145"/>
      <c r="VYB450" s="121"/>
      <c r="VYC450" s="145"/>
      <c r="VYD450" s="121"/>
      <c r="VYE450" s="145"/>
      <c r="VYF450" s="121"/>
      <c r="VYG450" s="145"/>
      <c r="VYH450" s="121"/>
      <c r="VYI450" s="145"/>
      <c r="VYJ450" s="121"/>
      <c r="VYK450" s="145"/>
      <c r="VYL450" s="121"/>
      <c r="VYM450" s="145"/>
      <c r="VYN450" s="121"/>
      <c r="VYO450" s="145"/>
      <c r="VYP450" s="121"/>
      <c r="VYQ450" s="145"/>
      <c r="VYR450" s="121"/>
      <c r="VYS450" s="145"/>
      <c r="VYT450" s="121"/>
      <c r="VYU450" s="145"/>
      <c r="VYV450" s="121"/>
      <c r="VYW450" s="145"/>
      <c r="VYX450" s="121"/>
      <c r="VYY450" s="145"/>
      <c r="VYZ450" s="121"/>
      <c r="VZA450" s="145"/>
      <c r="VZB450" s="121"/>
      <c r="VZC450" s="145"/>
      <c r="VZD450" s="121"/>
      <c r="VZE450" s="145"/>
      <c r="VZF450" s="121"/>
      <c r="VZG450" s="145"/>
      <c r="VZH450" s="121"/>
      <c r="VZI450" s="145"/>
      <c r="VZJ450" s="121"/>
      <c r="VZK450" s="145"/>
      <c r="VZL450" s="121"/>
      <c r="VZM450" s="145"/>
      <c r="VZN450" s="121"/>
      <c r="VZO450" s="145"/>
      <c r="VZP450" s="121"/>
      <c r="VZQ450" s="145"/>
      <c r="VZR450" s="121"/>
      <c r="VZS450" s="145"/>
      <c r="VZT450" s="121"/>
      <c r="VZU450" s="145"/>
      <c r="VZV450" s="121"/>
      <c r="VZW450" s="145"/>
      <c r="VZX450" s="121"/>
      <c r="VZY450" s="145"/>
      <c r="VZZ450" s="121"/>
      <c r="WAA450" s="145"/>
      <c r="WAB450" s="121"/>
      <c r="WAC450" s="145"/>
      <c r="WAD450" s="121"/>
      <c r="WAE450" s="145"/>
      <c r="WAF450" s="121"/>
      <c r="WAG450" s="145"/>
      <c r="WAH450" s="121"/>
      <c r="WAI450" s="145"/>
      <c r="WAJ450" s="121"/>
      <c r="WAK450" s="145"/>
      <c r="WAL450" s="121"/>
      <c r="WAM450" s="145"/>
      <c r="WAN450" s="121"/>
      <c r="WAO450" s="145"/>
      <c r="WAP450" s="121"/>
      <c r="WAQ450" s="145"/>
      <c r="WAR450" s="121"/>
      <c r="WAS450" s="145"/>
      <c r="WAT450" s="121"/>
      <c r="WAU450" s="145"/>
      <c r="WAV450" s="121"/>
      <c r="WAW450" s="145"/>
      <c r="WAX450" s="121"/>
      <c r="WAY450" s="145"/>
      <c r="WAZ450" s="121"/>
      <c r="WBA450" s="145"/>
      <c r="WBB450" s="121"/>
      <c r="WBC450" s="145"/>
      <c r="WBD450" s="121"/>
      <c r="WBE450" s="145"/>
      <c r="WBF450" s="121"/>
      <c r="WBG450" s="145"/>
      <c r="WBH450" s="121"/>
      <c r="WBI450" s="145"/>
      <c r="WBJ450" s="121"/>
      <c r="WBK450" s="145"/>
      <c r="WBL450" s="121"/>
      <c r="WBM450" s="145"/>
      <c r="WBN450" s="121"/>
      <c r="WBO450" s="145"/>
      <c r="WBP450" s="121"/>
      <c r="WBQ450" s="145"/>
      <c r="WBR450" s="121"/>
      <c r="WBS450" s="145"/>
      <c r="WBT450" s="121"/>
      <c r="WBU450" s="145"/>
      <c r="WBV450" s="121"/>
      <c r="WBW450" s="145"/>
      <c r="WBX450" s="121"/>
      <c r="WBY450" s="145"/>
      <c r="WBZ450" s="121"/>
      <c r="WCA450" s="145"/>
      <c r="WCB450" s="121"/>
      <c r="WCC450" s="145"/>
      <c r="WCD450" s="121"/>
      <c r="WCE450" s="145"/>
      <c r="WCF450" s="121"/>
      <c r="WCG450" s="145"/>
      <c r="WCH450" s="121"/>
      <c r="WCI450" s="145"/>
      <c r="WCJ450" s="121"/>
      <c r="WCK450" s="145"/>
      <c r="WCL450" s="121"/>
      <c r="WCM450" s="145"/>
      <c r="WCN450" s="121"/>
      <c r="WCO450" s="145"/>
      <c r="WCP450" s="121"/>
      <c r="WCQ450" s="145"/>
      <c r="WCR450" s="121"/>
      <c r="WCS450" s="145"/>
      <c r="WCT450" s="121"/>
      <c r="WCU450" s="145"/>
      <c r="WCV450" s="121"/>
      <c r="WCW450" s="145"/>
      <c r="WCX450" s="121"/>
      <c r="WCY450" s="145"/>
      <c r="WCZ450" s="121"/>
      <c r="WDA450" s="145"/>
      <c r="WDB450" s="121"/>
      <c r="WDC450" s="145"/>
      <c r="WDD450" s="121"/>
      <c r="WDE450" s="145"/>
      <c r="WDF450" s="121"/>
      <c r="WDG450" s="145"/>
      <c r="WDH450" s="121"/>
      <c r="WDI450" s="145"/>
      <c r="WDJ450" s="121"/>
      <c r="WDK450" s="145"/>
      <c r="WDL450" s="121"/>
      <c r="WDM450" s="145"/>
      <c r="WDN450" s="121"/>
      <c r="WDO450" s="145"/>
      <c r="WDP450" s="121"/>
      <c r="WDQ450" s="145"/>
      <c r="WDR450" s="121"/>
      <c r="WDS450" s="145"/>
      <c r="WDT450" s="121"/>
      <c r="WDU450" s="145"/>
      <c r="WDV450" s="121"/>
      <c r="WDW450" s="145"/>
      <c r="WDX450" s="121"/>
      <c r="WDY450" s="145"/>
      <c r="WDZ450" s="121"/>
      <c r="WEA450" s="145"/>
      <c r="WEB450" s="121"/>
      <c r="WEC450" s="145"/>
      <c r="WED450" s="121"/>
      <c r="WEE450" s="145"/>
      <c r="WEF450" s="121"/>
      <c r="WEG450" s="145"/>
      <c r="WEH450" s="121"/>
      <c r="WEI450" s="145"/>
      <c r="WEJ450" s="121"/>
      <c r="WEK450" s="145"/>
      <c r="WEL450" s="121"/>
      <c r="WEM450" s="145"/>
      <c r="WEN450" s="121"/>
      <c r="WEO450" s="145"/>
      <c r="WEP450" s="121"/>
      <c r="WEQ450" s="145"/>
      <c r="WER450" s="121"/>
      <c r="WES450" s="145"/>
      <c r="WET450" s="121"/>
      <c r="WEU450" s="145"/>
      <c r="WEV450" s="121"/>
      <c r="WEW450" s="145"/>
      <c r="WEX450" s="121"/>
      <c r="WEY450" s="145"/>
      <c r="WEZ450" s="121"/>
      <c r="WFA450" s="145"/>
      <c r="WFB450" s="121"/>
      <c r="WFC450" s="145"/>
      <c r="WFD450" s="121"/>
      <c r="WFE450" s="145"/>
      <c r="WFF450" s="121"/>
      <c r="WFG450" s="145"/>
      <c r="WFH450" s="121"/>
      <c r="WFI450" s="145"/>
      <c r="WFJ450" s="121"/>
      <c r="WFK450" s="145"/>
      <c r="WFL450" s="121"/>
      <c r="WFM450" s="145"/>
      <c r="WFN450" s="121"/>
      <c r="WFO450" s="145"/>
      <c r="WFP450" s="121"/>
      <c r="WFQ450" s="145"/>
      <c r="WFR450" s="121"/>
      <c r="WFS450" s="145"/>
      <c r="WFT450" s="121"/>
      <c r="WFU450" s="145"/>
      <c r="WFV450" s="121"/>
      <c r="WFW450" s="145"/>
      <c r="WFX450" s="121"/>
      <c r="WFY450" s="145"/>
      <c r="WFZ450" s="121"/>
      <c r="WGA450" s="145"/>
      <c r="WGB450" s="121"/>
      <c r="WGC450" s="145"/>
      <c r="WGD450" s="121"/>
      <c r="WGE450" s="145"/>
      <c r="WGF450" s="121"/>
      <c r="WGG450" s="145"/>
      <c r="WGH450" s="121"/>
      <c r="WGI450" s="145"/>
      <c r="WGJ450" s="121"/>
      <c r="WGK450" s="145"/>
      <c r="WGL450" s="121"/>
      <c r="WGM450" s="145"/>
      <c r="WGN450" s="121"/>
      <c r="WGO450" s="145"/>
      <c r="WGP450" s="121"/>
      <c r="WGQ450" s="145"/>
      <c r="WGR450" s="121"/>
      <c r="WGS450" s="145"/>
      <c r="WGT450" s="121"/>
      <c r="WGU450" s="145"/>
      <c r="WGV450" s="121"/>
      <c r="WGW450" s="145"/>
      <c r="WGX450" s="121"/>
      <c r="WGY450" s="145"/>
      <c r="WGZ450" s="121"/>
      <c r="WHA450" s="145"/>
      <c r="WHB450" s="121"/>
      <c r="WHC450" s="145"/>
      <c r="WHD450" s="121"/>
      <c r="WHE450" s="145"/>
      <c r="WHF450" s="121"/>
      <c r="WHG450" s="145"/>
      <c r="WHH450" s="121"/>
      <c r="WHI450" s="145"/>
      <c r="WHJ450" s="121"/>
      <c r="WHK450" s="145"/>
      <c r="WHL450" s="121"/>
      <c r="WHM450" s="145"/>
      <c r="WHN450" s="121"/>
      <c r="WHO450" s="145"/>
      <c r="WHP450" s="121"/>
      <c r="WHQ450" s="145"/>
      <c r="WHR450" s="121"/>
      <c r="WHS450" s="145"/>
      <c r="WHT450" s="121"/>
      <c r="WHU450" s="145"/>
      <c r="WHV450" s="121"/>
      <c r="WHW450" s="145"/>
      <c r="WHX450" s="121"/>
      <c r="WHY450" s="145"/>
      <c r="WHZ450" s="121"/>
      <c r="WIA450" s="145"/>
      <c r="WIB450" s="121"/>
      <c r="WIC450" s="145"/>
      <c r="WID450" s="121"/>
      <c r="WIE450" s="145"/>
      <c r="WIF450" s="121"/>
      <c r="WIG450" s="145"/>
      <c r="WIH450" s="121"/>
      <c r="WII450" s="145"/>
      <c r="WIJ450" s="121"/>
      <c r="WIK450" s="145"/>
      <c r="WIL450" s="121"/>
      <c r="WIM450" s="145"/>
      <c r="WIN450" s="121"/>
      <c r="WIO450" s="145"/>
      <c r="WIP450" s="121"/>
      <c r="WIQ450" s="145"/>
      <c r="WIR450" s="121"/>
      <c r="WIS450" s="145"/>
      <c r="WIT450" s="121"/>
      <c r="WIU450" s="145"/>
      <c r="WIV450" s="121"/>
      <c r="WIW450" s="145"/>
      <c r="WIX450" s="121"/>
      <c r="WIY450" s="145"/>
      <c r="WIZ450" s="121"/>
      <c r="WJA450" s="145"/>
      <c r="WJB450" s="121"/>
      <c r="WJC450" s="145"/>
      <c r="WJD450" s="121"/>
      <c r="WJE450" s="145"/>
      <c r="WJF450" s="121"/>
      <c r="WJG450" s="145"/>
      <c r="WJH450" s="121"/>
      <c r="WJI450" s="145"/>
      <c r="WJJ450" s="121"/>
      <c r="WJK450" s="145"/>
      <c r="WJL450" s="121"/>
      <c r="WJM450" s="145"/>
      <c r="WJN450" s="121"/>
      <c r="WJO450" s="145"/>
      <c r="WJP450" s="121"/>
      <c r="WJQ450" s="145"/>
      <c r="WJR450" s="121"/>
      <c r="WJS450" s="145"/>
      <c r="WJT450" s="121"/>
      <c r="WJU450" s="145"/>
      <c r="WJV450" s="121"/>
      <c r="WJW450" s="145"/>
      <c r="WJX450" s="121"/>
      <c r="WJY450" s="145"/>
      <c r="WJZ450" s="121"/>
      <c r="WKA450" s="145"/>
      <c r="WKB450" s="121"/>
      <c r="WKC450" s="145"/>
      <c r="WKD450" s="121"/>
      <c r="WKE450" s="145"/>
      <c r="WKF450" s="121"/>
      <c r="WKG450" s="145"/>
      <c r="WKH450" s="121"/>
      <c r="WKI450" s="145"/>
      <c r="WKJ450" s="121"/>
      <c r="WKK450" s="145"/>
      <c r="WKL450" s="121"/>
      <c r="WKM450" s="145"/>
      <c r="WKN450" s="121"/>
      <c r="WKO450" s="145"/>
      <c r="WKP450" s="121"/>
      <c r="WKQ450" s="145"/>
      <c r="WKR450" s="121"/>
      <c r="WKS450" s="145"/>
      <c r="WKT450" s="121"/>
      <c r="WKU450" s="145"/>
      <c r="WKV450" s="121"/>
      <c r="WKW450" s="145"/>
      <c r="WKX450" s="121"/>
      <c r="WKY450" s="145"/>
      <c r="WKZ450" s="121"/>
      <c r="WLA450" s="145"/>
      <c r="WLB450" s="121"/>
      <c r="WLC450" s="145"/>
      <c r="WLD450" s="121"/>
      <c r="WLE450" s="145"/>
      <c r="WLF450" s="121"/>
      <c r="WLG450" s="145"/>
      <c r="WLH450" s="121"/>
      <c r="WLI450" s="145"/>
      <c r="WLJ450" s="121"/>
      <c r="WLK450" s="145"/>
      <c r="WLL450" s="121"/>
      <c r="WLM450" s="145"/>
      <c r="WLN450" s="121"/>
      <c r="WLO450" s="145"/>
      <c r="WLP450" s="121"/>
      <c r="WLQ450" s="145"/>
      <c r="WLR450" s="121"/>
      <c r="WLS450" s="145"/>
      <c r="WLT450" s="121"/>
      <c r="WLU450" s="145"/>
      <c r="WLV450" s="121"/>
      <c r="WLW450" s="145"/>
      <c r="WLX450" s="121"/>
      <c r="WLY450" s="145"/>
      <c r="WLZ450" s="121"/>
      <c r="WMA450" s="145"/>
      <c r="WMB450" s="121"/>
      <c r="WMC450" s="145"/>
      <c r="WMD450" s="121"/>
      <c r="WME450" s="145"/>
      <c r="WMF450" s="121"/>
      <c r="WMG450" s="145"/>
      <c r="WMH450" s="121"/>
      <c r="WMI450" s="145"/>
      <c r="WMJ450" s="121"/>
      <c r="WMK450" s="145"/>
      <c r="WML450" s="121"/>
      <c r="WMM450" s="145"/>
      <c r="WMN450" s="121"/>
      <c r="WMO450" s="145"/>
      <c r="WMP450" s="121"/>
      <c r="WMQ450" s="145"/>
      <c r="WMR450" s="121"/>
      <c r="WMS450" s="145"/>
      <c r="WMT450" s="121"/>
      <c r="WMU450" s="145"/>
      <c r="WMV450" s="121"/>
      <c r="WMW450" s="145"/>
      <c r="WMX450" s="121"/>
      <c r="WMY450" s="145"/>
      <c r="WMZ450" s="121"/>
      <c r="WNA450" s="145"/>
      <c r="WNB450" s="121"/>
      <c r="WNC450" s="145"/>
      <c r="WND450" s="121"/>
      <c r="WNE450" s="145"/>
      <c r="WNF450" s="121"/>
      <c r="WNG450" s="145"/>
      <c r="WNH450" s="121"/>
      <c r="WNI450" s="145"/>
      <c r="WNJ450" s="121"/>
      <c r="WNK450" s="145"/>
      <c r="WNL450" s="121"/>
      <c r="WNM450" s="145"/>
      <c r="WNN450" s="121"/>
      <c r="WNO450" s="145"/>
      <c r="WNP450" s="121"/>
      <c r="WNQ450" s="145"/>
      <c r="WNR450" s="121"/>
      <c r="WNS450" s="145"/>
      <c r="WNT450" s="121"/>
      <c r="WNU450" s="145"/>
      <c r="WNV450" s="121"/>
      <c r="WNW450" s="145"/>
      <c r="WNX450" s="121"/>
      <c r="WNY450" s="145"/>
      <c r="WNZ450" s="121"/>
      <c r="WOA450" s="145"/>
      <c r="WOB450" s="121"/>
      <c r="WOC450" s="145"/>
      <c r="WOD450" s="121"/>
      <c r="WOE450" s="145"/>
      <c r="WOF450" s="121"/>
      <c r="WOG450" s="145"/>
      <c r="WOH450" s="121"/>
      <c r="WOI450" s="145"/>
      <c r="WOJ450" s="121"/>
      <c r="WOK450" s="145"/>
      <c r="WOL450" s="121"/>
      <c r="WOM450" s="145"/>
      <c r="WON450" s="121"/>
      <c r="WOO450" s="145"/>
      <c r="WOP450" s="121"/>
      <c r="WOQ450" s="145"/>
      <c r="WOR450" s="121"/>
      <c r="WOS450" s="145"/>
      <c r="WOT450" s="121"/>
      <c r="WOU450" s="145"/>
      <c r="WOV450" s="121"/>
      <c r="WOW450" s="145"/>
      <c r="WOX450" s="121"/>
      <c r="WOY450" s="145"/>
      <c r="WOZ450" s="121"/>
      <c r="WPA450" s="145"/>
      <c r="WPB450" s="121"/>
      <c r="WPC450" s="145"/>
      <c r="WPD450" s="121"/>
      <c r="WPE450" s="145"/>
      <c r="WPF450" s="121"/>
      <c r="WPG450" s="145"/>
      <c r="WPH450" s="121"/>
      <c r="WPI450" s="145"/>
      <c r="WPJ450" s="121"/>
      <c r="WPK450" s="145"/>
      <c r="WPL450" s="121"/>
      <c r="WPM450" s="145"/>
      <c r="WPN450" s="121"/>
      <c r="WPO450" s="145"/>
      <c r="WPP450" s="121"/>
      <c r="WPQ450" s="145"/>
      <c r="WPR450" s="121"/>
      <c r="WPS450" s="145"/>
      <c r="WPT450" s="121"/>
      <c r="WPU450" s="145"/>
      <c r="WPV450" s="121"/>
      <c r="WPW450" s="145"/>
      <c r="WPX450" s="121"/>
      <c r="WPY450" s="145"/>
      <c r="WPZ450" s="121"/>
      <c r="WQA450" s="145"/>
      <c r="WQB450" s="121"/>
      <c r="WQC450" s="145"/>
      <c r="WQD450" s="121"/>
      <c r="WQE450" s="145"/>
      <c r="WQF450" s="121"/>
      <c r="WQG450" s="145"/>
      <c r="WQH450" s="121"/>
      <c r="WQI450" s="145"/>
      <c r="WQJ450" s="121"/>
      <c r="WQK450" s="145"/>
      <c r="WQL450" s="121"/>
      <c r="WQM450" s="145"/>
      <c r="WQN450" s="121"/>
      <c r="WQO450" s="145"/>
      <c r="WQP450" s="121"/>
      <c r="WQQ450" s="145"/>
      <c r="WQR450" s="121"/>
      <c r="WQS450" s="145"/>
      <c r="WQT450" s="121"/>
      <c r="WQU450" s="145"/>
      <c r="WQV450" s="121"/>
      <c r="WQW450" s="145"/>
      <c r="WQX450" s="121"/>
      <c r="WQY450" s="145"/>
      <c r="WQZ450" s="121"/>
      <c r="WRA450" s="145"/>
      <c r="WRB450" s="121"/>
      <c r="WRC450" s="145"/>
      <c r="WRD450" s="121"/>
      <c r="WRE450" s="145"/>
      <c r="WRF450" s="121"/>
      <c r="WRG450" s="145"/>
      <c r="WRH450" s="121"/>
      <c r="WRI450" s="145"/>
      <c r="WRJ450" s="121"/>
      <c r="WRK450" s="145"/>
      <c r="WRL450" s="121"/>
      <c r="WRM450" s="145"/>
      <c r="WRN450" s="121"/>
      <c r="WRO450" s="145"/>
      <c r="WRP450" s="121"/>
      <c r="WRQ450" s="145"/>
      <c r="WRR450" s="121"/>
      <c r="WRS450" s="145"/>
      <c r="WRT450" s="121"/>
      <c r="WRU450" s="145"/>
      <c r="WRV450" s="121"/>
      <c r="WRW450" s="145"/>
      <c r="WRX450" s="121"/>
      <c r="WRY450" s="145"/>
      <c r="WRZ450" s="121"/>
      <c r="WSA450" s="145"/>
      <c r="WSB450" s="121"/>
      <c r="WSC450" s="145"/>
      <c r="WSD450" s="121"/>
      <c r="WSE450" s="145"/>
      <c r="WSF450" s="121"/>
      <c r="WSG450" s="145"/>
      <c r="WSH450" s="121"/>
      <c r="WSI450" s="145"/>
      <c r="WSJ450" s="121"/>
      <c r="WSK450" s="145"/>
      <c r="WSL450" s="121"/>
      <c r="WSM450" s="145"/>
      <c r="WSN450" s="121"/>
      <c r="WSO450" s="145"/>
      <c r="WSP450" s="121"/>
      <c r="WSQ450" s="145"/>
      <c r="WSR450" s="121"/>
      <c r="WSS450" s="145"/>
      <c r="WST450" s="121"/>
      <c r="WSU450" s="145"/>
      <c r="WSV450" s="121"/>
      <c r="WSW450" s="145"/>
      <c r="WSX450" s="121"/>
      <c r="WSY450" s="145"/>
      <c r="WSZ450" s="121"/>
      <c r="WTA450" s="145"/>
      <c r="WTB450" s="121"/>
      <c r="WTC450" s="145"/>
      <c r="WTD450" s="121"/>
      <c r="WTE450" s="145"/>
      <c r="WTF450" s="121"/>
      <c r="WTG450" s="145"/>
      <c r="WTH450" s="121"/>
      <c r="WTI450" s="145"/>
      <c r="WTJ450" s="121"/>
      <c r="WTK450" s="145"/>
      <c r="WTL450" s="121"/>
      <c r="WTM450" s="145"/>
      <c r="WTN450" s="121"/>
      <c r="WTO450" s="145"/>
      <c r="WTP450" s="121"/>
      <c r="WTQ450" s="145"/>
      <c r="WTR450" s="121"/>
      <c r="WTS450" s="145"/>
      <c r="WTT450" s="121"/>
      <c r="WTU450" s="145"/>
      <c r="WTV450" s="121"/>
      <c r="WTW450" s="145"/>
      <c r="WTX450" s="121"/>
      <c r="WTY450" s="145"/>
      <c r="WTZ450" s="121"/>
      <c r="WUA450" s="145"/>
      <c r="WUB450" s="121"/>
      <c r="WUC450" s="145"/>
      <c r="WUD450" s="121"/>
      <c r="WUE450" s="145"/>
      <c r="WUF450" s="121"/>
      <c r="WUG450" s="145"/>
      <c r="WUH450" s="121"/>
      <c r="WUI450" s="145"/>
      <c r="WUJ450" s="121"/>
      <c r="WUK450" s="145"/>
      <c r="WUL450" s="121"/>
      <c r="WUM450" s="145"/>
      <c r="WUN450" s="121"/>
      <c r="WUO450" s="145"/>
      <c r="WUP450" s="121"/>
      <c r="WUQ450" s="145"/>
      <c r="WUR450" s="121"/>
      <c r="WUS450" s="145"/>
      <c r="WUT450" s="121"/>
      <c r="WUU450" s="145"/>
      <c r="WUV450" s="121"/>
      <c r="WUW450" s="145"/>
      <c r="WUX450" s="121"/>
      <c r="WUY450" s="145"/>
      <c r="WUZ450" s="121"/>
      <c r="WVA450" s="145"/>
      <c r="WVB450" s="121"/>
      <c r="WVC450" s="145"/>
      <c r="WVD450" s="121"/>
      <c r="WVE450" s="145"/>
      <c r="WVF450" s="121"/>
      <c r="WVG450" s="145"/>
      <c r="WVH450" s="121"/>
      <c r="WVI450" s="145"/>
      <c r="WVJ450" s="121"/>
      <c r="WVK450" s="145"/>
      <c r="WVL450" s="121"/>
      <c r="WVM450" s="145"/>
      <c r="WVN450" s="121"/>
      <c r="WVO450" s="145"/>
      <c r="WVP450" s="121"/>
      <c r="WVQ450" s="145"/>
      <c r="WVR450" s="121"/>
      <c r="WVS450" s="145"/>
      <c r="WVT450" s="121"/>
      <c r="WVU450" s="145"/>
      <c r="WVV450" s="121"/>
      <c r="WVW450" s="145"/>
      <c r="WVX450" s="121"/>
      <c r="WVY450" s="145"/>
      <c r="WVZ450" s="121"/>
      <c r="WWA450" s="145"/>
      <c r="WWB450" s="121"/>
      <c r="WWC450" s="145"/>
      <c r="WWD450" s="121"/>
      <c r="WWE450" s="145"/>
      <c r="WWF450" s="121"/>
      <c r="WWG450" s="145"/>
      <c r="WWH450" s="121"/>
      <c r="WWI450" s="145"/>
      <c r="WWJ450" s="121"/>
      <c r="WWK450" s="145"/>
      <c r="WWL450" s="121"/>
      <c r="WWM450" s="145"/>
      <c r="WWN450" s="121"/>
      <c r="WWO450" s="145"/>
      <c r="WWP450" s="121"/>
      <c r="WWQ450" s="145"/>
      <c r="WWR450" s="121"/>
      <c r="WWS450" s="145"/>
      <c r="WWT450" s="121"/>
      <c r="WWU450" s="145"/>
      <c r="WWV450" s="121"/>
      <c r="WWW450" s="145"/>
      <c r="WWX450" s="121"/>
      <c r="WWY450" s="145"/>
      <c r="WWZ450" s="121"/>
      <c r="WXA450" s="145"/>
      <c r="WXB450" s="121"/>
      <c r="WXC450" s="145"/>
      <c r="WXD450" s="121"/>
      <c r="WXE450" s="145"/>
      <c r="WXF450" s="121"/>
      <c r="WXG450" s="145"/>
      <c r="WXH450" s="121"/>
      <c r="WXI450" s="145"/>
      <c r="WXJ450" s="121"/>
      <c r="WXK450" s="145"/>
      <c r="WXL450" s="121"/>
      <c r="WXM450" s="145"/>
      <c r="WXN450" s="121"/>
      <c r="WXO450" s="145"/>
      <c r="WXP450" s="121"/>
      <c r="WXQ450" s="145"/>
      <c r="WXR450" s="121"/>
      <c r="WXS450" s="145"/>
      <c r="WXT450" s="121"/>
      <c r="WXU450" s="145"/>
      <c r="WXV450" s="121"/>
      <c r="WXW450" s="145"/>
      <c r="WXX450" s="121"/>
      <c r="WXY450" s="145"/>
      <c r="WXZ450" s="121"/>
      <c r="WYA450" s="145"/>
      <c r="WYB450" s="121"/>
      <c r="WYC450" s="145"/>
      <c r="WYD450" s="121"/>
      <c r="WYE450" s="145"/>
      <c r="WYF450" s="121"/>
      <c r="WYG450" s="145"/>
      <c r="WYH450" s="121"/>
      <c r="WYI450" s="145"/>
      <c r="WYJ450" s="121"/>
      <c r="WYK450" s="145"/>
      <c r="WYL450" s="121"/>
      <c r="WYM450" s="145"/>
      <c r="WYN450" s="121"/>
      <c r="WYO450" s="145"/>
      <c r="WYP450" s="121"/>
      <c r="WYQ450" s="145"/>
      <c r="WYR450" s="121"/>
      <c r="WYS450" s="145"/>
      <c r="WYT450" s="121"/>
      <c r="WYU450" s="145"/>
      <c r="WYV450" s="121"/>
      <c r="WYW450" s="145"/>
      <c r="WYX450" s="121"/>
      <c r="WYY450" s="145"/>
      <c r="WYZ450" s="121"/>
      <c r="WZA450" s="145"/>
      <c r="WZB450" s="121"/>
      <c r="WZC450" s="145"/>
      <c r="WZD450" s="121"/>
      <c r="WZE450" s="145"/>
      <c r="WZF450" s="121"/>
      <c r="WZG450" s="145"/>
      <c r="WZH450" s="121"/>
      <c r="WZI450" s="145"/>
      <c r="WZJ450" s="121"/>
      <c r="WZK450" s="145"/>
      <c r="WZL450" s="121"/>
      <c r="WZM450" s="145"/>
      <c r="WZN450" s="121"/>
      <c r="WZO450" s="145"/>
      <c r="WZP450" s="121"/>
      <c r="WZQ450" s="145"/>
      <c r="WZR450" s="121"/>
      <c r="WZS450" s="145"/>
      <c r="WZT450" s="121"/>
      <c r="WZU450" s="145"/>
      <c r="WZV450" s="121"/>
      <c r="WZW450" s="145"/>
      <c r="WZX450" s="121"/>
      <c r="WZY450" s="145"/>
      <c r="WZZ450" s="121"/>
      <c r="XAA450" s="145"/>
      <c r="XAB450" s="121"/>
      <c r="XAC450" s="145"/>
      <c r="XAD450" s="121"/>
      <c r="XAE450" s="145"/>
      <c r="XAF450" s="121"/>
      <c r="XAG450" s="145"/>
      <c r="XAH450" s="121"/>
      <c r="XAI450" s="145"/>
      <c r="XAJ450" s="121"/>
      <c r="XAK450" s="145"/>
      <c r="XAL450" s="121"/>
      <c r="XAM450" s="145"/>
      <c r="XAN450" s="121"/>
      <c r="XAO450" s="145"/>
      <c r="XAP450" s="121"/>
      <c r="XAQ450" s="145"/>
      <c r="XAR450" s="121"/>
      <c r="XAS450" s="145"/>
      <c r="XAT450" s="121"/>
      <c r="XAU450" s="145"/>
      <c r="XAV450" s="121"/>
      <c r="XAW450" s="145"/>
      <c r="XAX450" s="121"/>
      <c r="XAY450" s="145"/>
      <c r="XAZ450" s="121"/>
      <c r="XBA450" s="145"/>
      <c r="XBB450" s="121"/>
      <c r="XBC450" s="145"/>
      <c r="XBD450" s="121"/>
      <c r="XBE450" s="145"/>
      <c r="XBF450" s="121"/>
      <c r="XBG450" s="145"/>
      <c r="XBH450" s="121"/>
      <c r="XBI450" s="145"/>
      <c r="XBJ450" s="121"/>
      <c r="XBK450" s="145"/>
      <c r="XBL450" s="121"/>
      <c r="XBM450" s="145"/>
      <c r="XBN450" s="121"/>
      <c r="XBO450" s="145"/>
      <c r="XBP450" s="121"/>
      <c r="XBQ450" s="145"/>
      <c r="XBR450" s="121"/>
      <c r="XBS450" s="145"/>
      <c r="XBT450" s="121"/>
      <c r="XBU450" s="145"/>
      <c r="XBV450" s="121"/>
      <c r="XBW450" s="145"/>
      <c r="XBX450" s="121"/>
      <c r="XBY450" s="145"/>
      <c r="XBZ450" s="121"/>
      <c r="XCA450" s="145"/>
      <c r="XCB450" s="121"/>
      <c r="XCC450" s="145"/>
      <c r="XCD450" s="121"/>
      <c r="XCE450" s="145"/>
      <c r="XCF450" s="121"/>
      <c r="XCG450" s="145"/>
      <c r="XCH450" s="121"/>
      <c r="XCI450" s="145"/>
      <c r="XCJ450" s="121"/>
      <c r="XCK450" s="145"/>
      <c r="XCL450" s="121"/>
      <c r="XCM450" s="145"/>
      <c r="XCN450" s="121"/>
      <c r="XCO450" s="145"/>
      <c r="XCP450" s="121"/>
      <c r="XCQ450" s="145"/>
      <c r="XCR450" s="121"/>
      <c r="XCS450" s="145"/>
      <c r="XCT450" s="121"/>
      <c r="XCU450" s="145"/>
      <c r="XCV450" s="121"/>
      <c r="XCW450" s="145"/>
      <c r="XCX450" s="121"/>
      <c r="XCY450" s="145"/>
      <c r="XCZ450" s="121"/>
      <c r="XDA450" s="145"/>
      <c r="XDB450" s="121"/>
      <c r="XDC450" s="145"/>
      <c r="XDD450" s="121"/>
      <c r="XDE450" s="145"/>
      <c r="XDF450" s="121"/>
      <c r="XDG450" s="145"/>
      <c r="XDH450" s="121"/>
      <c r="XDI450" s="145"/>
      <c r="XDJ450" s="121"/>
      <c r="XDK450" s="145"/>
      <c r="XDL450" s="121"/>
      <c r="XDM450" s="145"/>
      <c r="XDN450" s="121"/>
      <c r="XDO450" s="145"/>
      <c r="XDP450" s="121"/>
      <c r="XDQ450" s="145"/>
      <c r="XDR450" s="121"/>
      <c r="XDS450" s="145"/>
      <c r="XDT450" s="121"/>
      <c r="XDU450" s="145"/>
      <c r="XDV450" s="121"/>
      <c r="XDW450" s="145"/>
      <c r="XDX450" s="121"/>
      <c r="XDY450" s="145"/>
      <c r="XDZ450" s="121"/>
      <c r="XEA450" s="145"/>
      <c r="XEB450" s="121"/>
      <c r="XEC450" s="145"/>
      <c r="XED450" s="121"/>
      <c r="XEE450" s="145"/>
      <c r="XEF450" s="121"/>
      <c r="XEG450" s="145"/>
      <c r="XEH450" s="121"/>
      <c r="XEI450" s="145"/>
      <c r="XEJ450" s="121"/>
      <c r="XEK450" s="145"/>
      <c r="XEL450" s="121"/>
      <c r="XEM450" s="145"/>
      <c r="XEN450" s="121"/>
      <c r="XEO450" s="145"/>
      <c r="XEP450" s="121"/>
      <c r="XEQ450" s="145"/>
      <c r="XER450" s="121"/>
      <c r="XES450" s="145"/>
      <c r="XET450" s="121"/>
      <c r="XEU450" s="145"/>
      <c r="XEV450" s="121"/>
      <c r="XEW450" s="145"/>
      <c r="XEX450" s="121"/>
      <c r="XEY450" s="145"/>
      <c r="XEZ450" s="121"/>
      <c r="XFA450" s="145"/>
      <c r="XFB450" s="121"/>
    </row>
    <row r="451" spans="1:16382" x14ac:dyDescent="0.25">
      <c r="A451" s="1"/>
      <c r="B451" s="82"/>
      <c r="C451" s="82"/>
      <c r="D451" s="82"/>
      <c r="E451" s="76"/>
      <c r="F451" s="39"/>
      <c r="G451" s="39"/>
      <c r="H451" s="39"/>
      <c r="I451" s="39"/>
      <c r="J451" s="39"/>
      <c r="K451" s="39"/>
      <c r="L451" s="39"/>
      <c r="M451" s="39"/>
      <c r="N451" s="81"/>
      <c r="O451" s="81"/>
      <c r="P451" s="81"/>
      <c r="Q451" s="81"/>
      <c r="R451" s="242"/>
    </row>
    <row r="452" spans="1:16382" x14ac:dyDescent="0.25">
      <c r="A452" s="1"/>
      <c r="B452" s="82"/>
      <c r="C452" s="82"/>
      <c r="D452" s="82"/>
      <c r="E452" s="76"/>
      <c r="F452" s="39"/>
      <c r="G452" s="39"/>
      <c r="H452" s="39"/>
      <c r="I452" s="39"/>
      <c r="J452" s="39"/>
      <c r="K452" s="39"/>
      <c r="L452" s="39"/>
      <c r="M452" s="39"/>
      <c r="N452" s="81"/>
      <c r="O452" s="81"/>
      <c r="P452" s="81"/>
      <c r="Q452" s="81"/>
      <c r="R452" s="242"/>
    </row>
    <row r="453" spans="1:16382" x14ac:dyDescent="0.25">
      <c r="A453" s="1"/>
      <c r="B453" s="82"/>
      <c r="C453" s="82"/>
      <c r="D453" s="82"/>
      <c r="E453" s="76"/>
      <c r="F453" s="39"/>
      <c r="G453" s="39"/>
      <c r="H453" s="39"/>
      <c r="I453" s="39"/>
      <c r="J453" s="39"/>
      <c r="K453" s="39"/>
      <c r="L453" s="39"/>
      <c r="M453" s="39"/>
      <c r="N453" s="81"/>
      <c r="O453" s="81"/>
      <c r="P453" s="81"/>
      <c r="Q453" s="81"/>
      <c r="R453" s="242"/>
    </row>
    <row r="454" spans="1:16382" x14ac:dyDescent="0.25">
      <c r="A454" s="1"/>
      <c r="B454" s="75"/>
      <c r="C454" s="75"/>
      <c r="D454" s="75"/>
      <c r="E454" s="85"/>
      <c r="F454" s="39"/>
      <c r="G454" s="39"/>
      <c r="H454" s="39"/>
      <c r="I454" s="39"/>
      <c r="J454" s="39"/>
      <c r="K454" s="39"/>
      <c r="L454" s="39"/>
      <c r="M454" s="39"/>
      <c r="N454" s="81"/>
      <c r="O454" s="81"/>
      <c r="P454" s="81"/>
      <c r="Q454" s="81"/>
      <c r="R454" s="242"/>
    </row>
    <row r="455" spans="1:16382" x14ac:dyDescent="0.25">
      <c r="A455" s="1"/>
      <c r="B455" s="75"/>
      <c r="C455" s="75"/>
      <c r="D455" s="75"/>
      <c r="E455" s="80"/>
      <c r="F455" s="39"/>
      <c r="G455" s="39"/>
      <c r="H455" s="39"/>
      <c r="I455" s="39"/>
      <c r="J455" s="39"/>
      <c r="K455" s="39"/>
      <c r="L455" s="39"/>
      <c r="M455" s="39"/>
      <c r="N455" s="81"/>
      <c r="O455" s="81"/>
      <c r="P455" s="81"/>
      <c r="Q455" s="81"/>
      <c r="R455" s="242"/>
    </row>
    <row r="456" spans="1:16382" x14ac:dyDescent="0.25">
      <c r="A456" s="1"/>
      <c r="B456" s="75"/>
      <c r="C456" s="75"/>
      <c r="D456" s="75"/>
      <c r="E456" s="85"/>
      <c r="F456" s="39"/>
      <c r="G456" s="39"/>
      <c r="H456" s="39"/>
      <c r="I456" s="39"/>
      <c r="J456" s="39"/>
      <c r="K456" s="39"/>
      <c r="L456" s="39"/>
      <c r="M456" s="39"/>
      <c r="N456" s="81"/>
      <c r="O456" s="81"/>
      <c r="P456" s="81"/>
      <c r="Q456" s="81"/>
      <c r="R456" s="242"/>
    </row>
    <row r="457" spans="1:16382" x14ac:dyDescent="0.25">
      <c r="A457" s="1"/>
      <c r="B457" s="75"/>
      <c r="C457" s="75"/>
      <c r="D457" s="75"/>
      <c r="E457" s="85"/>
      <c r="F457" s="39"/>
      <c r="G457" s="39"/>
      <c r="H457" s="39"/>
      <c r="I457" s="39"/>
      <c r="J457" s="39"/>
      <c r="K457" s="39"/>
      <c r="L457" s="39"/>
      <c r="M457" s="39"/>
      <c r="N457" s="81"/>
      <c r="O457" s="81"/>
      <c r="P457" s="81"/>
      <c r="Q457" s="81"/>
      <c r="R457" s="242"/>
    </row>
    <row r="458" spans="1:16382" s="12" customFormat="1" x14ac:dyDescent="0.25">
      <c r="A458" s="368"/>
      <c r="B458" s="75"/>
      <c r="C458" s="75"/>
      <c r="D458" s="75"/>
      <c r="E458" s="80"/>
      <c r="F458" s="39"/>
      <c r="G458" s="39"/>
      <c r="H458" s="39"/>
      <c r="I458" s="39"/>
      <c r="J458" s="39"/>
      <c r="K458" s="39"/>
      <c r="L458" s="39"/>
      <c r="M458" s="39"/>
      <c r="N458" s="81"/>
      <c r="O458" s="81"/>
      <c r="P458" s="81"/>
      <c r="Q458" s="81"/>
      <c r="R458" s="242"/>
      <c r="S458"/>
      <c r="T458" s="315"/>
      <c r="U458"/>
    </row>
    <row r="459" spans="1:16382" s="12" customFormat="1" x14ac:dyDescent="0.25">
      <c r="A459" s="368"/>
      <c r="B459" s="75"/>
      <c r="C459" s="75"/>
      <c r="D459" s="75"/>
      <c r="E459" s="80"/>
      <c r="F459" s="39"/>
      <c r="G459" s="39"/>
      <c r="H459" s="39"/>
      <c r="I459" s="39"/>
      <c r="J459" s="39"/>
      <c r="K459" s="39"/>
      <c r="L459" s="39"/>
      <c r="M459" s="39"/>
      <c r="N459" s="81"/>
      <c r="O459" s="81"/>
      <c r="P459" s="81"/>
      <c r="Q459" s="81"/>
      <c r="R459" s="242"/>
      <c r="S459"/>
      <c r="T459" s="315"/>
      <c r="U459"/>
    </row>
    <row r="460" spans="1:16382" s="12" customFormat="1" x14ac:dyDescent="0.25">
      <c r="A460" s="368"/>
      <c r="B460" s="75"/>
      <c r="C460" s="75"/>
      <c r="D460" s="75"/>
      <c r="E460" s="80"/>
      <c r="F460" s="39"/>
      <c r="G460" s="39"/>
      <c r="H460" s="39"/>
      <c r="I460" s="39"/>
      <c r="J460" s="39"/>
      <c r="K460" s="39"/>
      <c r="L460" s="39"/>
      <c r="M460" s="39"/>
      <c r="N460" s="81"/>
      <c r="O460" s="81"/>
      <c r="P460" s="81"/>
      <c r="Q460" s="81"/>
      <c r="R460" s="242"/>
      <c r="S460" s="209"/>
      <c r="T460" s="315"/>
      <c r="U460" s="209"/>
    </row>
    <row r="461" spans="1:16382" s="12" customFormat="1" x14ac:dyDescent="0.25">
      <c r="A461" s="368"/>
      <c r="B461" s="75"/>
      <c r="C461" s="75"/>
      <c r="D461" s="75"/>
      <c r="E461" s="85"/>
      <c r="F461" s="39"/>
      <c r="G461" s="39"/>
      <c r="H461" s="39"/>
      <c r="I461" s="39"/>
      <c r="J461" s="39"/>
      <c r="K461" s="39"/>
      <c r="L461" s="39"/>
      <c r="M461" s="39"/>
      <c r="N461" s="81"/>
      <c r="O461" s="81"/>
      <c r="P461" s="81"/>
      <c r="Q461" s="81"/>
      <c r="R461" s="242"/>
      <c r="S461"/>
      <c r="T461" s="315"/>
      <c r="U461"/>
    </row>
    <row r="462" spans="1:16382" s="12" customFormat="1" ht="15" customHeight="1" x14ac:dyDescent="0.25">
      <c r="A462" s="368"/>
      <c r="B462" s="75"/>
      <c r="C462" s="75"/>
      <c r="D462" s="75"/>
      <c r="E462" s="80"/>
      <c r="F462" s="39"/>
      <c r="G462" s="39"/>
      <c r="H462" s="39"/>
      <c r="I462" s="39"/>
      <c r="J462" s="39"/>
      <c r="K462" s="39"/>
      <c r="L462" s="39"/>
      <c r="M462" s="39"/>
      <c r="N462" s="81"/>
      <c r="O462" s="81"/>
      <c r="P462" s="81"/>
      <c r="Q462" s="81"/>
      <c r="R462" s="242"/>
      <c r="S462"/>
      <c r="T462" s="315"/>
      <c r="U462"/>
    </row>
    <row r="463" spans="1:16382" s="12" customFormat="1" ht="15" customHeight="1" x14ac:dyDescent="0.25">
      <c r="A463" s="368"/>
      <c r="B463" s="82"/>
      <c r="C463" s="82"/>
      <c r="D463" s="82"/>
      <c r="E463" s="80"/>
      <c r="F463" s="39"/>
      <c r="G463" s="39"/>
      <c r="H463" s="39"/>
      <c r="I463" s="39"/>
      <c r="J463" s="39"/>
      <c r="K463" s="39"/>
      <c r="L463" s="39"/>
      <c r="M463" s="39"/>
      <c r="N463" s="81"/>
      <c r="O463" s="81"/>
      <c r="P463" s="81"/>
      <c r="Q463" s="81"/>
      <c r="R463" s="242"/>
      <c r="S463"/>
      <c r="T463" s="315"/>
      <c r="U463"/>
    </row>
    <row r="464" spans="1:16382" s="12" customFormat="1" ht="15" customHeight="1" x14ac:dyDescent="0.25">
      <c r="A464" s="368"/>
      <c r="B464" s="82"/>
      <c r="C464" s="82"/>
      <c r="D464" s="82"/>
      <c r="E464" s="85"/>
      <c r="F464" s="39"/>
      <c r="G464" s="39"/>
      <c r="H464" s="39"/>
      <c r="I464" s="39"/>
      <c r="J464" s="39"/>
      <c r="K464" s="39"/>
      <c r="L464" s="39"/>
      <c r="M464" s="39"/>
      <c r="N464" s="81"/>
      <c r="O464" s="81"/>
      <c r="P464" s="81"/>
      <c r="Q464" s="81"/>
      <c r="R464" s="242"/>
      <c r="S464"/>
      <c r="T464" s="315"/>
      <c r="U464"/>
    </row>
    <row r="465" spans="1:21" x14ac:dyDescent="0.25">
      <c r="A465" s="1"/>
      <c r="B465" s="82"/>
      <c r="C465" s="82"/>
      <c r="D465" s="82"/>
      <c r="E465" s="85"/>
      <c r="F465" s="39"/>
      <c r="G465" s="39"/>
      <c r="H465" s="39"/>
      <c r="I465" s="39"/>
      <c r="J465" s="39"/>
      <c r="K465" s="39"/>
      <c r="L465" s="39"/>
      <c r="M465" s="39"/>
      <c r="N465" s="81"/>
      <c r="O465" s="81"/>
      <c r="P465" s="81"/>
      <c r="Q465" s="81"/>
      <c r="R465" s="242"/>
    </row>
    <row r="466" spans="1:21" ht="18.75" customHeight="1" x14ac:dyDescent="0.25">
      <c r="A466" s="1"/>
      <c r="B466" s="82"/>
      <c r="C466" s="82"/>
      <c r="D466" s="82"/>
      <c r="E466" s="85"/>
      <c r="F466" s="39"/>
      <c r="G466" s="39"/>
      <c r="H466" s="39"/>
      <c r="I466" s="39"/>
      <c r="J466" s="39"/>
      <c r="K466" s="39"/>
      <c r="L466" s="39"/>
      <c r="M466" s="39"/>
      <c r="N466" s="81"/>
      <c r="O466" s="81"/>
      <c r="P466" s="81"/>
      <c r="Q466" s="81"/>
      <c r="R466" s="242"/>
      <c r="S466" s="209"/>
      <c r="U466" s="209"/>
    </row>
    <row r="467" spans="1:21" x14ac:dyDescent="0.25">
      <c r="A467" s="1"/>
      <c r="B467" s="82"/>
      <c r="C467" s="82"/>
      <c r="D467" s="82"/>
      <c r="E467" s="85"/>
      <c r="F467" s="39"/>
      <c r="G467" s="39"/>
      <c r="H467" s="39"/>
      <c r="I467" s="39"/>
      <c r="J467" s="39"/>
      <c r="K467" s="39"/>
      <c r="L467" s="39"/>
      <c r="M467" s="39"/>
      <c r="N467" s="81"/>
      <c r="O467" s="81"/>
      <c r="P467" s="81"/>
      <c r="Q467" s="81"/>
      <c r="R467" s="242"/>
    </row>
    <row r="468" spans="1:21" x14ac:dyDescent="0.25">
      <c r="B468" s="82"/>
      <c r="C468" s="82"/>
      <c r="D468" s="82"/>
      <c r="E468" s="76"/>
      <c r="F468" s="39"/>
      <c r="G468" s="39"/>
      <c r="H468" s="39"/>
      <c r="I468" s="39"/>
      <c r="J468" s="39"/>
      <c r="K468" s="39"/>
      <c r="L468" s="39"/>
      <c r="M468" s="39"/>
      <c r="N468" s="81"/>
      <c r="O468" s="81"/>
      <c r="P468" s="81"/>
      <c r="Q468" s="81"/>
      <c r="R468" s="242"/>
    </row>
    <row r="469" spans="1:21" x14ac:dyDescent="0.25">
      <c r="B469" s="75"/>
      <c r="C469" s="75"/>
      <c r="D469" s="75"/>
      <c r="E469" s="80"/>
      <c r="F469" s="39"/>
      <c r="G469" s="39"/>
      <c r="H469" s="39"/>
      <c r="I469" s="39"/>
      <c r="J469" s="39"/>
      <c r="K469" s="39"/>
      <c r="L469" s="39"/>
      <c r="M469" s="39"/>
      <c r="N469" s="81"/>
      <c r="O469" s="81"/>
      <c r="P469" s="81"/>
      <c r="Q469" s="81"/>
      <c r="R469" s="242"/>
      <c r="S469" s="209"/>
      <c r="U469" s="209"/>
    </row>
    <row r="470" spans="1:21" ht="18.75" customHeight="1" x14ac:dyDescent="0.25">
      <c r="B470" s="75"/>
      <c r="C470" s="75"/>
      <c r="D470" s="75"/>
      <c r="E470" s="80"/>
      <c r="F470" s="39"/>
      <c r="G470" s="39"/>
      <c r="H470" s="39"/>
      <c r="I470" s="39"/>
      <c r="J470" s="39"/>
      <c r="K470" s="39"/>
      <c r="L470" s="39"/>
      <c r="M470" s="39"/>
      <c r="N470" s="81"/>
      <c r="O470" s="81"/>
      <c r="P470" s="81"/>
      <c r="Q470" s="81"/>
      <c r="R470" s="242"/>
    </row>
    <row r="471" spans="1:21" ht="18.75" customHeight="1" x14ac:dyDescent="0.25">
      <c r="B471" s="82"/>
      <c r="C471" s="82"/>
      <c r="D471" s="82"/>
      <c r="E471" s="80"/>
      <c r="F471" s="39"/>
      <c r="G471" s="39"/>
      <c r="H471" s="39"/>
      <c r="I471" s="39"/>
      <c r="J471" s="39"/>
      <c r="K471" s="39"/>
      <c r="L471" s="39"/>
      <c r="M471" s="39"/>
      <c r="N471" s="81"/>
      <c r="O471" s="81"/>
      <c r="P471" s="81"/>
      <c r="Q471" s="81"/>
      <c r="R471" s="242"/>
    </row>
    <row r="472" spans="1:21" x14ac:dyDescent="0.25">
      <c r="B472" s="75"/>
      <c r="C472" s="75"/>
      <c r="D472" s="75"/>
      <c r="E472" s="80"/>
      <c r="F472" s="39"/>
      <c r="G472" s="39"/>
      <c r="H472" s="39"/>
      <c r="I472" s="39"/>
      <c r="J472" s="39"/>
      <c r="K472" s="39"/>
      <c r="L472" s="39"/>
      <c r="M472" s="39"/>
      <c r="N472" s="81"/>
      <c r="O472" s="81"/>
      <c r="P472" s="81"/>
      <c r="Q472" s="81"/>
      <c r="R472" s="242"/>
    </row>
    <row r="473" spans="1:21" x14ac:dyDescent="0.25">
      <c r="B473" s="75"/>
      <c r="C473" s="75"/>
      <c r="D473" s="75"/>
      <c r="E473" s="80"/>
      <c r="F473" s="39"/>
      <c r="G473" s="39"/>
      <c r="H473" s="39"/>
      <c r="I473" s="39"/>
      <c r="J473" s="39"/>
      <c r="K473" s="39"/>
      <c r="L473" s="39"/>
      <c r="M473" s="39"/>
      <c r="N473" s="81"/>
      <c r="O473" s="81"/>
      <c r="P473" s="81"/>
      <c r="Q473" s="81"/>
      <c r="R473" s="242"/>
    </row>
    <row r="474" spans="1:21" x14ac:dyDescent="0.25">
      <c r="B474" s="75"/>
      <c r="C474" s="75"/>
      <c r="D474" s="75"/>
      <c r="E474" s="85"/>
      <c r="F474" s="39"/>
      <c r="G474" s="39"/>
      <c r="H474" s="39"/>
      <c r="I474" s="39"/>
      <c r="J474" s="39"/>
      <c r="K474" s="39"/>
      <c r="L474" s="39"/>
      <c r="M474" s="39"/>
      <c r="N474" s="81"/>
      <c r="O474" s="81"/>
      <c r="P474" s="81"/>
      <c r="Q474" s="81"/>
      <c r="R474" s="242"/>
    </row>
    <row r="475" spans="1:21" x14ac:dyDescent="0.25">
      <c r="B475" s="75"/>
      <c r="C475" s="75"/>
      <c r="D475" s="75"/>
      <c r="E475" s="80"/>
      <c r="F475" s="39"/>
      <c r="G475" s="39"/>
      <c r="H475" s="39"/>
      <c r="I475" s="39"/>
      <c r="J475" s="39"/>
      <c r="K475" s="39"/>
      <c r="L475" s="39"/>
      <c r="M475" s="39"/>
      <c r="N475" s="81"/>
      <c r="O475" s="81"/>
      <c r="P475" s="81"/>
      <c r="Q475" s="81"/>
      <c r="R475" s="242"/>
    </row>
    <row r="476" spans="1:21" x14ac:dyDescent="0.25">
      <c r="B476" s="82"/>
      <c r="C476" s="82"/>
      <c r="D476" s="82"/>
      <c r="E476" s="80"/>
      <c r="F476" s="39"/>
      <c r="G476" s="39"/>
      <c r="H476" s="39"/>
      <c r="I476" s="39"/>
      <c r="J476" s="39"/>
      <c r="K476" s="39"/>
      <c r="L476" s="39"/>
      <c r="M476" s="39"/>
      <c r="N476" s="81"/>
      <c r="O476" s="81"/>
      <c r="P476" s="81"/>
      <c r="Q476" s="81"/>
      <c r="R476" s="242"/>
    </row>
    <row r="477" spans="1:21" x14ac:dyDescent="0.25">
      <c r="B477" s="82"/>
      <c r="C477" s="82"/>
      <c r="D477" s="82"/>
      <c r="E477" s="80"/>
      <c r="F477" s="39"/>
      <c r="G477" s="39"/>
      <c r="H477" s="39"/>
      <c r="I477" s="39"/>
      <c r="J477" s="39"/>
      <c r="K477" s="39"/>
      <c r="L477" s="39"/>
      <c r="M477" s="39"/>
      <c r="N477" s="81"/>
      <c r="O477" s="81"/>
      <c r="P477" s="81"/>
      <c r="Q477" s="81"/>
      <c r="R477" s="242"/>
    </row>
    <row r="478" spans="1:21" ht="15.75" customHeight="1" x14ac:dyDescent="0.25">
      <c r="B478" s="82"/>
      <c r="C478" s="82"/>
      <c r="D478" s="82"/>
      <c r="E478" s="85"/>
      <c r="F478" s="39"/>
      <c r="G478" s="39"/>
      <c r="H478" s="39"/>
      <c r="I478" s="39"/>
      <c r="J478" s="39"/>
      <c r="K478" s="39"/>
      <c r="L478" s="39"/>
      <c r="M478" s="39"/>
      <c r="N478" s="81"/>
      <c r="O478" s="81"/>
      <c r="P478" s="81"/>
      <c r="Q478" s="81"/>
      <c r="R478" s="242"/>
    </row>
    <row r="479" spans="1:21" ht="15.75" customHeight="1" x14ac:dyDescent="0.25">
      <c r="B479" s="82"/>
      <c r="C479" s="82"/>
      <c r="D479" s="82"/>
      <c r="E479" s="80"/>
      <c r="F479" s="39"/>
      <c r="G479" s="39"/>
      <c r="H479" s="39"/>
      <c r="I479" s="39"/>
      <c r="J479" s="39"/>
      <c r="K479" s="39"/>
      <c r="L479" s="39"/>
      <c r="M479" s="39"/>
      <c r="N479" s="81"/>
      <c r="O479" s="81"/>
      <c r="P479" s="81"/>
      <c r="Q479" s="81"/>
      <c r="R479" s="242"/>
    </row>
    <row r="480" spans="1:21" ht="15.75" customHeight="1" x14ac:dyDescent="0.25">
      <c r="B480" s="82"/>
      <c r="C480" s="82"/>
      <c r="D480" s="82"/>
      <c r="E480" s="80"/>
      <c r="F480" s="39"/>
      <c r="G480" s="39"/>
      <c r="H480" s="39"/>
      <c r="I480" s="39"/>
      <c r="J480" s="39"/>
      <c r="K480" s="39"/>
      <c r="L480" s="39"/>
      <c r="M480" s="39"/>
      <c r="N480" s="81"/>
      <c r="O480" s="81"/>
      <c r="P480" s="81"/>
      <c r="Q480" s="81"/>
      <c r="R480" s="242"/>
    </row>
    <row r="481" spans="2:21" ht="15.75" customHeight="1" x14ac:dyDescent="0.25">
      <c r="B481" s="75"/>
      <c r="C481" s="75"/>
      <c r="D481" s="75"/>
      <c r="E481" s="80"/>
      <c r="F481" s="39"/>
      <c r="G481" s="39"/>
      <c r="H481" s="39"/>
      <c r="I481" s="39"/>
      <c r="J481" s="39"/>
      <c r="K481" s="39"/>
      <c r="L481" s="39"/>
      <c r="M481" s="39"/>
      <c r="N481" s="81"/>
      <c r="O481" s="81"/>
      <c r="P481" s="81"/>
      <c r="Q481" s="81"/>
      <c r="R481" s="242"/>
    </row>
    <row r="482" spans="2:21" ht="15.75" customHeight="1" x14ac:dyDescent="0.25">
      <c r="B482" s="75"/>
      <c r="C482" s="75"/>
      <c r="D482" s="75"/>
      <c r="E482" s="85"/>
      <c r="F482" s="39"/>
      <c r="G482" s="39"/>
      <c r="H482" s="39"/>
      <c r="I482" s="39"/>
      <c r="J482" s="39"/>
      <c r="K482" s="39"/>
      <c r="L482" s="39"/>
      <c r="M482" s="39"/>
      <c r="N482" s="81"/>
      <c r="O482" s="81"/>
      <c r="P482" s="81"/>
      <c r="Q482" s="81"/>
      <c r="R482" s="242"/>
    </row>
    <row r="483" spans="2:21" ht="15.75" customHeight="1" x14ac:dyDescent="0.25">
      <c r="B483" s="75"/>
      <c r="C483" s="75"/>
      <c r="D483" s="75"/>
      <c r="E483" s="85"/>
      <c r="F483" s="39"/>
      <c r="G483" s="39"/>
      <c r="H483" s="39"/>
      <c r="I483" s="39"/>
      <c r="J483" s="39"/>
      <c r="K483" s="39"/>
      <c r="L483" s="39"/>
      <c r="M483" s="39"/>
      <c r="N483" s="81"/>
      <c r="O483" s="81"/>
      <c r="P483" s="81"/>
      <c r="Q483" s="81"/>
      <c r="R483" s="242"/>
    </row>
    <row r="484" spans="2:21" ht="15.75" customHeight="1" x14ac:dyDescent="0.25">
      <c r="B484" s="75"/>
      <c r="C484" s="75"/>
      <c r="D484" s="75"/>
      <c r="E484" s="85"/>
      <c r="F484" s="39"/>
      <c r="G484" s="39"/>
      <c r="H484" s="39"/>
      <c r="I484" s="39"/>
      <c r="J484" s="39"/>
      <c r="K484" s="39"/>
      <c r="L484" s="39"/>
      <c r="M484" s="39"/>
      <c r="N484" s="81"/>
      <c r="O484" s="81"/>
      <c r="P484" s="81"/>
      <c r="Q484" s="81"/>
      <c r="R484" s="242"/>
    </row>
    <row r="485" spans="2:21" ht="15.75" customHeight="1" x14ac:dyDescent="0.25">
      <c r="B485" s="75"/>
      <c r="C485" s="75"/>
      <c r="D485" s="75"/>
      <c r="E485" s="85"/>
      <c r="F485" s="39"/>
      <c r="G485" s="39"/>
      <c r="H485" s="39"/>
      <c r="I485" s="39"/>
      <c r="J485" s="39"/>
      <c r="K485" s="39"/>
      <c r="L485" s="39"/>
      <c r="M485" s="39"/>
      <c r="N485" s="81"/>
      <c r="O485" s="81"/>
      <c r="P485" s="81"/>
      <c r="Q485" s="81"/>
      <c r="R485" s="242"/>
    </row>
    <row r="486" spans="2:21" ht="15.75" customHeight="1" x14ac:dyDescent="0.25">
      <c r="B486" s="75"/>
      <c r="C486" s="75"/>
      <c r="D486" s="75"/>
      <c r="E486" s="85"/>
      <c r="F486" s="39"/>
      <c r="G486" s="39"/>
      <c r="H486" s="39"/>
      <c r="I486" s="39"/>
      <c r="J486" s="39"/>
      <c r="K486" s="39"/>
      <c r="L486" s="39"/>
      <c r="M486" s="39"/>
      <c r="N486" s="81"/>
      <c r="O486" s="81"/>
      <c r="P486" s="81"/>
      <c r="Q486" s="81"/>
      <c r="R486" s="242"/>
    </row>
    <row r="487" spans="2:21" ht="15.75" customHeight="1" x14ac:dyDescent="0.25">
      <c r="B487" s="75"/>
      <c r="C487" s="75"/>
      <c r="D487" s="75"/>
      <c r="E487" s="85"/>
      <c r="F487" s="39"/>
      <c r="G487" s="39"/>
      <c r="H487" s="39"/>
      <c r="I487" s="39"/>
      <c r="J487" s="39"/>
      <c r="K487" s="39"/>
      <c r="L487" s="39"/>
      <c r="M487" s="39"/>
      <c r="N487" s="81"/>
      <c r="O487" s="81"/>
      <c r="P487" s="81"/>
      <c r="Q487" s="81"/>
      <c r="R487" s="242"/>
    </row>
    <row r="488" spans="2:21" ht="15.75" customHeight="1" x14ac:dyDescent="0.25">
      <c r="B488" s="75"/>
      <c r="C488" s="75"/>
      <c r="D488" s="75"/>
      <c r="E488" s="85"/>
      <c r="F488" s="39"/>
      <c r="G488" s="39"/>
      <c r="H488" s="39"/>
      <c r="I488" s="39"/>
      <c r="J488" s="39"/>
      <c r="K488" s="39"/>
      <c r="L488" s="39"/>
      <c r="M488" s="39"/>
      <c r="N488" s="81"/>
      <c r="O488" s="81"/>
      <c r="P488" s="81"/>
      <c r="Q488" s="81"/>
      <c r="R488" s="242"/>
      <c r="S488" s="121"/>
      <c r="T488" s="121"/>
      <c r="U488" s="145"/>
    </row>
    <row r="489" spans="2:21" ht="15.75" customHeight="1" x14ac:dyDescent="0.25">
      <c r="B489" s="75"/>
      <c r="C489" s="75"/>
      <c r="D489" s="75"/>
      <c r="E489" s="85"/>
      <c r="F489" s="39"/>
      <c r="G489" s="39"/>
      <c r="H489" s="39"/>
      <c r="I489" s="39"/>
      <c r="J489" s="39"/>
      <c r="K489" s="39"/>
      <c r="L489" s="39"/>
      <c r="M489" s="39"/>
      <c r="N489" s="81"/>
      <c r="O489" s="81"/>
      <c r="P489" s="81"/>
      <c r="Q489" s="81"/>
      <c r="R489" s="242"/>
    </row>
    <row r="490" spans="2:21" ht="15.75" customHeight="1" x14ac:dyDescent="0.25">
      <c r="B490" s="75"/>
      <c r="C490" s="75"/>
      <c r="D490" s="75"/>
      <c r="E490" s="85"/>
      <c r="F490" s="39"/>
      <c r="G490" s="39"/>
      <c r="H490" s="39"/>
      <c r="I490" s="39"/>
      <c r="J490" s="39"/>
      <c r="K490" s="39"/>
      <c r="L490" s="39"/>
      <c r="M490" s="39"/>
      <c r="N490" s="81"/>
      <c r="O490" s="81"/>
      <c r="P490" s="81"/>
      <c r="Q490" s="81"/>
      <c r="R490" s="242"/>
    </row>
    <row r="491" spans="2:21" ht="15.75" customHeight="1" x14ac:dyDescent="0.25">
      <c r="B491" s="75"/>
      <c r="C491" s="75"/>
      <c r="D491" s="75"/>
      <c r="E491" s="85"/>
      <c r="F491" s="39"/>
      <c r="G491" s="39"/>
      <c r="H491" s="39"/>
      <c r="I491" s="39"/>
      <c r="J491" s="39"/>
      <c r="K491" s="39"/>
      <c r="L491" s="39"/>
      <c r="M491" s="39"/>
      <c r="N491" s="81"/>
      <c r="O491" s="81"/>
      <c r="P491" s="81"/>
      <c r="Q491" s="81"/>
      <c r="R491" s="242"/>
    </row>
    <row r="492" spans="2:21" ht="15.75" customHeight="1" x14ac:dyDescent="0.25">
      <c r="B492" s="75"/>
      <c r="C492" s="75"/>
      <c r="D492" s="75"/>
      <c r="E492" s="85"/>
      <c r="F492" s="39"/>
      <c r="G492" s="39"/>
      <c r="H492" s="39"/>
      <c r="I492" s="39"/>
      <c r="J492" s="39"/>
      <c r="K492" s="39"/>
      <c r="L492" s="39"/>
      <c r="M492" s="39"/>
      <c r="N492" s="81"/>
      <c r="O492" s="81"/>
      <c r="P492" s="81"/>
      <c r="Q492" s="81"/>
      <c r="R492" s="242"/>
    </row>
    <row r="493" spans="2:21" ht="15.75" customHeight="1" x14ac:dyDescent="0.25">
      <c r="B493" s="75"/>
      <c r="C493" s="75"/>
      <c r="D493" s="75"/>
      <c r="E493" s="85"/>
      <c r="F493" s="39"/>
      <c r="G493" s="39"/>
      <c r="H493" s="39"/>
      <c r="I493" s="39"/>
      <c r="J493" s="39"/>
      <c r="K493" s="39"/>
      <c r="L493" s="39"/>
      <c r="M493" s="39"/>
      <c r="N493" s="81"/>
      <c r="O493" s="81"/>
      <c r="P493" s="81"/>
      <c r="Q493" s="81"/>
      <c r="R493" s="242"/>
    </row>
    <row r="494" spans="2:21" ht="15.75" customHeight="1" x14ac:dyDescent="0.25">
      <c r="B494" s="75"/>
      <c r="C494" s="75"/>
      <c r="D494" s="75"/>
      <c r="E494" s="85"/>
      <c r="F494" s="39"/>
      <c r="G494" s="39"/>
      <c r="H494" s="39"/>
      <c r="I494" s="39"/>
      <c r="J494" s="39"/>
      <c r="K494" s="39"/>
      <c r="L494" s="39"/>
      <c r="M494" s="39"/>
      <c r="N494" s="81"/>
      <c r="O494" s="81"/>
      <c r="P494" s="81"/>
      <c r="Q494" s="81"/>
      <c r="R494" s="242"/>
    </row>
    <row r="495" spans="2:21" ht="15.75" customHeight="1" x14ac:dyDescent="0.25">
      <c r="B495" s="75"/>
      <c r="C495" s="75"/>
      <c r="D495" s="75"/>
      <c r="E495" s="85"/>
      <c r="F495" s="39"/>
      <c r="G495" s="39"/>
      <c r="H495" s="39"/>
      <c r="I495" s="39"/>
      <c r="J495" s="39"/>
      <c r="K495" s="39"/>
      <c r="L495" s="39"/>
      <c r="M495" s="39"/>
      <c r="N495" s="81"/>
      <c r="O495" s="81"/>
      <c r="P495" s="81"/>
      <c r="Q495" s="81"/>
      <c r="R495" s="242"/>
    </row>
    <row r="496" spans="2:21" ht="15.75" customHeight="1" x14ac:dyDescent="0.25">
      <c r="B496" s="75"/>
      <c r="C496" s="75"/>
      <c r="D496" s="75"/>
      <c r="E496" s="85"/>
      <c r="F496" s="39"/>
      <c r="G496" s="39"/>
      <c r="H496" s="39"/>
      <c r="I496" s="39"/>
      <c r="J496" s="39"/>
      <c r="K496" s="39"/>
      <c r="L496" s="39"/>
      <c r="M496" s="39"/>
      <c r="N496" s="81"/>
      <c r="O496" s="81"/>
      <c r="P496" s="81"/>
      <c r="Q496" s="81"/>
      <c r="R496" s="242"/>
      <c r="S496" s="12"/>
      <c r="T496" s="12"/>
      <c r="U496" s="12"/>
    </row>
    <row r="497" spans="2:21" ht="15.75" customHeight="1" x14ac:dyDescent="0.25">
      <c r="B497" s="75"/>
      <c r="C497" s="75"/>
      <c r="D497" s="75"/>
      <c r="E497" s="85"/>
      <c r="F497" s="39"/>
      <c r="G497" s="39"/>
      <c r="H497" s="39"/>
      <c r="I497" s="39"/>
      <c r="J497" s="39"/>
      <c r="K497" s="39"/>
      <c r="L497" s="39"/>
      <c r="M497" s="39"/>
      <c r="N497" s="81"/>
      <c r="O497" s="81"/>
      <c r="P497" s="81"/>
      <c r="Q497" s="81"/>
      <c r="R497" s="242"/>
      <c r="S497" s="12"/>
      <c r="T497" s="12"/>
      <c r="U497" s="12"/>
    </row>
    <row r="498" spans="2:21" ht="15.75" customHeight="1" x14ac:dyDescent="0.25">
      <c r="B498" s="75"/>
      <c r="C498" s="75"/>
      <c r="D498" s="75"/>
      <c r="E498" s="85"/>
      <c r="F498" s="39"/>
      <c r="G498" s="39"/>
      <c r="H498" s="39"/>
      <c r="I498" s="39"/>
      <c r="J498" s="39"/>
      <c r="K498" s="39"/>
      <c r="L498" s="39"/>
      <c r="M498" s="39"/>
      <c r="N498" s="81"/>
      <c r="O498" s="81"/>
      <c r="P498" s="81"/>
      <c r="Q498" s="81"/>
      <c r="R498" s="242"/>
      <c r="S498" s="12"/>
      <c r="T498" s="12"/>
      <c r="U498" s="12"/>
    </row>
    <row r="499" spans="2:21" ht="15.75" customHeight="1" x14ac:dyDescent="0.25">
      <c r="B499" s="75"/>
      <c r="C499" s="75"/>
      <c r="D499" s="75"/>
      <c r="E499" s="80"/>
      <c r="F499" s="39"/>
      <c r="G499" s="39"/>
      <c r="H499" s="39"/>
      <c r="I499" s="39"/>
      <c r="J499" s="39"/>
      <c r="K499" s="39"/>
      <c r="L499" s="39"/>
      <c r="M499" s="39"/>
      <c r="N499" s="81"/>
      <c r="O499" s="81"/>
      <c r="P499" s="81"/>
      <c r="Q499" s="81"/>
      <c r="R499" s="242"/>
      <c r="S499" s="12"/>
      <c r="T499" s="12"/>
      <c r="U499" s="12"/>
    </row>
    <row r="500" spans="2:21" ht="15.75" customHeight="1" x14ac:dyDescent="0.25">
      <c r="B500" s="75"/>
      <c r="C500" s="75"/>
      <c r="D500" s="75"/>
      <c r="E500" s="80"/>
      <c r="F500" s="39"/>
      <c r="G500" s="39"/>
      <c r="H500" s="39"/>
      <c r="I500" s="39"/>
      <c r="J500" s="39"/>
      <c r="K500" s="39"/>
      <c r="L500" s="39"/>
      <c r="M500" s="39"/>
      <c r="N500" s="81"/>
      <c r="O500" s="81"/>
      <c r="P500" s="81"/>
      <c r="Q500" s="81"/>
      <c r="R500" s="242"/>
      <c r="S500" s="12"/>
      <c r="T500" s="12"/>
      <c r="U500" s="12"/>
    </row>
    <row r="501" spans="2:21" ht="15.75" customHeight="1" x14ac:dyDescent="0.25">
      <c r="B501" s="75"/>
      <c r="C501" s="75"/>
      <c r="D501" s="75"/>
      <c r="E501" s="80"/>
      <c r="F501" s="39"/>
      <c r="G501" s="39"/>
      <c r="H501" s="39"/>
      <c r="I501" s="39"/>
      <c r="J501" s="39"/>
      <c r="K501" s="39"/>
      <c r="L501" s="39"/>
      <c r="M501" s="39"/>
      <c r="N501" s="81"/>
      <c r="O501" s="81"/>
      <c r="P501" s="81"/>
      <c r="Q501" s="81"/>
      <c r="R501" s="242"/>
      <c r="S501" s="12"/>
      <c r="T501" s="12"/>
      <c r="U501" s="12"/>
    </row>
    <row r="502" spans="2:21" x14ac:dyDescent="0.25">
      <c r="B502" s="75"/>
      <c r="C502" s="75"/>
      <c r="D502" s="75"/>
      <c r="E502" s="80"/>
      <c r="F502" s="39"/>
      <c r="G502" s="39"/>
      <c r="H502" s="39"/>
      <c r="I502" s="39"/>
      <c r="J502" s="39"/>
      <c r="K502" s="39"/>
      <c r="L502" s="39"/>
      <c r="M502" s="39"/>
      <c r="N502" s="81"/>
      <c r="O502" s="81"/>
      <c r="P502" s="81"/>
      <c r="Q502" s="81"/>
      <c r="R502" s="242"/>
      <c r="S502" s="12"/>
      <c r="T502" s="12"/>
      <c r="U502" s="12"/>
    </row>
    <row r="503" spans="2:21" x14ac:dyDescent="0.25">
      <c r="B503" s="75"/>
      <c r="C503" s="75"/>
      <c r="D503" s="75"/>
      <c r="E503" s="80"/>
      <c r="F503" s="39"/>
      <c r="G503" s="39"/>
      <c r="H503" s="39"/>
      <c r="I503" s="39"/>
      <c r="J503" s="39"/>
      <c r="K503" s="39"/>
      <c r="L503" s="39"/>
      <c r="M503" s="39"/>
      <c r="N503" s="81"/>
      <c r="O503" s="81"/>
      <c r="P503" s="81"/>
      <c r="Q503" s="81"/>
      <c r="R503" s="242"/>
    </row>
    <row r="504" spans="2:21" x14ac:dyDescent="0.25">
      <c r="B504" s="75"/>
      <c r="C504" s="75"/>
      <c r="D504" s="75"/>
      <c r="E504" s="80"/>
      <c r="F504" s="39"/>
      <c r="G504" s="39"/>
      <c r="H504" s="39"/>
      <c r="I504" s="39"/>
      <c r="J504" s="39"/>
      <c r="K504" s="39"/>
      <c r="L504" s="39"/>
      <c r="M504" s="39"/>
      <c r="N504" s="81"/>
      <c r="O504" s="81"/>
      <c r="P504" s="81"/>
      <c r="Q504" s="81"/>
      <c r="R504" s="242"/>
    </row>
    <row r="505" spans="2:21" x14ac:dyDescent="0.25">
      <c r="B505" s="75"/>
      <c r="C505" s="75"/>
      <c r="D505" s="75"/>
      <c r="E505" s="85"/>
      <c r="F505" s="39"/>
      <c r="G505" s="39"/>
      <c r="H505" s="39"/>
      <c r="I505" s="39"/>
      <c r="J505" s="39"/>
      <c r="K505" s="39"/>
      <c r="L505" s="39"/>
      <c r="M505" s="39"/>
      <c r="N505" s="81"/>
      <c r="O505" s="81"/>
      <c r="P505" s="81"/>
      <c r="Q505" s="81"/>
      <c r="R505" s="242"/>
    </row>
    <row r="506" spans="2:21" x14ac:dyDescent="0.25">
      <c r="B506" s="75"/>
      <c r="C506" s="75"/>
      <c r="D506" s="75"/>
      <c r="E506" s="80"/>
      <c r="F506" s="39"/>
      <c r="G506" s="39"/>
      <c r="H506" s="39"/>
      <c r="I506" s="39"/>
      <c r="J506" s="39"/>
      <c r="K506" s="39"/>
      <c r="L506" s="39"/>
      <c r="M506" s="39"/>
      <c r="N506" s="81"/>
      <c r="O506" s="81"/>
      <c r="P506" s="81"/>
      <c r="Q506" s="81"/>
      <c r="R506" s="242"/>
    </row>
    <row r="507" spans="2:21" ht="16.5" customHeight="1" x14ac:dyDescent="0.25">
      <c r="B507" s="75"/>
      <c r="C507" s="75"/>
      <c r="D507" s="75"/>
      <c r="E507" s="80"/>
      <c r="F507" s="39"/>
      <c r="G507" s="39"/>
      <c r="H507" s="39"/>
      <c r="I507" s="39"/>
      <c r="J507" s="39"/>
      <c r="K507" s="39"/>
      <c r="L507" s="39"/>
      <c r="M507" s="39"/>
      <c r="N507" s="81"/>
      <c r="O507" s="81"/>
      <c r="P507" s="81"/>
      <c r="Q507" s="81"/>
      <c r="R507" s="242"/>
    </row>
    <row r="508" spans="2:21" ht="16.5" customHeight="1" x14ac:dyDescent="0.25">
      <c r="B508" s="75"/>
      <c r="C508" s="75"/>
      <c r="D508" s="75"/>
      <c r="E508" s="80"/>
      <c r="F508" s="39"/>
      <c r="G508" s="39"/>
      <c r="H508" s="39"/>
      <c r="I508" s="39"/>
      <c r="J508" s="39"/>
      <c r="K508" s="39"/>
      <c r="L508" s="39"/>
      <c r="M508" s="39"/>
      <c r="N508" s="81"/>
      <c r="O508" s="81"/>
      <c r="P508" s="81"/>
      <c r="Q508" s="81"/>
      <c r="R508" s="242"/>
    </row>
    <row r="509" spans="2:21" x14ac:dyDescent="0.25">
      <c r="B509" s="75"/>
      <c r="C509" s="75"/>
      <c r="D509" s="75"/>
      <c r="E509" s="80"/>
      <c r="F509" s="39"/>
      <c r="G509" s="39"/>
      <c r="H509" s="39"/>
      <c r="I509" s="39"/>
      <c r="J509" s="39"/>
      <c r="K509" s="39"/>
      <c r="L509" s="39"/>
      <c r="M509" s="39"/>
      <c r="N509" s="81"/>
      <c r="O509" s="81"/>
      <c r="P509" s="81"/>
      <c r="Q509" s="81"/>
      <c r="R509" s="242"/>
    </row>
    <row r="510" spans="2:21" x14ac:dyDescent="0.25">
      <c r="B510" s="75"/>
      <c r="C510" s="75"/>
      <c r="D510" s="75"/>
      <c r="E510" s="80"/>
      <c r="F510" s="39"/>
      <c r="G510" s="39"/>
      <c r="H510" s="39"/>
      <c r="I510" s="39"/>
      <c r="J510" s="39"/>
      <c r="K510" s="39"/>
      <c r="L510" s="39"/>
      <c r="M510" s="39"/>
      <c r="N510" s="81"/>
      <c r="O510" s="81"/>
      <c r="P510" s="81"/>
      <c r="Q510" s="81"/>
      <c r="R510" s="242"/>
    </row>
    <row r="511" spans="2:21" x14ac:dyDescent="0.25">
      <c r="B511" s="75"/>
      <c r="C511" s="75"/>
      <c r="D511" s="75"/>
      <c r="E511" s="80"/>
      <c r="F511" s="39"/>
      <c r="G511" s="39"/>
      <c r="H511" s="39"/>
      <c r="I511" s="39"/>
      <c r="J511" s="39"/>
      <c r="K511" s="39"/>
      <c r="L511" s="39"/>
      <c r="M511" s="39"/>
      <c r="N511" s="81"/>
      <c r="O511" s="81"/>
      <c r="P511" s="81"/>
      <c r="Q511" s="81"/>
      <c r="R511" s="242"/>
    </row>
    <row r="512" spans="2:21" x14ac:dyDescent="0.25">
      <c r="B512" s="75"/>
      <c r="C512" s="75"/>
      <c r="D512" s="75"/>
      <c r="E512" s="85"/>
      <c r="F512" s="39"/>
      <c r="G512" s="39"/>
      <c r="H512" s="39"/>
      <c r="I512" s="39"/>
      <c r="J512" s="39"/>
      <c r="K512" s="39"/>
      <c r="L512" s="39"/>
      <c r="M512" s="39"/>
      <c r="N512" s="81"/>
      <c r="O512" s="81"/>
      <c r="P512" s="81"/>
      <c r="Q512" s="81"/>
      <c r="R512" s="242"/>
    </row>
    <row r="513" spans="2:18" x14ac:dyDescent="0.25">
      <c r="B513" s="75"/>
      <c r="C513" s="75"/>
      <c r="D513" s="75"/>
      <c r="E513" s="80"/>
      <c r="F513" s="39"/>
      <c r="G513" s="39"/>
      <c r="H513" s="39"/>
      <c r="I513" s="39"/>
      <c r="J513" s="39"/>
      <c r="K513" s="39"/>
      <c r="L513" s="39"/>
      <c r="M513" s="39"/>
      <c r="N513" s="81"/>
      <c r="O513" s="81"/>
      <c r="P513" s="81"/>
      <c r="Q513" s="81"/>
      <c r="R513" s="242"/>
    </row>
    <row r="514" spans="2:18" x14ac:dyDescent="0.25">
      <c r="B514" s="75"/>
      <c r="C514" s="75"/>
      <c r="D514" s="75"/>
      <c r="E514" s="80"/>
      <c r="F514" s="39"/>
      <c r="G514" s="39"/>
      <c r="H514" s="39"/>
      <c r="I514" s="39"/>
      <c r="J514" s="39"/>
      <c r="K514" s="39"/>
      <c r="L514" s="39"/>
      <c r="M514" s="39"/>
      <c r="N514" s="81"/>
      <c r="O514" s="81"/>
      <c r="P514" s="81"/>
      <c r="Q514" s="81"/>
      <c r="R514" s="242"/>
    </row>
    <row r="515" spans="2:18" x14ac:dyDescent="0.25">
      <c r="B515" s="75"/>
      <c r="C515" s="75"/>
      <c r="D515" s="75"/>
      <c r="E515" s="80"/>
      <c r="F515" s="39"/>
      <c r="G515" s="39"/>
      <c r="H515" s="39"/>
      <c r="I515" s="39"/>
      <c r="J515" s="39"/>
      <c r="K515" s="39"/>
      <c r="L515" s="39"/>
      <c r="M515" s="39"/>
      <c r="N515" s="81"/>
      <c r="O515" s="81"/>
      <c r="P515" s="81"/>
      <c r="Q515" s="81"/>
      <c r="R515" s="242"/>
    </row>
    <row r="516" spans="2:18" x14ac:dyDescent="0.25">
      <c r="B516" s="75"/>
      <c r="C516" s="75"/>
      <c r="D516" s="75"/>
      <c r="E516" s="80"/>
      <c r="F516" s="39"/>
      <c r="G516" s="39"/>
      <c r="H516" s="39"/>
      <c r="I516" s="39"/>
      <c r="J516" s="39"/>
      <c r="K516" s="39"/>
      <c r="L516" s="39"/>
      <c r="M516" s="39"/>
      <c r="N516" s="81"/>
      <c r="O516" s="81"/>
      <c r="P516" s="81"/>
      <c r="Q516" s="81"/>
      <c r="R516" s="242"/>
    </row>
    <row r="517" spans="2:18" x14ac:dyDescent="0.25">
      <c r="B517" s="75"/>
      <c r="C517" s="75"/>
      <c r="D517" s="75"/>
      <c r="E517" s="76"/>
      <c r="F517" s="39"/>
      <c r="G517" s="39"/>
      <c r="H517" s="39"/>
      <c r="I517" s="39"/>
      <c r="J517" s="39"/>
      <c r="K517" s="39"/>
      <c r="L517" s="39"/>
      <c r="M517" s="39"/>
      <c r="N517" s="81"/>
      <c r="O517" s="81"/>
      <c r="P517" s="81"/>
      <c r="Q517" s="81"/>
      <c r="R517" s="242"/>
    </row>
    <row r="518" spans="2:18" x14ac:dyDescent="0.25">
      <c r="B518" s="75"/>
      <c r="C518" s="75"/>
      <c r="D518" s="75"/>
      <c r="E518" s="80"/>
      <c r="F518" s="39"/>
      <c r="G518" s="39"/>
      <c r="H518" s="39"/>
      <c r="I518" s="39"/>
      <c r="J518" s="39"/>
      <c r="K518" s="39"/>
      <c r="L518" s="39"/>
      <c r="M518" s="39"/>
      <c r="N518" s="81"/>
      <c r="O518" s="81"/>
      <c r="P518" s="81"/>
      <c r="Q518" s="81"/>
      <c r="R518" s="242"/>
    </row>
    <row r="519" spans="2:18" x14ac:dyDescent="0.25">
      <c r="B519" s="75"/>
      <c r="C519" s="75"/>
      <c r="D519" s="75"/>
      <c r="E519" s="80"/>
      <c r="F519" s="39"/>
      <c r="G519" s="39"/>
      <c r="H519" s="39"/>
      <c r="I519" s="39"/>
      <c r="J519" s="39"/>
      <c r="K519" s="39"/>
      <c r="L519" s="39"/>
      <c r="M519" s="39"/>
      <c r="N519" s="81"/>
      <c r="O519" s="81"/>
      <c r="P519" s="81"/>
      <c r="Q519" s="81"/>
      <c r="R519" s="242"/>
    </row>
    <row r="520" spans="2:18" x14ac:dyDescent="0.25">
      <c r="B520" s="75"/>
      <c r="C520" s="75"/>
      <c r="D520" s="75"/>
      <c r="E520" s="80"/>
      <c r="F520" s="39"/>
      <c r="G520" s="39"/>
      <c r="H520" s="39"/>
      <c r="I520" s="39"/>
      <c r="J520" s="39"/>
      <c r="K520" s="39"/>
      <c r="L520" s="39"/>
      <c r="M520" s="39"/>
      <c r="N520" s="81"/>
      <c r="O520" s="81"/>
      <c r="P520" s="81"/>
      <c r="Q520" s="81"/>
      <c r="R520" s="242"/>
    </row>
    <row r="521" spans="2:18" x14ac:dyDescent="0.25">
      <c r="B521" s="75"/>
      <c r="C521" s="75"/>
      <c r="D521" s="75"/>
      <c r="E521" s="85"/>
      <c r="F521" s="39"/>
      <c r="G521" s="39"/>
      <c r="H521" s="39"/>
      <c r="I521" s="39"/>
      <c r="J521" s="39"/>
      <c r="K521" s="39"/>
      <c r="L521" s="39"/>
      <c r="M521" s="39"/>
      <c r="N521" s="81"/>
      <c r="O521" s="81"/>
      <c r="P521" s="81"/>
      <c r="Q521" s="81"/>
      <c r="R521" s="242"/>
    </row>
    <row r="522" spans="2:18" x14ac:dyDescent="0.25">
      <c r="B522" s="75"/>
      <c r="C522" s="75"/>
      <c r="D522" s="75"/>
      <c r="E522" s="85"/>
      <c r="F522" s="39"/>
      <c r="G522" s="39"/>
      <c r="H522" s="39"/>
      <c r="I522" s="39"/>
      <c r="J522" s="39"/>
      <c r="K522" s="39"/>
      <c r="L522" s="39"/>
      <c r="M522" s="39"/>
      <c r="N522" s="81"/>
      <c r="O522" s="81"/>
      <c r="P522" s="81"/>
      <c r="Q522" s="81"/>
      <c r="R522" s="242"/>
    </row>
    <row r="523" spans="2:18" x14ac:dyDescent="0.25">
      <c r="B523" s="75"/>
      <c r="C523" s="75"/>
      <c r="D523" s="75"/>
      <c r="E523" s="85"/>
      <c r="F523" s="39"/>
      <c r="G523" s="39"/>
      <c r="H523" s="39"/>
      <c r="I523" s="39"/>
      <c r="J523" s="39"/>
      <c r="K523" s="39"/>
      <c r="L523" s="39"/>
      <c r="M523" s="39"/>
      <c r="N523" s="81"/>
      <c r="O523" s="81"/>
      <c r="P523" s="81"/>
      <c r="Q523" s="81"/>
      <c r="R523" s="242"/>
    </row>
    <row r="524" spans="2:18" x14ac:dyDescent="0.25">
      <c r="B524" s="75"/>
      <c r="C524" s="75"/>
      <c r="D524" s="75"/>
      <c r="E524" s="85"/>
      <c r="F524" s="39"/>
      <c r="G524" s="39"/>
      <c r="H524" s="39"/>
      <c r="I524" s="39"/>
      <c r="J524" s="39"/>
      <c r="K524" s="39"/>
      <c r="L524" s="39"/>
      <c r="M524" s="39"/>
      <c r="N524" s="81"/>
      <c r="O524" s="81"/>
      <c r="P524" s="81"/>
      <c r="Q524" s="81"/>
      <c r="R524" s="242"/>
    </row>
    <row r="525" spans="2:18" x14ac:dyDescent="0.25">
      <c r="B525" s="75"/>
      <c r="C525" s="75"/>
      <c r="D525" s="75"/>
      <c r="E525" s="85"/>
      <c r="F525" s="39"/>
      <c r="G525" s="39"/>
      <c r="H525" s="39"/>
      <c r="I525" s="39"/>
      <c r="J525" s="39"/>
      <c r="K525" s="39"/>
      <c r="L525" s="39"/>
      <c r="M525" s="39"/>
      <c r="N525" s="81"/>
      <c r="O525" s="81"/>
      <c r="P525" s="81"/>
      <c r="Q525" s="81"/>
      <c r="R525" s="242"/>
    </row>
    <row r="526" spans="2:18" x14ac:dyDescent="0.25">
      <c r="B526" s="82"/>
      <c r="C526" s="82"/>
      <c r="D526" s="82"/>
      <c r="E526" s="85"/>
      <c r="F526" s="39"/>
      <c r="G526" s="39"/>
      <c r="H526" s="39"/>
      <c r="I526" s="39"/>
      <c r="J526" s="39"/>
      <c r="K526" s="39"/>
      <c r="L526" s="39"/>
      <c r="M526" s="39"/>
      <c r="N526" s="81"/>
      <c r="O526" s="81"/>
      <c r="P526" s="81"/>
      <c r="Q526" s="81"/>
      <c r="R526" s="242"/>
    </row>
    <row r="527" spans="2:18" x14ac:dyDescent="0.25">
      <c r="B527" s="82"/>
      <c r="C527" s="82"/>
      <c r="D527" s="82"/>
      <c r="E527" s="85"/>
      <c r="F527" s="39"/>
      <c r="G527" s="39"/>
      <c r="H527" s="39"/>
      <c r="I527" s="39"/>
      <c r="J527" s="39"/>
      <c r="K527" s="39"/>
      <c r="L527" s="39"/>
      <c r="M527" s="39"/>
      <c r="N527" s="84"/>
      <c r="O527" s="84"/>
      <c r="P527" s="84"/>
      <c r="Q527" s="84"/>
      <c r="R527" s="242"/>
    </row>
    <row r="528" spans="2:18" x14ac:dyDescent="0.25">
      <c r="B528" s="82"/>
      <c r="C528" s="82"/>
      <c r="D528" s="82"/>
      <c r="E528" s="85"/>
      <c r="F528" s="39"/>
      <c r="G528" s="39"/>
      <c r="H528" s="39"/>
      <c r="I528" s="39"/>
      <c r="J528" s="39"/>
      <c r="K528" s="39"/>
      <c r="L528" s="39"/>
      <c r="M528" s="39"/>
      <c r="N528" s="84"/>
      <c r="O528" s="84"/>
      <c r="P528" s="84"/>
      <c r="Q528" s="84"/>
      <c r="R528" s="242"/>
    </row>
    <row r="529" spans="2:18" x14ac:dyDescent="0.25">
      <c r="B529" s="75"/>
      <c r="C529" s="75"/>
      <c r="D529" s="75"/>
      <c r="E529" s="80"/>
      <c r="F529" s="39"/>
      <c r="G529" s="39"/>
      <c r="H529" s="39"/>
      <c r="I529" s="39"/>
      <c r="J529" s="39"/>
      <c r="K529" s="39"/>
      <c r="L529" s="39"/>
      <c r="M529" s="39"/>
      <c r="N529" s="81"/>
      <c r="O529" s="81"/>
      <c r="P529" s="81"/>
      <c r="Q529" s="81"/>
      <c r="R529" s="242"/>
    </row>
    <row r="530" spans="2:18" x14ac:dyDescent="0.25">
      <c r="B530" s="75"/>
      <c r="C530" s="75"/>
      <c r="D530" s="75"/>
      <c r="E530" s="80"/>
      <c r="F530" s="39"/>
      <c r="G530" s="39"/>
      <c r="H530" s="39"/>
      <c r="I530" s="39"/>
      <c r="J530" s="39"/>
      <c r="K530" s="39"/>
      <c r="L530" s="39"/>
      <c r="M530" s="39"/>
      <c r="N530" s="81"/>
      <c r="O530" s="81"/>
      <c r="P530" s="81"/>
      <c r="Q530" s="81"/>
      <c r="R530" s="242"/>
    </row>
    <row r="531" spans="2:18" x14ac:dyDescent="0.25">
      <c r="B531" s="82"/>
      <c r="C531" s="82"/>
      <c r="D531" s="82"/>
      <c r="E531" s="80"/>
      <c r="F531" s="39"/>
      <c r="G531" s="39"/>
      <c r="H531" s="39"/>
      <c r="I531" s="39"/>
      <c r="J531" s="39"/>
      <c r="K531" s="39"/>
      <c r="L531" s="39"/>
      <c r="M531" s="39"/>
      <c r="N531" s="81"/>
      <c r="O531" s="81"/>
      <c r="P531" s="81"/>
      <c r="Q531" s="81"/>
      <c r="R531" s="242"/>
    </row>
    <row r="532" spans="2:18" x14ac:dyDescent="0.25">
      <c r="B532" s="82"/>
      <c r="C532" s="82"/>
      <c r="D532" s="82"/>
      <c r="E532" s="80"/>
      <c r="F532" s="39"/>
      <c r="G532" s="39"/>
      <c r="H532" s="39"/>
      <c r="I532" s="39"/>
      <c r="J532" s="39"/>
      <c r="K532" s="39"/>
      <c r="L532" s="39"/>
      <c r="M532" s="39"/>
      <c r="N532" s="81"/>
      <c r="O532" s="81"/>
      <c r="P532" s="81"/>
      <c r="Q532" s="81"/>
      <c r="R532" s="242"/>
    </row>
    <row r="533" spans="2:18" x14ac:dyDescent="0.25">
      <c r="B533" s="82"/>
      <c r="C533" s="82"/>
      <c r="D533" s="82"/>
      <c r="E533" s="80"/>
      <c r="F533" s="39"/>
      <c r="G533" s="39"/>
      <c r="H533" s="39"/>
      <c r="I533" s="39"/>
      <c r="J533" s="39"/>
      <c r="K533" s="39"/>
      <c r="L533" s="39"/>
      <c r="M533" s="39"/>
      <c r="N533" s="81"/>
      <c r="O533" s="81"/>
      <c r="P533" s="81"/>
      <c r="Q533" s="81"/>
      <c r="R533" s="242"/>
    </row>
    <row r="534" spans="2:18" x14ac:dyDescent="0.25">
      <c r="B534" s="82"/>
      <c r="C534" s="82"/>
      <c r="D534" s="82"/>
      <c r="E534" s="85"/>
      <c r="F534" s="39"/>
      <c r="G534" s="39"/>
      <c r="H534" s="39"/>
      <c r="I534" s="39"/>
      <c r="J534" s="39"/>
      <c r="K534" s="39"/>
      <c r="L534" s="39"/>
      <c r="M534" s="39"/>
      <c r="N534" s="81"/>
      <c r="O534" s="81"/>
      <c r="P534" s="81"/>
      <c r="Q534" s="81"/>
      <c r="R534" s="242"/>
    </row>
    <row r="535" spans="2:18" x14ac:dyDescent="0.25">
      <c r="B535" s="82"/>
      <c r="C535" s="82"/>
      <c r="D535" s="82"/>
      <c r="E535" s="85"/>
      <c r="F535" s="39"/>
      <c r="G535" s="39"/>
      <c r="H535" s="39"/>
      <c r="I535" s="39"/>
      <c r="J535" s="39"/>
      <c r="K535" s="39"/>
      <c r="L535" s="39"/>
      <c r="M535" s="39"/>
      <c r="N535" s="81"/>
      <c r="O535" s="81"/>
      <c r="P535" s="81"/>
      <c r="Q535" s="81"/>
      <c r="R535" s="242"/>
    </row>
    <row r="536" spans="2:18" x14ac:dyDescent="0.25">
      <c r="B536" s="75"/>
      <c r="C536" s="75"/>
      <c r="D536" s="75"/>
      <c r="E536" s="85"/>
      <c r="F536" s="39"/>
      <c r="G536" s="39"/>
      <c r="H536" s="39"/>
      <c r="I536" s="39"/>
      <c r="J536" s="39"/>
      <c r="K536" s="39"/>
      <c r="L536" s="39"/>
      <c r="M536" s="39"/>
      <c r="N536" s="81"/>
      <c r="O536" s="81"/>
      <c r="P536" s="81"/>
      <c r="Q536" s="81"/>
      <c r="R536" s="242"/>
    </row>
    <row r="537" spans="2:18" x14ac:dyDescent="0.25">
      <c r="B537" s="75"/>
      <c r="C537" s="75"/>
      <c r="D537" s="75"/>
      <c r="E537" s="85"/>
      <c r="F537" s="39"/>
      <c r="G537" s="39"/>
      <c r="H537" s="39"/>
      <c r="I537" s="39"/>
      <c r="J537" s="39"/>
      <c r="K537" s="39"/>
      <c r="L537" s="39"/>
      <c r="M537" s="39"/>
      <c r="N537" s="81"/>
      <c r="O537" s="81"/>
      <c r="P537" s="81"/>
      <c r="Q537" s="81"/>
      <c r="R537" s="242"/>
    </row>
    <row r="538" spans="2:18" x14ac:dyDescent="0.25">
      <c r="B538" s="75"/>
      <c r="C538" s="75"/>
      <c r="D538" s="75"/>
      <c r="E538" s="85"/>
      <c r="F538" s="39"/>
      <c r="G538" s="39"/>
      <c r="H538" s="39"/>
      <c r="I538" s="39"/>
      <c r="J538" s="39"/>
      <c r="K538" s="39"/>
      <c r="L538" s="39"/>
      <c r="M538" s="39"/>
      <c r="N538" s="81"/>
      <c r="O538" s="81"/>
      <c r="P538" s="81"/>
      <c r="Q538" s="81"/>
      <c r="R538" s="242"/>
    </row>
    <row r="539" spans="2:18" x14ac:dyDescent="0.25">
      <c r="B539" s="75"/>
      <c r="C539" s="75"/>
      <c r="D539" s="75"/>
      <c r="E539" s="85"/>
      <c r="F539" s="39"/>
      <c r="G539" s="39"/>
      <c r="H539" s="39"/>
      <c r="I539" s="39"/>
      <c r="J539" s="39"/>
      <c r="K539" s="39"/>
      <c r="L539" s="39"/>
      <c r="M539" s="39"/>
      <c r="N539" s="81"/>
      <c r="O539" s="81"/>
      <c r="P539" s="81"/>
      <c r="Q539" s="81"/>
      <c r="R539" s="242"/>
    </row>
    <row r="540" spans="2:18" x14ac:dyDescent="0.25">
      <c r="B540" s="75"/>
      <c r="C540" s="75"/>
      <c r="D540" s="75"/>
      <c r="E540" s="85"/>
      <c r="F540" s="39"/>
      <c r="G540" s="39"/>
      <c r="H540" s="39"/>
      <c r="I540" s="39"/>
      <c r="J540" s="39"/>
      <c r="K540" s="39"/>
      <c r="L540" s="39"/>
      <c r="M540" s="39"/>
      <c r="N540" s="81"/>
      <c r="O540" s="81"/>
      <c r="P540" s="81"/>
      <c r="Q540" s="81"/>
      <c r="R540" s="242"/>
    </row>
    <row r="541" spans="2:18" x14ac:dyDescent="0.25">
      <c r="B541" s="75"/>
      <c r="C541" s="75"/>
      <c r="D541" s="75"/>
      <c r="E541" s="80"/>
      <c r="F541" s="39"/>
      <c r="G541" s="39"/>
      <c r="H541" s="39"/>
      <c r="I541" s="39"/>
      <c r="J541" s="39"/>
      <c r="K541" s="39"/>
      <c r="L541" s="39"/>
      <c r="M541" s="39"/>
      <c r="N541" s="81"/>
      <c r="O541" s="81"/>
      <c r="P541" s="81"/>
      <c r="Q541" s="81"/>
      <c r="R541" s="242"/>
    </row>
    <row r="542" spans="2:18" x14ac:dyDescent="0.25">
      <c r="B542" s="75"/>
      <c r="C542" s="75"/>
      <c r="D542" s="75"/>
      <c r="E542" s="80"/>
      <c r="F542" s="39"/>
      <c r="G542" s="39"/>
      <c r="H542" s="39"/>
      <c r="I542" s="39"/>
      <c r="J542" s="39"/>
      <c r="K542" s="39"/>
      <c r="L542" s="39"/>
      <c r="M542" s="39"/>
      <c r="N542" s="81"/>
      <c r="O542" s="81"/>
      <c r="P542" s="81"/>
      <c r="Q542" s="81"/>
      <c r="R542" s="242"/>
    </row>
    <row r="543" spans="2:18" x14ac:dyDescent="0.25">
      <c r="B543" s="75"/>
      <c r="C543" s="75"/>
      <c r="D543" s="75"/>
      <c r="E543" s="80"/>
      <c r="F543" s="39"/>
      <c r="G543" s="39"/>
      <c r="H543" s="39"/>
      <c r="I543" s="39"/>
      <c r="J543" s="39"/>
      <c r="K543" s="39"/>
      <c r="L543" s="39"/>
      <c r="M543" s="39"/>
      <c r="N543" s="81"/>
      <c r="O543" s="81"/>
      <c r="P543" s="81"/>
      <c r="Q543" s="81"/>
      <c r="R543" s="242"/>
    </row>
    <row r="544" spans="2:18" x14ac:dyDescent="0.25">
      <c r="B544" s="75"/>
      <c r="C544" s="75"/>
      <c r="D544" s="75"/>
      <c r="E544" s="80"/>
      <c r="F544" s="39"/>
      <c r="G544" s="39"/>
      <c r="H544" s="39"/>
      <c r="I544" s="39"/>
      <c r="J544" s="39"/>
      <c r="K544" s="39"/>
      <c r="L544" s="39"/>
      <c r="M544" s="39"/>
      <c r="N544" s="81"/>
      <c r="O544" s="81"/>
      <c r="P544" s="81"/>
      <c r="Q544" s="81"/>
      <c r="R544" s="242"/>
    </row>
    <row r="545" spans="2:18" x14ac:dyDescent="0.25">
      <c r="B545" s="75"/>
      <c r="C545" s="75"/>
      <c r="D545" s="75"/>
      <c r="E545" s="80"/>
      <c r="F545" s="39"/>
      <c r="G545" s="39"/>
      <c r="H545" s="39"/>
      <c r="I545" s="39"/>
      <c r="J545" s="39"/>
      <c r="K545" s="39"/>
      <c r="L545" s="39"/>
      <c r="M545" s="39"/>
      <c r="N545" s="81"/>
      <c r="O545" s="81"/>
      <c r="P545" s="81"/>
      <c r="Q545" s="81"/>
      <c r="R545" s="242"/>
    </row>
    <row r="546" spans="2:18" x14ac:dyDescent="0.25">
      <c r="B546" s="75"/>
      <c r="C546" s="75"/>
      <c r="D546" s="75"/>
      <c r="E546" s="80"/>
      <c r="F546" s="39"/>
      <c r="G546" s="39"/>
      <c r="H546" s="39"/>
      <c r="I546" s="39"/>
      <c r="J546" s="39"/>
      <c r="K546" s="39"/>
      <c r="L546" s="39"/>
      <c r="M546" s="39"/>
      <c r="N546" s="81"/>
      <c r="O546" s="81"/>
      <c r="P546" s="81"/>
      <c r="Q546" s="81"/>
      <c r="R546" s="242"/>
    </row>
    <row r="547" spans="2:18" x14ac:dyDescent="0.25">
      <c r="B547" s="75"/>
      <c r="C547" s="75"/>
      <c r="D547" s="75"/>
      <c r="E547" s="80"/>
      <c r="F547" s="39"/>
      <c r="G547" s="39"/>
      <c r="H547" s="39"/>
      <c r="I547" s="39"/>
      <c r="J547" s="39"/>
      <c r="K547" s="39"/>
      <c r="L547" s="39"/>
      <c r="M547" s="39"/>
      <c r="N547" s="81"/>
      <c r="O547" s="81"/>
      <c r="P547" s="81"/>
      <c r="Q547" s="81"/>
      <c r="R547" s="242"/>
    </row>
    <row r="548" spans="2:18" x14ac:dyDescent="0.25">
      <c r="B548" s="75"/>
      <c r="C548" s="75"/>
      <c r="D548" s="75"/>
      <c r="E548" s="80"/>
      <c r="F548" s="39"/>
      <c r="G548" s="39"/>
      <c r="H548" s="39"/>
      <c r="I548" s="39"/>
      <c r="J548" s="39"/>
      <c r="K548" s="39"/>
      <c r="L548" s="39"/>
      <c r="M548" s="39"/>
      <c r="N548" s="81"/>
      <c r="O548" s="81"/>
      <c r="P548" s="81"/>
      <c r="Q548" s="81"/>
      <c r="R548" s="242"/>
    </row>
    <row r="549" spans="2:18" x14ac:dyDescent="0.25">
      <c r="B549" s="75"/>
      <c r="C549" s="75"/>
      <c r="D549" s="75"/>
      <c r="E549" s="80"/>
      <c r="F549" s="39"/>
      <c r="G549" s="39"/>
      <c r="H549" s="39"/>
      <c r="I549" s="39"/>
      <c r="J549" s="39"/>
      <c r="K549" s="39"/>
      <c r="L549" s="39"/>
      <c r="M549" s="39"/>
      <c r="N549" s="81"/>
      <c r="O549" s="81"/>
      <c r="P549" s="81"/>
      <c r="Q549" s="81"/>
      <c r="R549" s="242"/>
    </row>
    <row r="550" spans="2:18" x14ac:dyDescent="0.25">
      <c r="B550" s="75"/>
      <c r="C550" s="75"/>
      <c r="D550" s="75"/>
      <c r="E550" s="80"/>
      <c r="F550" s="39"/>
      <c r="G550" s="39"/>
      <c r="H550" s="39"/>
      <c r="I550" s="39"/>
      <c r="J550" s="39"/>
      <c r="K550" s="39"/>
      <c r="L550" s="39"/>
      <c r="M550" s="39"/>
      <c r="N550" s="81"/>
      <c r="O550" s="81"/>
      <c r="P550" s="81"/>
      <c r="Q550" s="81"/>
      <c r="R550" s="242"/>
    </row>
    <row r="551" spans="2:18" x14ac:dyDescent="0.25">
      <c r="B551" s="75"/>
      <c r="C551" s="75"/>
      <c r="D551" s="75"/>
      <c r="E551" s="85"/>
      <c r="F551" s="39"/>
      <c r="G551" s="39"/>
      <c r="H551" s="39"/>
      <c r="I551" s="39"/>
      <c r="J551" s="39"/>
      <c r="K551" s="39"/>
      <c r="L551" s="39"/>
      <c r="M551" s="39"/>
      <c r="N551" s="81"/>
      <c r="O551" s="81"/>
      <c r="P551" s="81"/>
      <c r="Q551" s="81"/>
      <c r="R551" s="242"/>
    </row>
    <row r="552" spans="2:18" x14ac:dyDescent="0.25">
      <c r="B552" s="75"/>
      <c r="C552" s="75"/>
      <c r="D552" s="75"/>
      <c r="E552" s="80"/>
      <c r="F552" s="39"/>
      <c r="G552" s="39"/>
      <c r="H552" s="39"/>
      <c r="I552" s="39"/>
      <c r="J552" s="39"/>
      <c r="K552" s="39"/>
      <c r="L552" s="39"/>
      <c r="M552" s="39"/>
      <c r="N552" s="81"/>
      <c r="O552" s="81"/>
      <c r="P552" s="81"/>
      <c r="Q552" s="81"/>
      <c r="R552" s="242"/>
    </row>
    <row r="553" spans="2:18" x14ac:dyDescent="0.25">
      <c r="B553" s="75"/>
      <c r="C553" s="75"/>
      <c r="D553" s="75"/>
      <c r="E553" s="80"/>
      <c r="F553" s="39"/>
      <c r="G553" s="39"/>
      <c r="H553" s="39"/>
      <c r="I553" s="39"/>
      <c r="J553" s="39"/>
      <c r="K553" s="39"/>
      <c r="L553" s="39"/>
      <c r="M553" s="39"/>
      <c r="N553" s="81"/>
      <c r="O553" s="81"/>
      <c r="P553" s="81"/>
      <c r="Q553" s="81"/>
      <c r="R553" s="242"/>
    </row>
    <row r="554" spans="2:18" x14ac:dyDescent="0.25">
      <c r="B554" s="75"/>
      <c r="C554" s="75"/>
      <c r="D554" s="75"/>
      <c r="E554" s="80"/>
      <c r="F554" s="39"/>
      <c r="G554" s="39"/>
      <c r="H554" s="39"/>
      <c r="I554" s="39"/>
      <c r="J554" s="39"/>
      <c r="K554" s="39"/>
      <c r="L554" s="39"/>
      <c r="M554" s="39"/>
      <c r="N554" s="81"/>
      <c r="O554" s="81"/>
      <c r="P554" s="81"/>
      <c r="Q554" s="81"/>
      <c r="R554" s="242"/>
    </row>
    <row r="555" spans="2:18" x14ac:dyDescent="0.25">
      <c r="B555" s="75"/>
      <c r="C555" s="75"/>
      <c r="D555" s="75"/>
      <c r="E555" s="80"/>
      <c r="F555" s="39"/>
      <c r="G555" s="39"/>
      <c r="H555" s="39"/>
      <c r="I555" s="39"/>
      <c r="J555" s="39"/>
      <c r="K555" s="39"/>
      <c r="L555" s="39"/>
      <c r="M555" s="39"/>
      <c r="N555" s="81"/>
      <c r="O555" s="81"/>
      <c r="P555" s="81"/>
      <c r="Q555" s="81"/>
      <c r="R555" s="242"/>
    </row>
    <row r="556" spans="2:18" x14ac:dyDescent="0.25">
      <c r="B556" s="75"/>
      <c r="C556" s="75"/>
      <c r="D556" s="75"/>
      <c r="E556" s="80"/>
      <c r="F556" s="39"/>
      <c r="G556" s="39"/>
      <c r="H556" s="39"/>
      <c r="I556" s="39"/>
      <c r="J556" s="39"/>
      <c r="K556" s="39"/>
      <c r="L556" s="39"/>
      <c r="M556" s="39"/>
      <c r="N556" s="81"/>
      <c r="O556" s="81"/>
      <c r="P556" s="81"/>
      <c r="Q556" s="81"/>
      <c r="R556" s="242"/>
    </row>
    <row r="557" spans="2:18" x14ac:dyDescent="0.25">
      <c r="B557" s="75"/>
      <c r="C557" s="75"/>
      <c r="D557" s="75"/>
      <c r="E557" s="80"/>
      <c r="F557" s="39"/>
      <c r="G557" s="39"/>
      <c r="H557" s="39"/>
      <c r="I557" s="39"/>
      <c r="J557" s="39"/>
      <c r="K557" s="39"/>
      <c r="L557" s="39"/>
      <c r="M557" s="39"/>
      <c r="N557" s="81"/>
      <c r="O557" s="81"/>
      <c r="P557" s="81"/>
      <c r="Q557" s="81"/>
      <c r="R557" s="242"/>
    </row>
    <row r="558" spans="2:18" x14ac:dyDescent="0.25">
      <c r="B558" s="75"/>
      <c r="C558" s="75"/>
      <c r="D558" s="75"/>
      <c r="E558" s="85"/>
      <c r="F558" s="39"/>
      <c r="G558" s="39"/>
      <c r="H558" s="39"/>
      <c r="I558" s="39"/>
      <c r="J558" s="39"/>
      <c r="K558" s="39"/>
      <c r="L558" s="39"/>
      <c r="M558" s="39"/>
      <c r="N558" s="81"/>
      <c r="O558" s="81"/>
      <c r="P558" s="81"/>
      <c r="Q558" s="81"/>
      <c r="R558" s="242"/>
    </row>
    <row r="559" spans="2:18" x14ac:dyDescent="0.25">
      <c r="B559" s="75"/>
      <c r="C559" s="75"/>
      <c r="D559" s="75"/>
      <c r="E559" s="80"/>
      <c r="F559" s="39"/>
      <c r="G559" s="39"/>
      <c r="H559" s="39"/>
      <c r="I559" s="39"/>
      <c r="J559" s="39"/>
      <c r="K559" s="39"/>
      <c r="L559" s="39"/>
      <c r="M559" s="39"/>
      <c r="N559" s="81"/>
      <c r="O559" s="81"/>
      <c r="P559" s="81"/>
      <c r="Q559" s="81"/>
      <c r="R559" s="242"/>
    </row>
    <row r="560" spans="2:18" x14ac:dyDescent="0.25">
      <c r="B560" s="75"/>
      <c r="C560" s="75"/>
      <c r="D560" s="75"/>
      <c r="E560" s="86"/>
      <c r="F560" s="39"/>
      <c r="G560" s="39"/>
      <c r="H560" s="39"/>
      <c r="I560" s="39"/>
      <c r="J560" s="39"/>
      <c r="K560" s="39"/>
      <c r="L560" s="39"/>
      <c r="M560" s="39"/>
      <c r="N560" s="78"/>
      <c r="O560" s="78"/>
      <c r="P560" s="78"/>
      <c r="Q560" s="78"/>
      <c r="R560" s="242"/>
    </row>
    <row r="561" spans="2:18" x14ac:dyDescent="0.25">
      <c r="B561" s="75"/>
      <c r="C561" s="75"/>
      <c r="D561" s="75"/>
      <c r="E561" s="80"/>
      <c r="F561" s="39"/>
      <c r="G561" s="39"/>
      <c r="H561" s="39"/>
      <c r="I561" s="39"/>
      <c r="J561" s="39"/>
      <c r="K561" s="39"/>
      <c r="L561" s="39"/>
      <c r="M561" s="39"/>
      <c r="N561" s="81"/>
      <c r="O561" s="81"/>
      <c r="P561" s="81"/>
      <c r="Q561" s="81"/>
      <c r="R561" s="242"/>
    </row>
    <row r="562" spans="2:18" x14ac:dyDescent="0.25">
      <c r="B562" s="75"/>
      <c r="C562" s="75"/>
      <c r="D562" s="75"/>
      <c r="E562" s="80"/>
      <c r="F562" s="39"/>
      <c r="G562" s="39"/>
      <c r="H562" s="39"/>
      <c r="I562" s="39"/>
      <c r="J562" s="39"/>
      <c r="K562" s="39"/>
      <c r="L562" s="39"/>
      <c r="M562" s="39"/>
      <c r="N562" s="81"/>
      <c r="O562" s="81"/>
      <c r="P562" s="81"/>
      <c r="Q562" s="81"/>
      <c r="R562" s="242"/>
    </row>
    <row r="563" spans="2:18" x14ac:dyDescent="0.25">
      <c r="B563" s="75"/>
      <c r="C563" s="75"/>
      <c r="D563" s="75"/>
      <c r="E563" s="80"/>
      <c r="F563" s="39"/>
      <c r="G563" s="39"/>
      <c r="H563" s="39"/>
      <c r="I563" s="39"/>
      <c r="J563" s="39"/>
      <c r="K563" s="39"/>
      <c r="L563" s="39"/>
      <c r="M563" s="39"/>
      <c r="N563" s="81"/>
      <c r="O563" s="81"/>
      <c r="P563" s="81"/>
      <c r="Q563" s="81"/>
      <c r="R563" s="242"/>
    </row>
    <row r="564" spans="2:18" x14ac:dyDescent="0.25">
      <c r="B564" s="75"/>
      <c r="C564" s="75"/>
      <c r="D564" s="75"/>
      <c r="E564" s="80"/>
      <c r="F564" s="39"/>
      <c r="G564" s="39"/>
      <c r="H564" s="39"/>
      <c r="I564" s="39"/>
      <c r="J564" s="39"/>
      <c r="K564" s="39"/>
      <c r="L564" s="39"/>
      <c r="M564" s="39"/>
      <c r="N564" s="81"/>
      <c r="O564" s="81"/>
      <c r="P564" s="81"/>
      <c r="Q564" s="81"/>
      <c r="R564" s="242"/>
    </row>
    <row r="565" spans="2:18" x14ac:dyDescent="0.25">
      <c r="B565" s="75"/>
      <c r="C565" s="75"/>
      <c r="D565" s="75"/>
      <c r="E565" s="80"/>
      <c r="F565" s="39"/>
      <c r="G565" s="39"/>
      <c r="H565" s="39"/>
      <c r="I565" s="39"/>
      <c r="J565" s="39"/>
      <c r="K565" s="39"/>
      <c r="L565" s="39"/>
      <c r="M565" s="39"/>
      <c r="N565" s="81"/>
      <c r="O565" s="81"/>
      <c r="P565" s="81"/>
      <c r="Q565" s="81"/>
      <c r="R565" s="242"/>
    </row>
    <row r="566" spans="2:18" x14ac:dyDescent="0.25">
      <c r="B566" s="75"/>
      <c r="C566" s="75"/>
      <c r="D566" s="75"/>
      <c r="E566" s="80"/>
      <c r="F566" s="39"/>
      <c r="G566" s="39"/>
      <c r="H566" s="39"/>
      <c r="I566" s="39"/>
      <c r="J566" s="39"/>
      <c r="K566" s="39"/>
      <c r="L566" s="39"/>
      <c r="M566" s="39"/>
      <c r="N566" s="81"/>
      <c r="O566" s="81"/>
      <c r="P566" s="81"/>
      <c r="Q566" s="81"/>
      <c r="R566" s="242"/>
    </row>
    <row r="567" spans="2:18" x14ac:dyDescent="0.25">
      <c r="B567" s="75"/>
      <c r="C567" s="75"/>
      <c r="D567" s="75"/>
      <c r="E567" s="80"/>
      <c r="F567" s="39"/>
      <c r="G567" s="39"/>
      <c r="H567" s="39"/>
      <c r="I567" s="39"/>
      <c r="J567" s="39"/>
      <c r="K567" s="39"/>
      <c r="L567" s="39"/>
      <c r="M567" s="39"/>
      <c r="N567" s="81"/>
      <c r="O567" s="81"/>
      <c r="P567" s="81"/>
      <c r="Q567" s="81"/>
      <c r="R567" s="242"/>
    </row>
    <row r="568" spans="2:18" x14ac:dyDescent="0.25">
      <c r="B568" s="75"/>
      <c r="C568" s="75"/>
      <c r="D568" s="75"/>
      <c r="E568" s="80"/>
      <c r="F568" s="39"/>
      <c r="G568" s="39"/>
      <c r="H568" s="39"/>
      <c r="I568" s="39"/>
      <c r="J568" s="39"/>
      <c r="K568" s="39"/>
      <c r="L568" s="39"/>
      <c r="M568" s="39"/>
      <c r="N568" s="81"/>
      <c r="O568" s="81"/>
      <c r="P568" s="81"/>
      <c r="Q568" s="81"/>
      <c r="R568" s="242"/>
    </row>
    <row r="569" spans="2:18" x14ac:dyDescent="0.25">
      <c r="B569" s="75"/>
      <c r="C569" s="75"/>
      <c r="D569" s="75"/>
      <c r="E569" s="80"/>
      <c r="F569" s="39"/>
      <c r="G569" s="39"/>
      <c r="H569" s="39"/>
      <c r="I569" s="39"/>
      <c r="J569" s="39"/>
      <c r="K569" s="39"/>
      <c r="L569" s="39"/>
      <c r="M569" s="39"/>
      <c r="N569" s="81"/>
      <c r="O569" s="81"/>
      <c r="P569" s="81"/>
      <c r="Q569" s="81"/>
      <c r="R569" s="242"/>
    </row>
    <row r="570" spans="2:18" x14ac:dyDescent="0.25">
      <c r="B570" s="75"/>
      <c r="C570" s="75"/>
      <c r="D570" s="75"/>
      <c r="E570" s="80"/>
      <c r="F570" s="39"/>
      <c r="G570" s="39"/>
      <c r="H570" s="39"/>
      <c r="I570" s="39"/>
      <c r="J570" s="39"/>
      <c r="K570" s="39"/>
      <c r="L570" s="39"/>
      <c r="M570" s="39"/>
      <c r="N570" s="81"/>
      <c r="O570" s="81"/>
      <c r="P570" s="81"/>
      <c r="Q570" s="81"/>
      <c r="R570" s="242"/>
    </row>
    <row r="571" spans="2:18" x14ac:dyDescent="0.25">
      <c r="B571" s="75"/>
      <c r="C571" s="75"/>
      <c r="D571" s="75"/>
      <c r="E571" s="80"/>
      <c r="F571" s="39"/>
      <c r="G571" s="39"/>
      <c r="H571" s="39"/>
      <c r="I571" s="39"/>
      <c r="J571" s="39"/>
      <c r="K571" s="39"/>
      <c r="L571" s="39"/>
      <c r="M571" s="39"/>
      <c r="N571" s="81"/>
      <c r="O571" s="81"/>
      <c r="P571" s="81"/>
      <c r="Q571" s="81"/>
      <c r="R571" s="242"/>
    </row>
    <row r="572" spans="2:18" x14ac:dyDescent="0.25">
      <c r="B572" s="75"/>
      <c r="C572" s="75"/>
      <c r="D572" s="75"/>
      <c r="E572" s="80"/>
      <c r="F572" s="39"/>
      <c r="G572" s="39"/>
      <c r="H572" s="39"/>
      <c r="I572" s="39"/>
      <c r="J572" s="39"/>
      <c r="K572" s="39"/>
      <c r="L572" s="39"/>
      <c r="M572" s="39"/>
      <c r="N572" s="81"/>
      <c r="O572" s="81"/>
      <c r="P572" s="81"/>
      <c r="Q572" s="81"/>
      <c r="R572" s="242"/>
    </row>
    <row r="573" spans="2:18" x14ac:dyDescent="0.25">
      <c r="B573" s="75"/>
      <c r="C573" s="75"/>
      <c r="D573" s="75"/>
      <c r="E573" s="80"/>
      <c r="F573" s="39"/>
      <c r="G573" s="39"/>
      <c r="H573" s="39"/>
      <c r="I573" s="39"/>
      <c r="J573" s="39"/>
      <c r="K573" s="39"/>
      <c r="L573" s="39"/>
      <c r="M573" s="39"/>
      <c r="N573" s="81"/>
      <c r="O573" s="81"/>
      <c r="P573" s="81"/>
      <c r="Q573" s="81"/>
      <c r="R573" s="242"/>
    </row>
    <row r="574" spans="2:18" x14ac:dyDescent="0.25">
      <c r="B574" s="75"/>
      <c r="C574" s="75"/>
      <c r="D574" s="75"/>
      <c r="E574" s="80"/>
      <c r="F574" s="39"/>
      <c r="G574" s="39"/>
      <c r="H574" s="39"/>
      <c r="I574" s="39"/>
      <c r="J574" s="39"/>
      <c r="K574" s="39"/>
      <c r="L574" s="39"/>
      <c r="M574" s="39"/>
      <c r="N574" s="81"/>
      <c r="O574" s="81"/>
      <c r="P574" s="81"/>
      <c r="Q574" s="81"/>
      <c r="R574" s="242"/>
    </row>
    <row r="575" spans="2:18" x14ac:dyDescent="0.25">
      <c r="B575" s="75"/>
      <c r="C575" s="75"/>
      <c r="D575" s="75"/>
      <c r="E575" s="80"/>
      <c r="F575" s="39"/>
      <c r="G575" s="39"/>
      <c r="H575" s="39"/>
      <c r="I575" s="39"/>
      <c r="J575" s="39"/>
      <c r="K575" s="39"/>
      <c r="L575" s="39"/>
      <c r="M575" s="39"/>
      <c r="N575" s="81"/>
      <c r="O575" s="81"/>
      <c r="P575" s="81"/>
      <c r="Q575" s="81"/>
      <c r="R575" s="242"/>
    </row>
    <row r="576" spans="2:18" x14ac:dyDescent="0.25">
      <c r="B576" s="75"/>
      <c r="C576" s="75"/>
      <c r="D576" s="75"/>
      <c r="E576" s="80"/>
      <c r="F576" s="39"/>
      <c r="G576" s="39"/>
      <c r="H576" s="39"/>
      <c r="I576" s="39"/>
      <c r="J576" s="39"/>
      <c r="K576" s="39"/>
      <c r="L576" s="39"/>
      <c r="M576" s="39"/>
      <c r="N576" s="81"/>
      <c r="O576" s="81"/>
      <c r="P576" s="81"/>
      <c r="Q576" s="81"/>
      <c r="R576" s="242"/>
    </row>
    <row r="577" spans="2:18" x14ac:dyDescent="0.25">
      <c r="B577" s="75"/>
      <c r="C577" s="75"/>
      <c r="D577" s="75"/>
      <c r="E577" s="80"/>
      <c r="F577" s="39"/>
      <c r="G577" s="39"/>
      <c r="H577" s="39"/>
      <c r="I577" s="39"/>
      <c r="J577" s="39"/>
      <c r="K577" s="39"/>
      <c r="L577" s="39"/>
      <c r="M577" s="39"/>
      <c r="N577" s="81"/>
      <c r="O577" s="81"/>
      <c r="P577" s="81"/>
      <c r="Q577" s="81"/>
      <c r="R577" s="242"/>
    </row>
    <row r="578" spans="2:18" x14ac:dyDescent="0.25">
      <c r="B578" s="75"/>
      <c r="C578" s="75"/>
      <c r="D578" s="75"/>
      <c r="E578" s="80"/>
      <c r="F578" s="39"/>
      <c r="G578" s="39"/>
      <c r="H578" s="39"/>
      <c r="I578" s="39"/>
      <c r="J578" s="39"/>
      <c r="K578" s="39"/>
      <c r="L578" s="39"/>
      <c r="M578" s="39"/>
      <c r="N578" s="81"/>
      <c r="O578" s="81"/>
      <c r="P578" s="81"/>
      <c r="Q578" s="81"/>
      <c r="R578" s="242"/>
    </row>
    <row r="579" spans="2:18" x14ac:dyDescent="0.25">
      <c r="B579" s="75"/>
      <c r="C579" s="75"/>
      <c r="D579" s="75"/>
      <c r="E579" s="80"/>
      <c r="F579" s="39"/>
      <c r="G579" s="39"/>
      <c r="H579" s="39"/>
      <c r="I579" s="39"/>
      <c r="J579" s="39"/>
      <c r="K579" s="39"/>
      <c r="L579" s="39"/>
      <c r="M579" s="39"/>
      <c r="N579" s="81"/>
      <c r="O579" s="81"/>
      <c r="P579" s="81"/>
      <c r="Q579" s="81"/>
      <c r="R579" s="242"/>
    </row>
    <row r="580" spans="2:18" x14ac:dyDescent="0.25">
      <c r="B580" s="75"/>
      <c r="C580" s="75"/>
      <c r="D580" s="75"/>
      <c r="E580" s="80"/>
      <c r="F580" s="39"/>
      <c r="G580" s="39"/>
      <c r="H580" s="39"/>
      <c r="I580" s="39"/>
      <c r="J580" s="39"/>
      <c r="K580" s="39"/>
      <c r="L580" s="39"/>
      <c r="M580" s="39"/>
      <c r="N580" s="81"/>
      <c r="O580" s="81"/>
      <c r="P580" s="81"/>
      <c r="Q580" s="81"/>
      <c r="R580" s="242"/>
    </row>
    <row r="581" spans="2:18" x14ac:dyDescent="0.25">
      <c r="B581" s="75"/>
      <c r="C581" s="75"/>
      <c r="D581" s="75"/>
      <c r="E581" s="80"/>
      <c r="F581" s="39"/>
      <c r="G581" s="39"/>
      <c r="H581" s="39"/>
      <c r="I581" s="39"/>
      <c r="J581" s="39"/>
      <c r="K581" s="39"/>
      <c r="L581" s="39"/>
      <c r="M581" s="39"/>
      <c r="N581" s="81"/>
      <c r="O581" s="81"/>
      <c r="P581" s="81"/>
      <c r="Q581" s="81"/>
      <c r="R581" s="242"/>
    </row>
    <row r="582" spans="2:18" x14ac:dyDescent="0.25">
      <c r="B582" s="75"/>
      <c r="C582" s="75"/>
      <c r="D582" s="75"/>
      <c r="E582" s="80"/>
      <c r="F582" s="39"/>
      <c r="G582" s="39"/>
      <c r="H582" s="39"/>
      <c r="I582" s="39"/>
      <c r="J582" s="39"/>
      <c r="K582" s="39"/>
      <c r="L582" s="39"/>
      <c r="M582" s="39"/>
      <c r="N582" s="81"/>
      <c r="O582" s="81"/>
      <c r="P582" s="81"/>
      <c r="Q582" s="81"/>
      <c r="R582" s="242"/>
    </row>
    <row r="583" spans="2:18" x14ac:dyDescent="0.25">
      <c r="B583" s="75"/>
      <c r="C583" s="75"/>
      <c r="D583" s="75"/>
      <c r="E583" s="80"/>
      <c r="F583" s="39"/>
      <c r="G583" s="39"/>
      <c r="H583" s="39"/>
      <c r="I583" s="39"/>
      <c r="J583" s="39"/>
      <c r="K583" s="39"/>
      <c r="L583" s="39"/>
      <c r="M583" s="39"/>
      <c r="N583" s="81"/>
      <c r="O583" s="81"/>
      <c r="P583" s="81"/>
      <c r="Q583" s="81"/>
      <c r="R583" s="242"/>
    </row>
    <row r="584" spans="2:18" x14ac:dyDescent="0.25">
      <c r="B584" s="75"/>
      <c r="C584" s="75"/>
      <c r="D584" s="75"/>
      <c r="E584" s="80"/>
      <c r="F584" s="39"/>
      <c r="G584" s="39"/>
      <c r="H584" s="39"/>
      <c r="I584" s="39"/>
      <c r="J584" s="39"/>
      <c r="K584" s="39"/>
      <c r="L584" s="39"/>
      <c r="M584" s="39"/>
      <c r="N584" s="81"/>
      <c r="O584" s="81"/>
      <c r="P584" s="81"/>
      <c r="Q584" s="81"/>
      <c r="R584" s="242"/>
    </row>
    <row r="585" spans="2:18" x14ac:dyDescent="0.25">
      <c r="B585" s="75"/>
      <c r="C585" s="75"/>
      <c r="D585" s="75"/>
      <c r="E585" s="85"/>
      <c r="F585" s="39"/>
      <c r="G585" s="39"/>
      <c r="H585" s="39"/>
      <c r="I585" s="39"/>
      <c r="J585" s="39"/>
      <c r="K585" s="39"/>
      <c r="L585" s="39"/>
      <c r="M585" s="39"/>
      <c r="N585" s="81"/>
      <c r="O585" s="81"/>
      <c r="P585" s="81"/>
      <c r="Q585" s="81"/>
      <c r="R585" s="242"/>
    </row>
    <row r="586" spans="2:18" x14ac:dyDescent="0.25">
      <c r="B586" s="75"/>
      <c r="C586" s="75"/>
      <c r="D586" s="75"/>
      <c r="E586" s="85"/>
      <c r="F586" s="39"/>
      <c r="G586" s="39"/>
      <c r="H586" s="39"/>
      <c r="I586" s="39"/>
      <c r="J586" s="39"/>
      <c r="K586" s="39"/>
      <c r="L586" s="39"/>
      <c r="M586" s="39"/>
      <c r="N586" s="81"/>
      <c r="O586" s="81"/>
      <c r="P586" s="81"/>
      <c r="Q586" s="81"/>
      <c r="R586" s="242"/>
    </row>
    <row r="587" spans="2:18" x14ac:dyDescent="0.25">
      <c r="B587" s="75"/>
      <c r="C587" s="75"/>
      <c r="D587" s="75"/>
      <c r="E587" s="85"/>
      <c r="F587" s="39"/>
      <c r="G587" s="39"/>
      <c r="H587" s="39"/>
      <c r="I587" s="39"/>
      <c r="J587" s="39"/>
      <c r="K587" s="39"/>
      <c r="L587" s="39"/>
      <c r="M587" s="39"/>
      <c r="N587" s="81"/>
      <c r="O587" s="81"/>
      <c r="P587" s="81"/>
      <c r="Q587" s="81"/>
      <c r="R587" s="242"/>
    </row>
    <row r="588" spans="2:18" x14ac:dyDescent="0.25">
      <c r="B588" s="75"/>
      <c r="C588" s="75"/>
      <c r="D588" s="75"/>
      <c r="E588" s="80"/>
      <c r="F588" s="39"/>
      <c r="G588" s="39"/>
      <c r="H588" s="39"/>
      <c r="I588" s="39"/>
      <c r="J588" s="39"/>
      <c r="K588" s="39"/>
      <c r="L588" s="39"/>
      <c r="M588" s="39"/>
      <c r="N588" s="81"/>
      <c r="O588" s="81"/>
      <c r="P588" s="81"/>
      <c r="Q588" s="81"/>
      <c r="R588" s="242"/>
    </row>
    <row r="589" spans="2:18" x14ac:dyDescent="0.25">
      <c r="B589" s="75"/>
      <c r="C589" s="75"/>
      <c r="D589" s="75"/>
      <c r="E589" s="80"/>
      <c r="F589" s="39"/>
      <c r="G589" s="39"/>
      <c r="H589" s="39"/>
      <c r="I589" s="39"/>
      <c r="J589" s="39"/>
      <c r="K589" s="39"/>
      <c r="L589" s="39"/>
      <c r="M589" s="39"/>
      <c r="N589" s="81"/>
      <c r="O589" s="81"/>
      <c r="P589" s="81"/>
      <c r="Q589" s="81"/>
      <c r="R589" s="242"/>
    </row>
    <row r="590" spans="2:18" x14ac:dyDescent="0.25">
      <c r="B590" s="75"/>
      <c r="C590" s="75"/>
      <c r="D590" s="75"/>
      <c r="E590" s="80"/>
      <c r="F590" s="39"/>
      <c r="G590" s="39"/>
      <c r="H590" s="39"/>
      <c r="I590" s="39"/>
      <c r="J590" s="39"/>
      <c r="K590" s="39"/>
      <c r="L590" s="39"/>
      <c r="M590" s="39"/>
      <c r="N590" s="81"/>
      <c r="O590" s="81"/>
      <c r="P590" s="81"/>
      <c r="Q590" s="81"/>
      <c r="R590" s="242"/>
    </row>
    <row r="591" spans="2:18" x14ac:dyDescent="0.25">
      <c r="B591" s="75"/>
      <c r="C591" s="75"/>
      <c r="D591" s="75"/>
      <c r="E591" s="80"/>
      <c r="F591" s="39"/>
      <c r="G591" s="39"/>
      <c r="H591" s="39"/>
      <c r="I591" s="39"/>
      <c r="J591" s="39"/>
      <c r="K591" s="39"/>
      <c r="L591" s="39"/>
      <c r="M591" s="39"/>
      <c r="N591" s="81"/>
      <c r="O591" s="81"/>
      <c r="P591" s="81"/>
      <c r="Q591" s="81"/>
      <c r="R591" s="242"/>
    </row>
    <row r="592" spans="2:18" x14ac:dyDescent="0.25">
      <c r="B592" s="75"/>
      <c r="C592" s="75"/>
      <c r="D592" s="75"/>
      <c r="E592" s="80"/>
      <c r="F592" s="39"/>
      <c r="G592" s="39"/>
      <c r="H592" s="39"/>
      <c r="I592" s="39"/>
      <c r="J592" s="39"/>
      <c r="K592" s="39"/>
      <c r="L592" s="39"/>
      <c r="M592" s="39"/>
      <c r="N592" s="81"/>
      <c r="O592" s="81"/>
      <c r="P592" s="81"/>
      <c r="Q592" s="81"/>
      <c r="R592" s="242"/>
    </row>
    <row r="593" spans="2:43" x14ac:dyDescent="0.25">
      <c r="B593" s="75"/>
      <c r="C593" s="75"/>
      <c r="D593" s="75"/>
      <c r="E593" s="80"/>
      <c r="F593" s="39"/>
      <c r="G593" s="39"/>
      <c r="H593" s="39"/>
      <c r="I593" s="39"/>
      <c r="J593" s="39"/>
      <c r="K593" s="39"/>
      <c r="L593" s="39"/>
      <c r="M593" s="39"/>
      <c r="N593" s="81"/>
      <c r="O593" s="81"/>
      <c r="P593" s="81"/>
      <c r="Q593" s="81"/>
      <c r="R593" s="242"/>
    </row>
    <row r="594" spans="2:43" x14ac:dyDescent="0.25">
      <c r="B594" s="75"/>
      <c r="C594" s="75"/>
      <c r="D594" s="75"/>
      <c r="E594" s="80"/>
      <c r="F594" s="39"/>
      <c r="G594" s="39"/>
      <c r="H594" s="39"/>
      <c r="I594" s="39"/>
      <c r="J594" s="39"/>
      <c r="K594" s="39"/>
      <c r="L594" s="39"/>
      <c r="M594" s="39"/>
      <c r="N594" s="81"/>
      <c r="O594" s="81"/>
      <c r="P594" s="81"/>
      <c r="Q594" s="81"/>
      <c r="R594" s="242"/>
    </row>
    <row r="595" spans="2:43" x14ac:dyDescent="0.25">
      <c r="B595" s="75"/>
      <c r="C595" s="75"/>
      <c r="D595" s="75"/>
      <c r="E595" s="80"/>
      <c r="F595" s="39"/>
      <c r="G595" s="39"/>
      <c r="H595" s="39"/>
      <c r="I595" s="39"/>
      <c r="J595" s="39"/>
      <c r="K595" s="39"/>
      <c r="L595" s="39"/>
      <c r="M595" s="39"/>
      <c r="N595" s="81"/>
      <c r="O595" s="81"/>
      <c r="P595" s="81"/>
      <c r="Q595" s="81"/>
      <c r="R595" s="242"/>
    </row>
    <row r="596" spans="2:43" x14ac:dyDescent="0.25">
      <c r="B596" s="75"/>
      <c r="C596" s="75"/>
      <c r="D596" s="75"/>
      <c r="E596" s="80"/>
      <c r="F596" s="39"/>
      <c r="G596" s="39"/>
      <c r="H596" s="39"/>
      <c r="I596" s="39"/>
      <c r="J596" s="39"/>
      <c r="K596" s="39"/>
      <c r="L596" s="39"/>
      <c r="M596" s="39"/>
      <c r="N596" s="81"/>
      <c r="O596" s="81"/>
      <c r="P596" s="81"/>
      <c r="Q596" s="81"/>
      <c r="R596" s="242"/>
    </row>
    <row r="597" spans="2:43" x14ac:dyDescent="0.25">
      <c r="B597" s="75"/>
      <c r="C597" s="75"/>
      <c r="D597" s="75"/>
      <c r="E597" s="80"/>
      <c r="F597" s="39"/>
      <c r="G597" s="39"/>
      <c r="H597" s="39"/>
      <c r="I597" s="39"/>
      <c r="J597" s="39"/>
      <c r="K597" s="39"/>
      <c r="L597" s="39"/>
      <c r="M597" s="39"/>
      <c r="N597" s="81"/>
      <c r="O597" s="81"/>
      <c r="P597" s="81"/>
      <c r="Q597" s="81"/>
      <c r="R597" s="242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</row>
    <row r="598" spans="2:43" x14ac:dyDescent="0.25">
      <c r="B598" s="75"/>
      <c r="C598" s="75"/>
      <c r="D598" s="75"/>
      <c r="E598" s="80"/>
      <c r="F598" s="39"/>
      <c r="G598" s="39"/>
      <c r="H598" s="39"/>
      <c r="I598" s="39"/>
      <c r="J598" s="39"/>
      <c r="K598" s="39"/>
      <c r="L598" s="39"/>
      <c r="M598" s="39"/>
      <c r="N598" s="81"/>
      <c r="O598" s="81"/>
      <c r="P598" s="81"/>
      <c r="Q598" s="81"/>
      <c r="R598" s="242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</row>
    <row r="599" spans="2:43" x14ac:dyDescent="0.25">
      <c r="B599" s="75"/>
      <c r="C599" s="75"/>
      <c r="D599" s="75"/>
      <c r="E599" s="80"/>
      <c r="F599" s="39"/>
      <c r="G599" s="39"/>
      <c r="H599" s="39"/>
      <c r="I599" s="39"/>
      <c r="J599" s="39"/>
      <c r="K599" s="39"/>
      <c r="L599" s="39"/>
      <c r="M599" s="39"/>
      <c r="N599" s="81"/>
      <c r="O599" s="81"/>
      <c r="P599" s="81"/>
      <c r="Q599" s="81"/>
      <c r="R599" s="242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</row>
    <row r="600" spans="2:43" x14ac:dyDescent="0.25">
      <c r="B600" s="75"/>
      <c r="C600" s="75"/>
      <c r="D600" s="75"/>
      <c r="E600" s="80"/>
      <c r="F600" s="39"/>
      <c r="G600" s="39"/>
      <c r="H600" s="39"/>
      <c r="I600" s="39"/>
      <c r="J600" s="39"/>
      <c r="K600" s="39"/>
      <c r="L600" s="39"/>
      <c r="M600" s="39"/>
      <c r="N600" s="81"/>
      <c r="O600" s="81"/>
      <c r="P600" s="81"/>
      <c r="Q600" s="81"/>
      <c r="R600" s="242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</row>
    <row r="601" spans="2:43" x14ac:dyDescent="0.25">
      <c r="B601" s="75"/>
      <c r="C601" s="75"/>
      <c r="D601" s="75"/>
      <c r="E601" s="80"/>
      <c r="F601" s="39"/>
      <c r="G601" s="39"/>
      <c r="H601" s="39"/>
      <c r="I601" s="39"/>
      <c r="J601" s="39"/>
      <c r="K601" s="39"/>
      <c r="L601" s="39"/>
      <c r="M601" s="39"/>
      <c r="N601" s="81"/>
      <c r="O601" s="81"/>
      <c r="P601" s="81"/>
      <c r="Q601" s="81"/>
      <c r="R601" s="242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</row>
    <row r="602" spans="2:43" x14ac:dyDescent="0.25">
      <c r="B602" s="75"/>
      <c r="C602" s="75"/>
      <c r="D602" s="75"/>
      <c r="E602" s="80"/>
      <c r="F602" s="39"/>
      <c r="G602" s="39"/>
      <c r="H602" s="39"/>
      <c r="I602" s="39"/>
      <c r="J602" s="39"/>
      <c r="K602" s="39"/>
      <c r="L602" s="39"/>
      <c r="M602" s="39"/>
      <c r="N602" s="81"/>
      <c r="O602" s="81"/>
      <c r="P602" s="81"/>
      <c r="Q602" s="81"/>
      <c r="R602" s="242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</row>
    <row r="603" spans="2:43" x14ac:dyDescent="0.25">
      <c r="B603" s="75"/>
      <c r="C603" s="75"/>
      <c r="D603" s="75"/>
      <c r="E603" s="80"/>
      <c r="F603" s="39"/>
      <c r="G603" s="39"/>
      <c r="H603" s="39"/>
      <c r="I603" s="39"/>
      <c r="J603" s="39"/>
      <c r="K603" s="39"/>
      <c r="L603" s="39"/>
      <c r="M603" s="39"/>
      <c r="N603" s="81"/>
      <c r="O603" s="81"/>
      <c r="P603" s="81"/>
      <c r="Q603" s="81"/>
      <c r="R603" s="242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</row>
    <row r="604" spans="2:43" x14ac:dyDescent="0.25">
      <c r="B604" s="75"/>
      <c r="C604" s="75"/>
      <c r="D604" s="75"/>
      <c r="E604" s="80"/>
      <c r="F604" s="39"/>
      <c r="G604" s="39"/>
      <c r="H604" s="39"/>
      <c r="I604" s="39"/>
      <c r="J604" s="39"/>
      <c r="K604" s="39"/>
      <c r="L604" s="39"/>
      <c r="M604" s="39"/>
      <c r="N604" s="81"/>
      <c r="O604" s="81"/>
      <c r="P604" s="81"/>
      <c r="Q604" s="81"/>
      <c r="R604" s="242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</row>
    <row r="605" spans="2:43" x14ac:dyDescent="0.25">
      <c r="B605" s="75"/>
      <c r="C605" s="75"/>
      <c r="D605" s="75"/>
      <c r="E605" s="80"/>
      <c r="F605" s="39"/>
      <c r="G605" s="39"/>
      <c r="H605" s="39"/>
      <c r="I605" s="39"/>
      <c r="J605" s="39"/>
      <c r="K605" s="39"/>
      <c r="L605" s="39"/>
      <c r="M605" s="39"/>
      <c r="N605" s="81"/>
      <c r="O605" s="81"/>
      <c r="P605" s="81"/>
      <c r="Q605" s="81"/>
      <c r="R605" s="242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</row>
    <row r="606" spans="2:43" x14ac:dyDescent="0.25">
      <c r="B606" s="75"/>
      <c r="C606" s="75"/>
      <c r="D606" s="75"/>
      <c r="E606" s="80"/>
      <c r="F606" s="39"/>
      <c r="G606" s="39"/>
      <c r="H606" s="39"/>
      <c r="I606" s="39"/>
      <c r="J606" s="39"/>
      <c r="K606" s="39"/>
      <c r="L606" s="39"/>
      <c r="M606" s="39"/>
      <c r="N606" s="81"/>
      <c r="O606" s="81"/>
      <c r="P606" s="81"/>
      <c r="Q606" s="81"/>
      <c r="R606" s="242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</row>
    <row r="607" spans="2:43" x14ac:dyDescent="0.25">
      <c r="B607" s="75"/>
      <c r="C607" s="75"/>
      <c r="D607" s="75"/>
      <c r="E607" s="80"/>
      <c r="F607" s="39"/>
      <c r="G607" s="39"/>
      <c r="H607" s="39"/>
      <c r="I607" s="39"/>
      <c r="J607" s="39"/>
      <c r="K607" s="39"/>
      <c r="L607" s="39"/>
      <c r="M607" s="39"/>
      <c r="N607" s="81"/>
      <c r="O607" s="81"/>
      <c r="P607" s="81"/>
      <c r="Q607" s="81"/>
      <c r="R607" s="242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</row>
    <row r="608" spans="2:43" x14ac:dyDescent="0.25">
      <c r="B608" s="75"/>
      <c r="C608" s="75"/>
      <c r="D608" s="75"/>
      <c r="E608" s="80"/>
      <c r="F608" s="39"/>
      <c r="G608" s="39"/>
      <c r="H608" s="39"/>
      <c r="I608" s="39"/>
      <c r="J608" s="39"/>
      <c r="K608" s="39"/>
      <c r="L608" s="39"/>
      <c r="M608" s="39"/>
      <c r="N608" s="81"/>
      <c r="O608" s="81"/>
      <c r="P608" s="81"/>
      <c r="Q608" s="81"/>
      <c r="R608" s="242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</row>
    <row r="609" spans="2:43" x14ac:dyDescent="0.25">
      <c r="B609" s="75"/>
      <c r="C609" s="75"/>
      <c r="D609" s="75"/>
      <c r="E609" s="80"/>
      <c r="F609" s="39"/>
      <c r="G609" s="39"/>
      <c r="H609" s="39"/>
      <c r="I609" s="39"/>
      <c r="J609" s="39"/>
      <c r="K609" s="39"/>
      <c r="L609" s="39"/>
      <c r="M609" s="39"/>
      <c r="N609" s="81"/>
      <c r="O609" s="81"/>
      <c r="P609" s="81"/>
      <c r="Q609" s="81"/>
      <c r="R609" s="242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</row>
    <row r="610" spans="2:43" x14ac:dyDescent="0.25">
      <c r="B610" s="75"/>
      <c r="C610" s="75"/>
      <c r="D610" s="75"/>
      <c r="E610" s="80"/>
      <c r="F610" s="39"/>
      <c r="G610" s="39"/>
      <c r="H610" s="39"/>
      <c r="I610" s="39"/>
      <c r="J610" s="39"/>
      <c r="K610" s="39"/>
      <c r="L610" s="39"/>
      <c r="M610" s="39"/>
      <c r="N610" s="81"/>
      <c r="O610" s="81"/>
      <c r="P610" s="81"/>
      <c r="Q610" s="81"/>
      <c r="R610" s="242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</row>
    <row r="611" spans="2:43" x14ac:dyDescent="0.25">
      <c r="B611" s="75"/>
      <c r="C611" s="75"/>
      <c r="D611" s="75"/>
      <c r="E611" s="80"/>
      <c r="F611" s="39"/>
      <c r="G611" s="39"/>
      <c r="H611" s="39"/>
      <c r="I611" s="39"/>
      <c r="J611" s="39"/>
      <c r="K611" s="39"/>
      <c r="L611" s="39"/>
      <c r="M611" s="39"/>
      <c r="N611" s="81"/>
      <c r="O611" s="81"/>
      <c r="P611" s="81"/>
      <c r="Q611" s="81"/>
      <c r="R611" s="242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</row>
    <row r="612" spans="2:43" x14ac:dyDescent="0.25">
      <c r="B612" s="75"/>
      <c r="C612" s="75"/>
      <c r="D612" s="75"/>
      <c r="E612" s="80"/>
      <c r="F612" s="39"/>
      <c r="G612" s="39"/>
      <c r="H612" s="39"/>
      <c r="I612" s="39"/>
      <c r="J612" s="39"/>
      <c r="K612" s="39"/>
      <c r="L612" s="39"/>
      <c r="M612" s="39"/>
      <c r="N612" s="81"/>
      <c r="O612" s="81"/>
      <c r="P612" s="81"/>
      <c r="Q612" s="81"/>
      <c r="R612" s="242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</row>
    <row r="613" spans="2:43" x14ac:dyDescent="0.25">
      <c r="B613" s="75"/>
      <c r="C613" s="75"/>
      <c r="D613" s="75"/>
      <c r="E613" s="80"/>
      <c r="F613" s="39"/>
      <c r="G613" s="39"/>
      <c r="H613" s="39"/>
      <c r="I613" s="39"/>
      <c r="J613" s="39"/>
      <c r="K613" s="39"/>
      <c r="L613" s="39"/>
      <c r="M613" s="39"/>
      <c r="N613" s="81"/>
      <c r="O613" s="81"/>
      <c r="P613" s="81"/>
      <c r="Q613" s="81"/>
      <c r="R613" s="242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</row>
    <row r="614" spans="2:43" x14ac:dyDescent="0.25">
      <c r="B614" s="75"/>
      <c r="C614" s="75"/>
      <c r="D614" s="75"/>
      <c r="E614" s="80"/>
      <c r="F614" s="39"/>
      <c r="G614" s="39"/>
      <c r="H614" s="39"/>
      <c r="I614" s="39"/>
      <c r="J614" s="39"/>
      <c r="K614" s="39"/>
      <c r="L614" s="39"/>
      <c r="M614" s="39"/>
      <c r="N614" s="81"/>
      <c r="O614" s="81"/>
      <c r="P614" s="81"/>
      <c r="Q614" s="81"/>
      <c r="R614" s="242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</row>
    <row r="615" spans="2:43" x14ac:dyDescent="0.25">
      <c r="B615" s="75"/>
      <c r="C615" s="75"/>
      <c r="D615" s="75"/>
      <c r="E615" s="80"/>
      <c r="F615" s="39"/>
      <c r="G615" s="39"/>
      <c r="H615" s="39"/>
      <c r="I615" s="39"/>
      <c r="J615" s="39"/>
      <c r="K615" s="39"/>
      <c r="L615" s="39"/>
      <c r="M615" s="39"/>
      <c r="N615" s="81"/>
      <c r="O615" s="81"/>
      <c r="P615" s="81"/>
      <c r="Q615" s="81"/>
      <c r="R615" s="242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</row>
    <row r="616" spans="2:43" x14ac:dyDescent="0.25">
      <c r="B616" s="75"/>
      <c r="C616" s="75"/>
      <c r="D616" s="75"/>
      <c r="E616" s="80"/>
      <c r="F616" s="39"/>
      <c r="G616" s="39"/>
      <c r="H616" s="39"/>
      <c r="I616" s="39"/>
      <c r="J616" s="39"/>
      <c r="K616" s="39"/>
      <c r="L616" s="39"/>
      <c r="M616" s="39"/>
      <c r="N616" s="81"/>
      <c r="O616" s="81"/>
      <c r="P616" s="81"/>
      <c r="Q616" s="81"/>
      <c r="R616" s="242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</row>
    <row r="617" spans="2:43" x14ac:dyDescent="0.25">
      <c r="B617" s="75"/>
      <c r="C617" s="75"/>
      <c r="D617" s="75"/>
      <c r="E617" s="80"/>
      <c r="F617" s="39"/>
      <c r="G617" s="39"/>
      <c r="H617" s="39"/>
      <c r="I617" s="39"/>
      <c r="J617" s="39"/>
      <c r="K617" s="39"/>
      <c r="L617" s="39"/>
      <c r="M617" s="39"/>
      <c r="N617" s="81"/>
      <c r="O617" s="81"/>
      <c r="P617" s="81"/>
      <c r="Q617" s="81"/>
      <c r="R617" s="242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</row>
    <row r="618" spans="2:43" x14ac:dyDescent="0.25">
      <c r="B618" s="75"/>
      <c r="C618" s="75"/>
      <c r="D618" s="75"/>
      <c r="E618" s="80"/>
      <c r="F618" s="39"/>
      <c r="G618" s="39"/>
      <c r="H618" s="39"/>
      <c r="I618" s="39"/>
      <c r="J618" s="39"/>
      <c r="K618" s="39"/>
      <c r="L618" s="39"/>
      <c r="M618" s="39"/>
      <c r="N618" s="81"/>
      <c r="O618" s="81"/>
      <c r="P618" s="81"/>
      <c r="Q618" s="81"/>
      <c r="R618" s="242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</row>
    <row r="619" spans="2:43" x14ac:dyDescent="0.25">
      <c r="B619" s="75"/>
      <c r="C619" s="75"/>
      <c r="D619" s="75"/>
      <c r="E619" s="80"/>
      <c r="F619" s="39"/>
      <c r="G619" s="39"/>
      <c r="H619" s="39"/>
      <c r="I619" s="39"/>
      <c r="J619" s="39"/>
      <c r="K619" s="39"/>
      <c r="L619" s="39"/>
      <c r="M619" s="39"/>
      <c r="N619" s="81"/>
      <c r="O619" s="81"/>
      <c r="P619" s="81"/>
      <c r="Q619" s="81"/>
      <c r="R619" s="242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</row>
    <row r="620" spans="2:43" x14ac:dyDescent="0.25">
      <c r="B620" s="75"/>
      <c r="C620" s="75"/>
      <c r="D620" s="75"/>
      <c r="E620" s="80"/>
      <c r="F620" s="39"/>
      <c r="G620" s="39"/>
      <c r="H620" s="39"/>
      <c r="I620" s="39"/>
      <c r="J620" s="39"/>
      <c r="K620" s="39"/>
      <c r="L620" s="39"/>
      <c r="M620" s="39"/>
      <c r="N620" s="81"/>
      <c r="O620" s="81"/>
      <c r="P620" s="81"/>
      <c r="Q620" s="81"/>
      <c r="R620" s="242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</row>
    <row r="621" spans="2:43" x14ac:dyDescent="0.25">
      <c r="B621" s="75"/>
      <c r="C621" s="75"/>
      <c r="D621" s="75"/>
      <c r="E621" s="80"/>
      <c r="F621" s="39"/>
      <c r="G621" s="39"/>
      <c r="H621" s="39"/>
      <c r="I621" s="39"/>
      <c r="J621" s="39"/>
      <c r="K621" s="39"/>
      <c r="L621" s="39"/>
      <c r="M621" s="39"/>
      <c r="N621" s="81"/>
      <c r="O621" s="81"/>
      <c r="P621" s="81"/>
      <c r="Q621" s="81"/>
      <c r="R621" s="242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</row>
    <row r="622" spans="2:43" x14ac:dyDescent="0.25">
      <c r="B622" s="75"/>
      <c r="C622" s="75"/>
      <c r="D622" s="75"/>
      <c r="E622" s="85"/>
      <c r="F622" s="39"/>
      <c r="G622" s="39"/>
      <c r="H622" s="39"/>
      <c r="I622" s="39"/>
      <c r="J622" s="39"/>
      <c r="K622" s="39"/>
      <c r="L622" s="39"/>
      <c r="M622" s="39"/>
      <c r="N622" s="81"/>
      <c r="O622" s="81"/>
      <c r="P622" s="81"/>
      <c r="Q622" s="81"/>
      <c r="R622" s="242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</row>
    <row r="623" spans="2:43" x14ac:dyDescent="0.25">
      <c r="B623" s="75"/>
      <c r="C623" s="75"/>
      <c r="D623" s="75"/>
      <c r="E623" s="80"/>
      <c r="F623" s="39"/>
      <c r="G623" s="39"/>
      <c r="H623" s="39"/>
      <c r="I623" s="39"/>
      <c r="J623" s="39"/>
      <c r="K623" s="39"/>
      <c r="L623" s="39"/>
      <c r="M623" s="39"/>
      <c r="N623" s="81"/>
      <c r="O623" s="81"/>
      <c r="P623" s="81"/>
      <c r="Q623" s="81"/>
      <c r="R623" s="242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</row>
    <row r="624" spans="2:43" x14ac:dyDescent="0.25">
      <c r="B624" s="75"/>
      <c r="C624" s="75"/>
      <c r="D624" s="75"/>
      <c r="E624" s="80"/>
      <c r="F624" s="39"/>
      <c r="G624" s="39"/>
      <c r="H624" s="39"/>
      <c r="I624" s="39"/>
      <c r="J624" s="39"/>
      <c r="K624" s="39"/>
      <c r="L624" s="39"/>
      <c r="M624" s="39"/>
      <c r="N624" s="81"/>
      <c r="O624" s="81"/>
      <c r="P624" s="81"/>
      <c r="Q624" s="81"/>
      <c r="R624" s="242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</row>
    <row r="625" spans="2:43" x14ac:dyDescent="0.25">
      <c r="B625" s="75"/>
      <c r="C625" s="75"/>
      <c r="D625" s="75"/>
      <c r="E625" s="85"/>
      <c r="F625" s="39"/>
      <c r="G625" s="39"/>
      <c r="H625" s="39"/>
      <c r="I625" s="39"/>
      <c r="J625" s="39"/>
      <c r="K625" s="39"/>
      <c r="L625" s="39"/>
      <c r="M625" s="39"/>
      <c r="N625" s="81"/>
      <c r="O625" s="81"/>
      <c r="P625" s="81"/>
      <c r="Q625" s="81"/>
      <c r="R625" s="242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</row>
    <row r="626" spans="2:43" x14ac:dyDescent="0.25">
      <c r="B626" s="75"/>
      <c r="C626" s="75"/>
      <c r="D626" s="75"/>
      <c r="E626" s="80"/>
      <c r="F626" s="39"/>
      <c r="G626" s="39"/>
      <c r="H626" s="39"/>
      <c r="I626" s="39"/>
      <c r="J626" s="39"/>
      <c r="K626" s="39"/>
      <c r="L626" s="39"/>
      <c r="M626" s="39"/>
      <c r="N626" s="81"/>
      <c r="O626" s="81"/>
      <c r="P626" s="81"/>
      <c r="Q626" s="81"/>
      <c r="R626" s="242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</row>
    <row r="627" spans="2:43" x14ac:dyDescent="0.25">
      <c r="B627" s="75"/>
      <c r="C627" s="75"/>
      <c r="D627" s="75"/>
      <c r="E627" s="85"/>
      <c r="F627" s="39"/>
      <c r="G627" s="39"/>
      <c r="H627" s="39"/>
      <c r="I627" s="39"/>
      <c r="J627" s="39"/>
      <c r="K627" s="39"/>
      <c r="L627" s="39"/>
      <c r="M627" s="39"/>
      <c r="N627" s="81"/>
      <c r="O627" s="81"/>
      <c r="P627" s="81"/>
      <c r="Q627" s="81"/>
      <c r="R627" s="242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</row>
    <row r="628" spans="2:43" x14ac:dyDescent="0.25">
      <c r="B628" s="75"/>
      <c r="C628" s="75"/>
      <c r="D628" s="75"/>
      <c r="E628" s="85"/>
      <c r="F628" s="39"/>
      <c r="G628" s="39"/>
      <c r="H628" s="39"/>
      <c r="I628" s="39"/>
      <c r="J628" s="39"/>
      <c r="K628" s="39"/>
      <c r="L628" s="39"/>
      <c r="M628" s="39"/>
      <c r="N628" s="81"/>
      <c r="O628" s="81"/>
      <c r="P628" s="81"/>
      <c r="Q628" s="81"/>
      <c r="R628" s="242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</row>
    <row r="629" spans="2:43" x14ac:dyDescent="0.25">
      <c r="B629" s="75"/>
      <c r="C629" s="75"/>
      <c r="D629" s="75"/>
      <c r="E629" s="85"/>
      <c r="F629" s="39"/>
      <c r="G629" s="39"/>
      <c r="H629" s="39"/>
      <c r="I629" s="39"/>
      <c r="J629" s="39"/>
      <c r="K629" s="39"/>
      <c r="L629" s="39"/>
      <c r="M629" s="39"/>
      <c r="N629" s="81"/>
      <c r="O629" s="81"/>
      <c r="P629" s="81"/>
      <c r="Q629" s="81"/>
      <c r="R629" s="242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</row>
    <row r="630" spans="2:43" x14ac:dyDescent="0.25">
      <c r="B630" s="75"/>
      <c r="C630" s="75"/>
      <c r="D630" s="75"/>
      <c r="E630" s="85"/>
      <c r="F630" s="39"/>
      <c r="G630" s="39"/>
      <c r="H630" s="39"/>
      <c r="I630" s="39"/>
      <c r="J630" s="39"/>
      <c r="K630" s="39"/>
      <c r="L630" s="39"/>
      <c r="M630" s="39"/>
      <c r="N630" s="81"/>
      <c r="O630" s="81"/>
      <c r="P630" s="81"/>
      <c r="Q630" s="81"/>
      <c r="R630" s="242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</row>
    <row r="631" spans="2:43" x14ac:dyDescent="0.25">
      <c r="B631" s="75"/>
      <c r="C631" s="75"/>
      <c r="D631" s="75"/>
      <c r="E631" s="85"/>
      <c r="F631" s="39"/>
      <c r="G631" s="39"/>
      <c r="H631" s="39"/>
      <c r="I631" s="39"/>
      <c r="J631" s="39"/>
      <c r="K631" s="39"/>
      <c r="L631" s="39"/>
      <c r="M631" s="39"/>
      <c r="N631" s="81"/>
      <c r="O631" s="81"/>
      <c r="P631" s="81"/>
      <c r="Q631" s="81"/>
      <c r="R631" s="242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</row>
    <row r="632" spans="2:43" x14ac:dyDescent="0.25">
      <c r="B632" s="75"/>
      <c r="C632" s="75"/>
      <c r="D632" s="75"/>
      <c r="E632" s="85"/>
      <c r="F632" s="39"/>
      <c r="G632" s="39"/>
      <c r="H632" s="39"/>
      <c r="I632" s="39"/>
      <c r="J632" s="39"/>
      <c r="K632" s="39"/>
      <c r="L632" s="39"/>
      <c r="M632" s="39"/>
      <c r="N632" s="81"/>
      <c r="O632" s="81"/>
      <c r="P632" s="81"/>
      <c r="Q632" s="81"/>
      <c r="R632" s="242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</row>
    <row r="633" spans="2:43" x14ac:dyDescent="0.25">
      <c r="B633" s="75"/>
      <c r="C633" s="75"/>
      <c r="D633" s="75"/>
      <c r="E633" s="85"/>
      <c r="F633" s="39"/>
      <c r="G633" s="39"/>
      <c r="H633" s="39"/>
      <c r="I633" s="39"/>
      <c r="J633" s="39"/>
      <c r="K633" s="39"/>
      <c r="L633" s="39"/>
      <c r="M633" s="39"/>
      <c r="N633" s="81"/>
      <c r="O633" s="81"/>
      <c r="P633" s="81"/>
      <c r="Q633" s="81"/>
      <c r="R633" s="242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</row>
    <row r="634" spans="2:43" x14ac:dyDescent="0.25">
      <c r="B634" s="75"/>
      <c r="C634" s="75"/>
      <c r="D634" s="75"/>
      <c r="E634" s="85"/>
      <c r="F634" s="39"/>
      <c r="G634" s="39"/>
      <c r="H634" s="39"/>
      <c r="I634" s="39"/>
      <c r="J634" s="39"/>
      <c r="K634" s="39"/>
      <c r="L634" s="39"/>
      <c r="M634" s="39"/>
      <c r="N634" s="81"/>
      <c r="O634" s="81"/>
      <c r="P634" s="81"/>
      <c r="Q634" s="81"/>
      <c r="R634" s="242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</row>
    <row r="635" spans="2:43" x14ac:dyDescent="0.25">
      <c r="B635" s="75"/>
      <c r="C635" s="75"/>
      <c r="D635" s="75"/>
      <c r="E635" s="85"/>
      <c r="F635" s="39"/>
      <c r="G635" s="39"/>
      <c r="H635" s="39"/>
      <c r="I635" s="39"/>
      <c r="J635" s="39"/>
      <c r="K635" s="39"/>
      <c r="L635" s="39"/>
      <c r="M635" s="39"/>
      <c r="N635" s="81"/>
      <c r="O635" s="81"/>
      <c r="P635" s="81"/>
      <c r="Q635" s="81"/>
      <c r="R635" s="242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</row>
    <row r="636" spans="2:43" x14ac:dyDescent="0.25">
      <c r="B636" s="75"/>
      <c r="C636" s="75"/>
      <c r="D636" s="75"/>
      <c r="E636" s="85"/>
      <c r="F636" s="39"/>
      <c r="G636" s="39"/>
      <c r="H636" s="39"/>
      <c r="I636" s="39"/>
      <c r="J636" s="39"/>
      <c r="K636" s="39"/>
      <c r="L636" s="39"/>
      <c r="M636" s="39"/>
      <c r="N636" s="81"/>
      <c r="O636" s="81"/>
      <c r="P636" s="81"/>
      <c r="Q636" s="81"/>
      <c r="R636" s="242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</row>
    <row r="637" spans="2:43" x14ac:dyDescent="0.25">
      <c r="B637" s="75"/>
      <c r="C637" s="75"/>
      <c r="D637" s="75"/>
      <c r="E637" s="85"/>
      <c r="F637" s="39"/>
      <c r="G637" s="39"/>
      <c r="H637" s="39"/>
      <c r="I637" s="39"/>
      <c r="J637" s="39"/>
      <c r="K637" s="39"/>
      <c r="L637" s="39"/>
      <c r="M637" s="39"/>
      <c r="N637" s="81"/>
      <c r="O637" s="81"/>
      <c r="P637" s="81"/>
      <c r="Q637" s="81"/>
      <c r="R637" s="242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</row>
    <row r="638" spans="2:43" x14ac:dyDescent="0.25">
      <c r="B638" s="75"/>
      <c r="C638" s="75"/>
      <c r="D638" s="75"/>
      <c r="E638" s="85"/>
      <c r="F638" s="39"/>
      <c r="G638" s="39"/>
      <c r="H638" s="39"/>
      <c r="I638" s="39"/>
      <c r="J638" s="39"/>
      <c r="K638" s="39"/>
      <c r="L638" s="39"/>
      <c r="M638" s="39"/>
      <c r="N638" s="81"/>
      <c r="O638" s="81"/>
      <c r="P638" s="81"/>
      <c r="Q638" s="81"/>
      <c r="R638" s="242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</row>
    <row r="639" spans="2:43" x14ac:dyDescent="0.25">
      <c r="B639" s="75"/>
      <c r="C639" s="75"/>
      <c r="D639" s="75"/>
      <c r="E639" s="85"/>
      <c r="F639" s="39"/>
      <c r="G639" s="39"/>
      <c r="H639" s="39"/>
      <c r="I639" s="39"/>
      <c r="J639" s="39"/>
      <c r="K639" s="39"/>
      <c r="L639" s="39"/>
      <c r="M639" s="39"/>
      <c r="N639" s="81"/>
      <c r="O639" s="81"/>
      <c r="P639" s="81"/>
      <c r="Q639" s="81"/>
      <c r="R639" s="242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</row>
    <row r="640" spans="2:43" x14ac:dyDescent="0.25">
      <c r="B640" s="75"/>
      <c r="C640" s="75"/>
      <c r="D640" s="75"/>
      <c r="E640" s="85"/>
      <c r="F640" s="39"/>
      <c r="G640" s="39"/>
      <c r="H640" s="39"/>
      <c r="I640" s="39"/>
      <c r="J640" s="39"/>
      <c r="K640" s="39"/>
      <c r="L640" s="39"/>
      <c r="M640" s="39"/>
      <c r="N640" s="81"/>
      <c r="O640" s="81"/>
      <c r="P640" s="81"/>
      <c r="Q640" s="81"/>
      <c r="R640" s="242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</row>
    <row r="641" spans="2:43" x14ac:dyDescent="0.25">
      <c r="B641" s="75"/>
      <c r="C641" s="75"/>
      <c r="D641" s="75"/>
      <c r="E641" s="85"/>
      <c r="F641" s="39"/>
      <c r="G641" s="39"/>
      <c r="H641" s="39"/>
      <c r="I641" s="39"/>
      <c r="J641" s="39"/>
      <c r="K641" s="39"/>
      <c r="L641" s="39"/>
      <c r="M641" s="39"/>
      <c r="N641" s="81"/>
      <c r="O641" s="81"/>
      <c r="P641" s="81"/>
      <c r="Q641" s="81"/>
      <c r="R641" s="242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</row>
    <row r="642" spans="2:43" x14ac:dyDescent="0.25">
      <c r="B642" s="75"/>
      <c r="C642" s="75"/>
      <c r="D642" s="75"/>
      <c r="E642" s="85"/>
      <c r="F642" s="39"/>
      <c r="G642" s="39"/>
      <c r="H642" s="39"/>
      <c r="I642" s="39"/>
      <c r="J642" s="39"/>
      <c r="K642" s="39"/>
      <c r="L642" s="39"/>
      <c r="M642" s="39"/>
      <c r="N642" s="81"/>
      <c r="O642" s="81"/>
      <c r="P642" s="81"/>
      <c r="Q642" s="81"/>
      <c r="R642" s="242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</row>
    <row r="643" spans="2:43" x14ac:dyDescent="0.25">
      <c r="B643" s="75"/>
      <c r="C643" s="75"/>
      <c r="D643" s="75"/>
      <c r="E643" s="85"/>
      <c r="F643" s="39"/>
      <c r="G643" s="39"/>
      <c r="H643" s="39"/>
      <c r="I643" s="39"/>
      <c r="J643" s="39"/>
      <c r="K643" s="39"/>
      <c r="L643" s="39"/>
      <c r="M643" s="39"/>
      <c r="N643" s="81"/>
      <c r="O643" s="81"/>
      <c r="P643" s="81"/>
      <c r="Q643" s="81"/>
      <c r="R643" s="242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</row>
    <row r="644" spans="2:43" x14ac:dyDescent="0.25">
      <c r="B644" s="75"/>
      <c r="C644" s="75"/>
      <c r="D644" s="75"/>
      <c r="E644" s="85"/>
      <c r="F644" s="39"/>
      <c r="G644" s="39"/>
      <c r="H644" s="39"/>
      <c r="I644" s="39"/>
      <c r="J644" s="39"/>
      <c r="K644" s="39"/>
      <c r="L644" s="39"/>
      <c r="M644" s="39"/>
      <c r="N644" s="81"/>
      <c r="O644" s="81"/>
      <c r="P644" s="81"/>
      <c r="Q644" s="81"/>
      <c r="R644" s="242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</row>
    <row r="645" spans="2:43" x14ac:dyDescent="0.25">
      <c r="B645" s="75"/>
      <c r="C645" s="75"/>
      <c r="D645" s="75"/>
      <c r="E645" s="85"/>
      <c r="F645" s="39"/>
      <c r="G645" s="39"/>
      <c r="H645" s="39"/>
      <c r="I645" s="39"/>
      <c r="J645" s="39"/>
      <c r="K645" s="39"/>
      <c r="L645" s="39"/>
      <c r="M645" s="39"/>
      <c r="N645" s="81"/>
      <c r="O645" s="81"/>
      <c r="P645" s="81"/>
      <c r="Q645" s="81"/>
      <c r="R645" s="242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</row>
    <row r="646" spans="2:43" x14ac:dyDescent="0.25">
      <c r="B646" s="75"/>
      <c r="C646" s="75"/>
      <c r="D646" s="75"/>
      <c r="E646" s="85"/>
      <c r="F646" s="39"/>
      <c r="G646" s="39"/>
      <c r="H646" s="39"/>
      <c r="I646" s="39"/>
      <c r="J646" s="39"/>
      <c r="K646" s="39"/>
      <c r="L646" s="39"/>
      <c r="M646" s="39"/>
      <c r="N646" s="81"/>
      <c r="O646" s="81"/>
      <c r="P646" s="81"/>
      <c r="Q646" s="81"/>
      <c r="R646" s="242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</row>
    <row r="647" spans="2:43" x14ac:dyDescent="0.25">
      <c r="B647" s="75"/>
      <c r="C647" s="75"/>
      <c r="D647" s="75"/>
      <c r="E647" s="85"/>
      <c r="F647" s="39"/>
      <c r="G647" s="39"/>
      <c r="H647" s="39"/>
      <c r="I647" s="39"/>
      <c r="J647" s="39"/>
      <c r="K647" s="39"/>
      <c r="L647" s="39"/>
      <c r="M647" s="39"/>
      <c r="N647" s="81"/>
      <c r="O647" s="81"/>
      <c r="P647" s="81"/>
      <c r="Q647" s="81"/>
      <c r="R647" s="242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</row>
    <row r="648" spans="2:43" x14ac:dyDescent="0.25">
      <c r="B648" s="75"/>
      <c r="C648" s="75"/>
      <c r="D648" s="75"/>
      <c r="E648" s="85"/>
      <c r="F648" s="39"/>
      <c r="G648" s="39"/>
      <c r="H648" s="39"/>
      <c r="I648" s="39"/>
      <c r="J648" s="39"/>
      <c r="K648" s="39"/>
      <c r="L648" s="39"/>
      <c r="M648" s="39"/>
      <c r="N648" s="81"/>
      <c r="O648" s="81"/>
      <c r="P648" s="81"/>
      <c r="Q648" s="81"/>
      <c r="R648" s="242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</row>
    <row r="649" spans="2:43" x14ac:dyDescent="0.25">
      <c r="B649" s="75"/>
      <c r="C649" s="75"/>
      <c r="D649" s="75"/>
      <c r="E649" s="80"/>
      <c r="F649" s="39"/>
      <c r="G649" s="39"/>
      <c r="H649" s="39"/>
      <c r="I649" s="39"/>
      <c r="J649" s="39"/>
      <c r="K649" s="39"/>
      <c r="L649" s="39"/>
      <c r="M649" s="39"/>
      <c r="N649" s="81"/>
      <c r="O649" s="81"/>
      <c r="P649" s="81"/>
      <c r="Q649" s="81"/>
      <c r="R649" s="242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</row>
    <row r="650" spans="2:43" x14ac:dyDescent="0.25">
      <c r="B650" s="75"/>
      <c r="C650" s="75"/>
      <c r="D650" s="75"/>
      <c r="E650" s="80"/>
      <c r="F650" s="39"/>
      <c r="G650" s="39"/>
      <c r="H650" s="39"/>
      <c r="I650" s="39"/>
      <c r="J650" s="39"/>
      <c r="K650" s="39"/>
      <c r="L650" s="39"/>
      <c r="M650" s="39"/>
      <c r="N650" s="81"/>
      <c r="O650" s="81"/>
      <c r="P650" s="81"/>
      <c r="Q650" s="81"/>
      <c r="R650" s="242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</row>
    <row r="651" spans="2:43" x14ac:dyDescent="0.25">
      <c r="B651" s="75"/>
      <c r="C651" s="75"/>
      <c r="D651" s="75"/>
      <c r="E651" s="80"/>
      <c r="F651" s="39"/>
      <c r="G651" s="39"/>
      <c r="H651" s="39"/>
      <c r="I651" s="39"/>
      <c r="J651" s="39"/>
      <c r="K651" s="39"/>
      <c r="L651" s="39"/>
      <c r="M651" s="39"/>
      <c r="N651" s="81"/>
      <c r="O651" s="81"/>
      <c r="P651" s="81"/>
      <c r="Q651" s="81"/>
      <c r="R651" s="242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</row>
    <row r="652" spans="2:43" x14ac:dyDescent="0.25">
      <c r="B652" s="75"/>
      <c r="C652" s="75"/>
      <c r="D652" s="75"/>
      <c r="E652" s="80"/>
      <c r="F652" s="39"/>
      <c r="G652" s="39"/>
      <c r="H652" s="39"/>
      <c r="I652" s="39"/>
      <c r="J652" s="39"/>
      <c r="K652" s="39"/>
      <c r="L652" s="39"/>
      <c r="M652" s="39"/>
      <c r="N652" s="81"/>
      <c r="O652" s="81"/>
      <c r="P652" s="81"/>
      <c r="Q652" s="81"/>
      <c r="R652" s="242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</row>
    <row r="653" spans="2:43" x14ac:dyDescent="0.25">
      <c r="B653" s="75"/>
      <c r="C653" s="75"/>
      <c r="D653" s="75"/>
      <c r="E653" s="80"/>
      <c r="F653" s="39"/>
      <c r="G653" s="39"/>
      <c r="H653" s="39"/>
      <c r="I653" s="39"/>
      <c r="J653" s="39"/>
      <c r="K653" s="39"/>
      <c r="L653" s="39"/>
      <c r="M653" s="39"/>
      <c r="N653" s="81"/>
      <c r="O653" s="81"/>
      <c r="P653" s="81"/>
      <c r="Q653" s="81"/>
      <c r="R653" s="242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</row>
    <row r="654" spans="2:43" x14ac:dyDescent="0.25">
      <c r="B654" s="75"/>
      <c r="C654" s="75"/>
      <c r="D654" s="75"/>
      <c r="E654" s="80"/>
      <c r="F654" s="39"/>
      <c r="G654" s="39"/>
      <c r="H654" s="39"/>
      <c r="I654" s="39"/>
      <c r="J654" s="39"/>
      <c r="K654" s="39"/>
      <c r="L654" s="39"/>
      <c r="M654" s="39"/>
      <c r="N654" s="81"/>
      <c r="O654" s="81"/>
      <c r="P654" s="81"/>
      <c r="Q654" s="81"/>
      <c r="R654" s="242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</row>
    <row r="655" spans="2:43" x14ac:dyDescent="0.25">
      <c r="B655" s="75"/>
      <c r="C655" s="75"/>
      <c r="D655" s="75"/>
      <c r="E655" s="80"/>
      <c r="F655" s="39"/>
      <c r="G655" s="39"/>
      <c r="H655" s="39"/>
      <c r="I655" s="39"/>
      <c r="J655" s="39"/>
      <c r="K655" s="39"/>
      <c r="L655" s="39"/>
      <c r="M655" s="39"/>
      <c r="N655" s="81"/>
      <c r="O655" s="81"/>
      <c r="P655" s="81"/>
      <c r="Q655" s="81"/>
      <c r="R655" s="242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</row>
    <row r="656" spans="2:43" x14ac:dyDescent="0.25">
      <c r="B656" s="75"/>
      <c r="C656" s="75"/>
      <c r="D656" s="75"/>
      <c r="E656" s="85"/>
      <c r="F656" s="39"/>
      <c r="G656" s="39"/>
      <c r="H656" s="39"/>
      <c r="I656" s="39"/>
      <c r="J656" s="39"/>
      <c r="K656" s="39"/>
      <c r="L656" s="39"/>
      <c r="M656" s="39"/>
      <c r="N656" s="81"/>
      <c r="O656" s="81"/>
      <c r="P656" s="81"/>
      <c r="Q656" s="81"/>
      <c r="R656" s="242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</row>
    <row r="657" spans="2:43" x14ac:dyDescent="0.25">
      <c r="B657" s="75"/>
      <c r="C657" s="75"/>
      <c r="D657" s="75"/>
      <c r="E657" s="80"/>
      <c r="F657" s="39"/>
      <c r="G657" s="39"/>
      <c r="H657" s="39"/>
      <c r="I657" s="39"/>
      <c r="J657" s="39"/>
      <c r="K657" s="39"/>
      <c r="L657" s="39"/>
      <c r="M657" s="39"/>
      <c r="N657" s="81"/>
      <c r="O657" s="81"/>
      <c r="P657" s="81"/>
      <c r="Q657" s="81"/>
      <c r="R657" s="242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</row>
    <row r="658" spans="2:43" x14ac:dyDescent="0.25">
      <c r="B658" s="75"/>
      <c r="C658" s="75"/>
      <c r="D658" s="75"/>
      <c r="E658" s="80"/>
      <c r="F658" s="39"/>
      <c r="G658" s="39"/>
      <c r="H658" s="39"/>
      <c r="I658" s="39"/>
      <c r="J658" s="39"/>
      <c r="K658" s="39"/>
      <c r="L658" s="39"/>
      <c r="M658" s="39"/>
      <c r="N658" s="81"/>
      <c r="O658" s="81"/>
      <c r="P658" s="81"/>
      <c r="Q658" s="81"/>
      <c r="R658" s="242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</row>
    <row r="659" spans="2:43" x14ac:dyDescent="0.25">
      <c r="B659" s="75"/>
      <c r="C659" s="75"/>
      <c r="D659" s="75"/>
      <c r="E659" s="85"/>
      <c r="F659" s="39"/>
      <c r="G659" s="39"/>
      <c r="H659" s="39"/>
      <c r="I659" s="39"/>
      <c r="J659" s="39"/>
      <c r="K659" s="39"/>
      <c r="L659" s="39"/>
      <c r="M659" s="39"/>
      <c r="N659" s="81"/>
      <c r="O659" s="81"/>
      <c r="P659" s="81"/>
      <c r="Q659" s="81"/>
      <c r="R659" s="242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</row>
    <row r="660" spans="2:43" x14ac:dyDescent="0.25">
      <c r="B660" s="75"/>
      <c r="C660" s="75"/>
      <c r="D660" s="75"/>
      <c r="E660" s="80"/>
      <c r="F660" s="39"/>
      <c r="G660" s="39"/>
      <c r="H660" s="39"/>
      <c r="I660" s="39"/>
      <c r="J660" s="39"/>
      <c r="K660" s="39"/>
      <c r="L660" s="39"/>
      <c r="M660" s="39"/>
      <c r="N660" s="81"/>
      <c r="O660" s="81"/>
      <c r="P660" s="81"/>
      <c r="Q660" s="81"/>
      <c r="R660" s="242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</row>
    <row r="661" spans="2:43" x14ac:dyDescent="0.25">
      <c r="B661" s="75"/>
      <c r="C661" s="75"/>
      <c r="D661" s="75"/>
      <c r="E661" s="80"/>
      <c r="F661" s="39"/>
      <c r="G661" s="39"/>
      <c r="H661" s="39"/>
      <c r="I661" s="39"/>
      <c r="J661" s="39"/>
      <c r="K661" s="39"/>
      <c r="L661" s="39"/>
      <c r="M661" s="39"/>
      <c r="N661" s="81"/>
      <c r="O661" s="81"/>
      <c r="P661" s="81"/>
      <c r="Q661" s="81"/>
      <c r="R661" s="242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</row>
    <row r="662" spans="2:43" x14ac:dyDescent="0.25">
      <c r="B662" s="75"/>
      <c r="C662" s="75"/>
      <c r="D662" s="75"/>
      <c r="E662" s="80"/>
      <c r="F662" s="39"/>
      <c r="G662" s="39"/>
      <c r="H662" s="39"/>
      <c r="I662" s="39"/>
      <c r="J662" s="39"/>
      <c r="K662" s="39"/>
      <c r="L662" s="39"/>
      <c r="M662" s="39"/>
      <c r="N662" s="81"/>
      <c r="O662" s="81"/>
      <c r="P662" s="81"/>
      <c r="Q662" s="81"/>
      <c r="R662" s="242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</row>
    <row r="663" spans="2:43" x14ac:dyDescent="0.25">
      <c r="B663" s="75"/>
      <c r="C663" s="75"/>
      <c r="D663" s="75"/>
      <c r="E663" s="80"/>
      <c r="F663" s="39"/>
      <c r="G663" s="39"/>
      <c r="H663" s="39"/>
      <c r="I663" s="39"/>
      <c r="J663" s="39"/>
      <c r="K663" s="39"/>
      <c r="L663" s="39"/>
      <c r="M663" s="39"/>
      <c r="N663" s="81"/>
      <c r="O663" s="81"/>
      <c r="P663" s="81"/>
      <c r="Q663" s="81"/>
      <c r="R663" s="242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</row>
    <row r="664" spans="2:43" x14ac:dyDescent="0.25">
      <c r="B664" s="75"/>
      <c r="C664" s="75"/>
      <c r="D664" s="75"/>
      <c r="E664" s="80"/>
      <c r="F664" s="39"/>
      <c r="G664" s="39"/>
      <c r="H664" s="39"/>
      <c r="I664" s="39"/>
      <c r="J664" s="39"/>
      <c r="K664" s="39"/>
      <c r="L664" s="39"/>
      <c r="M664" s="39"/>
      <c r="N664" s="81"/>
      <c r="O664" s="81"/>
      <c r="P664" s="81"/>
      <c r="Q664" s="81"/>
      <c r="R664" s="242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</row>
    <row r="665" spans="2:43" x14ac:dyDescent="0.25">
      <c r="B665" s="75"/>
      <c r="C665" s="75"/>
      <c r="D665" s="75"/>
      <c r="E665" s="85"/>
      <c r="F665" s="39"/>
      <c r="G665" s="39"/>
      <c r="H665" s="39"/>
      <c r="I665" s="39"/>
      <c r="J665" s="39"/>
      <c r="K665" s="39"/>
      <c r="L665" s="39"/>
      <c r="M665" s="39"/>
      <c r="N665" s="81"/>
      <c r="O665" s="81"/>
      <c r="P665" s="81"/>
      <c r="Q665" s="81"/>
      <c r="R665" s="242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</row>
    <row r="666" spans="2:43" x14ac:dyDescent="0.25">
      <c r="B666" s="75"/>
      <c r="C666" s="75"/>
      <c r="D666" s="75"/>
      <c r="E666" s="85"/>
      <c r="F666" s="39"/>
      <c r="G666" s="39"/>
      <c r="H666" s="39"/>
      <c r="I666" s="39"/>
      <c r="J666" s="39"/>
      <c r="K666" s="39"/>
      <c r="L666" s="39"/>
      <c r="M666" s="39"/>
      <c r="N666" s="81"/>
      <c r="O666" s="81"/>
      <c r="P666" s="81"/>
      <c r="Q666" s="81"/>
      <c r="R666" s="242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</row>
    <row r="667" spans="2:43" x14ac:dyDescent="0.25">
      <c r="B667" s="75"/>
      <c r="C667" s="75"/>
      <c r="D667" s="75"/>
      <c r="E667" s="85"/>
      <c r="F667" s="39"/>
      <c r="G667" s="39"/>
      <c r="H667" s="39"/>
      <c r="I667" s="39"/>
      <c r="J667" s="39"/>
      <c r="K667" s="39"/>
      <c r="L667" s="39"/>
      <c r="M667" s="39"/>
      <c r="N667" s="81"/>
      <c r="O667" s="81"/>
      <c r="P667" s="81"/>
      <c r="Q667" s="81"/>
      <c r="R667" s="242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</row>
    <row r="668" spans="2:43" x14ac:dyDescent="0.25">
      <c r="B668" s="75"/>
      <c r="C668" s="75"/>
      <c r="D668" s="75"/>
      <c r="E668" s="80"/>
      <c r="F668" s="39"/>
      <c r="G668" s="39"/>
      <c r="H668" s="39"/>
      <c r="I668" s="39"/>
      <c r="J668" s="39"/>
      <c r="K668" s="39"/>
      <c r="L668" s="39"/>
      <c r="M668" s="39"/>
      <c r="N668" s="81"/>
      <c r="O668" s="81"/>
      <c r="P668" s="81"/>
      <c r="Q668" s="81"/>
      <c r="R668" s="242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</row>
    <row r="669" spans="2:43" x14ac:dyDescent="0.25">
      <c r="B669" s="75"/>
      <c r="C669" s="75"/>
      <c r="D669" s="75"/>
      <c r="E669" s="80"/>
      <c r="F669" s="39"/>
      <c r="G669" s="39"/>
      <c r="H669" s="39"/>
      <c r="I669" s="39"/>
      <c r="J669" s="39"/>
      <c r="K669" s="39"/>
      <c r="L669" s="39"/>
      <c r="M669" s="39"/>
      <c r="N669" s="81"/>
      <c r="O669" s="81"/>
      <c r="P669" s="81"/>
      <c r="Q669" s="81"/>
      <c r="R669" s="242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</row>
    <row r="670" spans="2:43" x14ac:dyDescent="0.25">
      <c r="B670" s="75"/>
      <c r="C670" s="75"/>
      <c r="D670" s="75"/>
      <c r="E670" s="80"/>
      <c r="F670" s="39"/>
      <c r="G670" s="39"/>
      <c r="H670" s="39"/>
      <c r="I670" s="39"/>
      <c r="J670" s="39"/>
      <c r="K670" s="39"/>
      <c r="L670" s="39"/>
      <c r="M670" s="39"/>
      <c r="N670" s="81"/>
      <c r="O670" s="81"/>
      <c r="P670" s="81"/>
      <c r="Q670" s="81"/>
      <c r="R670" s="242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</row>
    <row r="671" spans="2:43" x14ac:dyDescent="0.25">
      <c r="B671" s="75"/>
      <c r="C671" s="75"/>
      <c r="D671" s="75"/>
      <c r="E671" s="80"/>
      <c r="F671" s="39"/>
      <c r="G671" s="39"/>
      <c r="H671" s="39"/>
      <c r="I671" s="39"/>
      <c r="J671" s="39"/>
      <c r="K671" s="39"/>
      <c r="L671" s="39"/>
      <c r="M671" s="39"/>
      <c r="N671" s="81"/>
      <c r="O671" s="81"/>
      <c r="P671" s="81"/>
      <c r="Q671" s="81"/>
      <c r="R671" s="242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</row>
    <row r="672" spans="2:43" x14ac:dyDescent="0.25">
      <c r="B672" s="75"/>
      <c r="C672" s="75"/>
      <c r="D672" s="75"/>
      <c r="E672" s="80"/>
      <c r="F672" s="39"/>
      <c r="G672" s="39"/>
      <c r="H672" s="39"/>
      <c r="I672" s="39"/>
      <c r="J672" s="39"/>
      <c r="K672" s="39"/>
      <c r="L672" s="39"/>
      <c r="M672" s="39"/>
      <c r="N672" s="81"/>
      <c r="O672" s="81"/>
      <c r="P672" s="81"/>
      <c r="Q672" s="81"/>
      <c r="R672" s="242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</row>
    <row r="673" spans="2:43" x14ac:dyDescent="0.25">
      <c r="B673" s="75"/>
      <c r="C673" s="75"/>
      <c r="D673" s="75"/>
      <c r="E673" s="80"/>
      <c r="F673" s="39"/>
      <c r="G673" s="39"/>
      <c r="H673" s="39"/>
      <c r="I673" s="39"/>
      <c r="J673" s="39"/>
      <c r="K673" s="39"/>
      <c r="L673" s="39"/>
      <c r="M673" s="39"/>
      <c r="N673" s="81"/>
      <c r="O673" s="81"/>
      <c r="P673" s="81"/>
      <c r="Q673" s="81"/>
      <c r="R673" s="242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</row>
    <row r="674" spans="2:43" x14ac:dyDescent="0.25">
      <c r="B674" s="75"/>
      <c r="C674" s="75"/>
      <c r="D674" s="75"/>
      <c r="E674" s="85"/>
      <c r="F674" s="39"/>
      <c r="G674" s="39"/>
      <c r="H674" s="39"/>
      <c r="I674" s="39"/>
      <c r="J674" s="39"/>
      <c r="K674" s="39"/>
      <c r="L674" s="39"/>
      <c r="M674" s="39"/>
      <c r="N674" s="81"/>
      <c r="O674" s="81"/>
      <c r="P674" s="81"/>
      <c r="Q674" s="81"/>
      <c r="R674" s="242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</row>
    <row r="675" spans="2:43" x14ac:dyDescent="0.25">
      <c r="B675" s="75"/>
      <c r="C675" s="75"/>
      <c r="D675" s="75"/>
      <c r="E675" s="80"/>
      <c r="F675" s="39"/>
      <c r="G675" s="39"/>
      <c r="H675" s="39"/>
      <c r="I675" s="39"/>
      <c r="J675" s="39"/>
      <c r="K675" s="39"/>
      <c r="L675" s="39"/>
      <c r="M675" s="39"/>
      <c r="N675" s="81"/>
      <c r="O675" s="81"/>
      <c r="P675" s="81"/>
      <c r="Q675" s="81"/>
      <c r="R675" s="242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</row>
    <row r="676" spans="2:43" x14ac:dyDescent="0.25">
      <c r="B676" s="75"/>
      <c r="C676" s="75"/>
      <c r="D676" s="75"/>
      <c r="E676" s="80"/>
      <c r="F676" s="39"/>
      <c r="G676" s="39"/>
      <c r="H676" s="39"/>
      <c r="I676" s="39"/>
      <c r="J676" s="39"/>
      <c r="K676" s="39"/>
      <c r="L676" s="39"/>
      <c r="M676" s="39"/>
      <c r="N676" s="81"/>
      <c r="O676" s="81"/>
      <c r="P676" s="81"/>
      <c r="Q676" s="81"/>
      <c r="R676" s="242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</row>
    <row r="677" spans="2:43" x14ac:dyDescent="0.25">
      <c r="B677" s="75"/>
      <c r="C677" s="75"/>
      <c r="D677" s="75"/>
      <c r="E677" s="80"/>
      <c r="F677" s="39"/>
      <c r="G677" s="39"/>
      <c r="H677" s="39"/>
      <c r="I677" s="39"/>
      <c r="J677" s="39"/>
      <c r="K677" s="39"/>
      <c r="L677" s="39"/>
      <c r="M677" s="39"/>
      <c r="N677" s="81"/>
      <c r="O677" s="81"/>
      <c r="P677" s="81"/>
      <c r="Q677" s="81"/>
      <c r="R677" s="242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</row>
    <row r="678" spans="2:43" x14ac:dyDescent="0.25">
      <c r="B678" s="75"/>
      <c r="C678" s="75"/>
      <c r="D678" s="75"/>
      <c r="E678" s="80"/>
      <c r="F678" s="39"/>
      <c r="G678" s="39"/>
      <c r="H678" s="39"/>
      <c r="I678" s="39"/>
      <c r="J678" s="39"/>
      <c r="K678" s="39"/>
      <c r="L678" s="39"/>
      <c r="M678" s="39"/>
      <c r="N678" s="81"/>
      <c r="O678" s="81"/>
      <c r="P678" s="81"/>
      <c r="Q678" s="81"/>
      <c r="R678" s="242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</row>
    <row r="679" spans="2:43" x14ac:dyDescent="0.25">
      <c r="B679" s="75"/>
      <c r="C679" s="75"/>
      <c r="D679" s="75"/>
      <c r="E679" s="80"/>
      <c r="F679" s="39"/>
      <c r="G679" s="39"/>
      <c r="H679" s="39"/>
      <c r="I679" s="39"/>
      <c r="J679" s="39"/>
      <c r="K679" s="39"/>
      <c r="L679" s="39"/>
      <c r="M679" s="39"/>
      <c r="N679" s="81"/>
      <c r="O679" s="81"/>
      <c r="P679" s="81"/>
      <c r="Q679" s="81"/>
      <c r="R679" s="242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</row>
    <row r="680" spans="2:43" x14ac:dyDescent="0.25">
      <c r="B680" s="75"/>
      <c r="C680" s="75"/>
      <c r="D680" s="75"/>
      <c r="E680" s="80"/>
      <c r="F680" s="39"/>
      <c r="G680" s="39"/>
      <c r="H680" s="39"/>
      <c r="I680" s="39"/>
      <c r="J680" s="39"/>
      <c r="K680" s="39"/>
      <c r="L680" s="39"/>
      <c r="M680" s="39"/>
      <c r="N680" s="81"/>
      <c r="O680" s="81"/>
      <c r="P680" s="81"/>
      <c r="Q680" s="81"/>
      <c r="R680" s="242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</row>
    <row r="681" spans="2:43" x14ac:dyDescent="0.25">
      <c r="B681" s="75"/>
      <c r="C681" s="75"/>
      <c r="D681" s="75"/>
      <c r="E681" s="80"/>
      <c r="F681" s="39"/>
      <c r="G681" s="39"/>
      <c r="H681" s="39"/>
      <c r="I681" s="39"/>
      <c r="J681" s="39"/>
      <c r="K681" s="39"/>
      <c r="L681" s="39"/>
      <c r="M681" s="39"/>
      <c r="N681" s="81"/>
      <c r="O681" s="81"/>
      <c r="P681" s="81"/>
      <c r="Q681" s="81"/>
      <c r="R681" s="242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</row>
    <row r="682" spans="2:43" x14ac:dyDescent="0.25">
      <c r="B682" s="75"/>
      <c r="C682" s="75"/>
      <c r="D682" s="75"/>
      <c r="E682" s="80"/>
      <c r="F682" s="39"/>
      <c r="G682" s="39"/>
      <c r="H682" s="39"/>
      <c r="I682" s="39"/>
      <c r="J682" s="39"/>
      <c r="K682" s="39"/>
      <c r="L682" s="39"/>
      <c r="M682" s="39"/>
      <c r="N682" s="81"/>
      <c r="O682" s="81"/>
      <c r="P682" s="81"/>
      <c r="Q682" s="81"/>
      <c r="R682" s="242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</row>
    <row r="683" spans="2:43" x14ac:dyDescent="0.25">
      <c r="B683" s="75"/>
      <c r="C683" s="75"/>
      <c r="D683" s="75"/>
      <c r="E683" s="85"/>
      <c r="F683" s="39"/>
      <c r="G683" s="39"/>
      <c r="H683" s="39"/>
      <c r="I683" s="39"/>
      <c r="J683" s="39"/>
      <c r="K683" s="39"/>
      <c r="L683" s="39"/>
      <c r="M683" s="39"/>
      <c r="N683" s="81"/>
      <c r="O683" s="81"/>
      <c r="P683" s="81"/>
      <c r="Q683" s="81"/>
      <c r="R683" s="242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</row>
    <row r="684" spans="2:43" x14ac:dyDescent="0.25">
      <c r="B684" s="75"/>
      <c r="C684" s="75"/>
      <c r="D684" s="75"/>
      <c r="E684" s="85"/>
      <c r="F684" s="39"/>
      <c r="G684" s="39"/>
      <c r="H684" s="39"/>
      <c r="I684" s="39"/>
      <c r="J684" s="39"/>
      <c r="K684" s="39"/>
      <c r="L684" s="39"/>
      <c r="M684" s="39"/>
      <c r="N684" s="81"/>
      <c r="O684" s="81"/>
      <c r="P684" s="81"/>
      <c r="Q684" s="81"/>
      <c r="R684" s="242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</row>
    <row r="685" spans="2:43" x14ac:dyDescent="0.25">
      <c r="B685" s="75"/>
      <c r="C685" s="75"/>
      <c r="D685" s="75"/>
      <c r="E685" s="85"/>
      <c r="F685" s="39"/>
      <c r="G685" s="39"/>
      <c r="H685" s="39"/>
      <c r="I685" s="39"/>
      <c r="J685" s="39"/>
      <c r="K685" s="39"/>
      <c r="L685" s="39"/>
      <c r="M685" s="39"/>
      <c r="N685" s="81"/>
      <c r="O685" s="81"/>
      <c r="P685" s="81"/>
      <c r="Q685" s="81"/>
      <c r="R685" s="242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</row>
    <row r="686" spans="2:43" x14ac:dyDescent="0.25">
      <c r="B686" s="75"/>
      <c r="C686" s="75"/>
      <c r="D686" s="75"/>
      <c r="E686" s="85"/>
      <c r="F686" s="39"/>
      <c r="G686" s="39"/>
      <c r="H686" s="39"/>
      <c r="I686" s="39"/>
      <c r="J686" s="39"/>
      <c r="K686" s="39"/>
      <c r="L686" s="39"/>
      <c r="M686" s="39"/>
      <c r="N686" s="81"/>
      <c r="O686" s="81"/>
      <c r="P686" s="81"/>
      <c r="Q686" s="81"/>
      <c r="R686" s="242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</row>
    <row r="687" spans="2:43" x14ac:dyDescent="0.25">
      <c r="B687" s="75"/>
      <c r="C687" s="75"/>
      <c r="D687" s="75"/>
      <c r="E687" s="80"/>
      <c r="F687" s="39"/>
      <c r="G687" s="39"/>
      <c r="H687" s="39"/>
      <c r="I687" s="39"/>
      <c r="J687" s="39"/>
      <c r="K687" s="39"/>
      <c r="L687" s="39"/>
      <c r="M687" s="39"/>
      <c r="N687" s="81"/>
      <c r="O687" s="81"/>
      <c r="P687" s="81"/>
      <c r="Q687" s="81"/>
      <c r="R687" s="242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</row>
    <row r="688" spans="2:43" x14ac:dyDescent="0.25">
      <c r="B688" s="75"/>
      <c r="C688" s="75"/>
      <c r="D688" s="75"/>
      <c r="E688" s="85"/>
      <c r="F688" s="39"/>
      <c r="G688" s="39"/>
      <c r="H688" s="39"/>
      <c r="I688" s="39"/>
      <c r="J688" s="39"/>
      <c r="K688" s="39"/>
      <c r="L688" s="39"/>
      <c r="M688" s="39"/>
      <c r="N688" s="81"/>
      <c r="O688" s="81"/>
      <c r="P688" s="81"/>
      <c r="Q688" s="81"/>
      <c r="R688" s="242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</row>
    <row r="689" spans="2:43" x14ac:dyDescent="0.25">
      <c r="B689" s="75"/>
      <c r="C689" s="75"/>
      <c r="D689" s="75"/>
      <c r="E689" s="85"/>
      <c r="F689" s="39"/>
      <c r="G689" s="39"/>
      <c r="H689" s="39"/>
      <c r="I689" s="39"/>
      <c r="J689" s="39"/>
      <c r="K689" s="39"/>
      <c r="L689" s="39"/>
      <c r="M689" s="39"/>
      <c r="N689" s="81"/>
      <c r="O689" s="81"/>
      <c r="P689" s="81"/>
      <c r="Q689" s="81"/>
      <c r="R689" s="242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</row>
    <row r="690" spans="2:43" x14ac:dyDescent="0.25">
      <c r="B690" s="75"/>
      <c r="C690" s="75"/>
      <c r="D690" s="75"/>
      <c r="E690" s="85"/>
      <c r="F690" s="39"/>
      <c r="G690" s="39"/>
      <c r="H690" s="39"/>
      <c r="I690" s="39"/>
      <c r="J690" s="39"/>
      <c r="K690" s="39"/>
      <c r="L690" s="39"/>
      <c r="M690" s="39"/>
      <c r="N690" s="81"/>
      <c r="O690" s="81"/>
      <c r="P690" s="81"/>
      <c r="Q690" s="81"/>
      <c r="R690" s="242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</row>
    <row r="691" spans="2:43" x14ac:dyDescent="0.25">
      <c r="B691" s="75"/>
      <c r="C691" s="75"/>
      <c r="D691" s="75"/>
      <c r="E691" s="85"/>
      <c r="F691" s="39"/>
      <c r="G691" s="39"/>
      <c r="H691" s="39"/>
      <c r="I691" s="39"/>
      <c r="J691" s="39"/>
      <c r="K691" s="39"/>
      <c r="L691" s="39"/>
      <c r="M691" s="39"/>
      <c r="N691" s="81"/>
      <c r="O691" s="81"/>
      <c r="P691" s="81"/>
      <c r="Q691" s="81"/>
      <c r="R691" s="242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</row>
    <row r="692" spans="2:43" x14ac:dyDescent="0.25">
      <c r="B692" s="75"/>
      <c r="C692" s="75"/>
      <c r="D692" s="75"/>
      <c r="E692" s="85"/>
      <c r="F692" s="39"/>
      <c r="G692" s="39"/>
      <c r="H692" s="39"/>
      <c r="I692" s="39"/>
      <c r="J692" s="39"/>
      <c r="K692" s="39"/>
      <c r="L692" s="39"/>
      <c r="M692" s="39"/>
      <c r="N692" s="81"/>
      <c r="O692" s="81"/>
      <c r="P692" s="81"/>
      <c r="Q692" s="81"/>
      <c r="R692" s="242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</row>
    <row r="693" spans="2:43" x14ac:dyDescent="0.25">
      <c r="B693" s="82"/>
      <c r="C693" s="82"/>
      <c r="D693" s="82"/>
      <c r="E693" s="85"/>
      <c r="F693" s="39"/>
      <c r="G693" s="39"/>
      <c r="H693" s="39"/>
      <c r="I693" s="39"/>
      <c r="J693" s="39"/>
      <c r="K693" s="39"/>
      <c r="L693" s="39"/>
      <c r="M693" s="39"/>
      <c r="N693" s="81"/>
      <c r="O693" s="81"/>
      <c r="P693" s="81"/>
      <c r="Q693" s="81"/>
      <c r="R693" s="242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</row>
    <row r="694" spans="2:43" x14ac:dyDescent="0.25">
      <c r="B694" s="82"/>
      <c r="C694" s="82"/>
      <c r="D694" s="82"/>
      <c r="E694" s="85"/>
      <c r="F694" s="39"/>
      <c r="G694" s="39"/>
      <c r="H694" s="39"/>
      <c r="I694" s="39"/>
      <c r="J694" s="39"/>
      <c r="K694" s="39"/>
      <c r="L694" s="39"/>
      <c r="M694" s="39"/>
      <c r="N694" s="81"/>
      <c r="O694" s="81"/>
      <c r="P694" s="81"/>
      <c r="Q694" s="81"/>
      <c r="R694" s="242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</row>
    <row r="695" spans="2:43" x14ac:dyDescent="0.25">
      <c r="B695" s="82"/>
      <c r="C695" s="82"/>
      <c r="D695" s="82"/>
      <c r="E695" s="85"/>
      <c r="F695" s="39"/>
      <c r="G695" s="39"/>
      <c r="H695" s="39"/>
      <c r="I695" s="39"/>
      <c r="J695" s="39"/>
      <c r="K695" s="39"/>
      <c r="L695" s="39"/>
      <c r="M695" s="39"/>
      <c r="N695" s="81"/>
      <c r="O695" s="81"/>
      <c r="P695" s="81"/>
      <c r="Q695" s="81"/>
      <c r="R695" s="242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</row>
    <row r="696" spans="2:43" x14ac:dyDescent="0.25">
      <c r="B696" s="82"/>
      <c r="C696" s="82"/>
      <c r="D696" s="82"/>
      <c r="E696" s="85"/>
      <c r="F696" s="39"/>
      <c r="G696" s="39"/>
      <c r="H696" s="39"/>
      <c r="I696" s="39"/>
      <c r="J696" s="39"/>
      <c r="K696" s="39"/>
      <c r="L696" s="39"/>
      <c r="M696" s="39"/>
      <c r="N696" s="81"/>
      <c r="O696" s="81"/>
      <c r="P696" s="81"/>
      <c r="Q696" s="81"/>
      <c r="R696" s="242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</row>
    <row r="697" spans="2:43" x14ac:dyDescent="0.25">
      <c r="B697" s="82"/>
      <c r="C697" s="82"/>
      <c r="D697" s="82"/>
      <c r="E697" s="85"/>
      <c r="F697" s="39"/>
      <c r="G697" s="39"/>
      <c r="H697" s="39"/>
      <c r="I697" s="39"/>
      <c r="J697" s="39"/>
      <c r="K697" s="39"/>
      <c r="L697" s="39"/>
      <c r="M697" s="39"/>
      <c r="N697" s="81"/>
      <c r="O697" s="81"/>
      <c r="P697" s="81"/>
      <c r="Q697" s="81"/>
      <c r="R697" s="242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</row>
    <row r="698" spans="2:43" x14ac:dyDescent="0.25">
      <c r="B698" s="82"/>
      <c r="C698" s="82"/>
      <c r="D698" s="82"/>
      <c r="E698" s="85"/>
      <c r="F698" s="39"/>
      <c r="G698" s="39"/>
      <c r="H698" s="39"/>
      <c r="I698" s="39"/>
      <c r="J698" s="39"/>
      <c r="K698" s="39"/>
      <c r="L698" s="39"/>
      <c r="M698" s="39"/>
      <c r="N698" s="81"/>
      <c r="O698" s="81"/>
      <c r="P698" s="81"/>
      <c r="Q698" s="81"/>
      <c r="R698" s="242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</row>
    <row r="699" spans="2:43" x14ac:dyDescent="0.25">
      <c r="B699" s="82"/>
      <c r="C699" s="82"/>
      <c r="D699" s="82"/>
      <c r="E699" s="85"/>
      <c r="F699" s="39"/>
      <c r="G699" s="39"/>
      <c r="H699" s="39"/>
      <c r="I699" s="39"/>
      <c r="J699" s="39"/>
      <c r="K699" s="39"/>
      <c r="L699" s="39"/>
      <c r="M699" s="39"/>
      <c r="N699" s="81"/>
      <c r="O699" s="81"/>
      <c r="P699" s="81"/>
      <c r="Q699" s="81"/>
      <c r="R699" s="242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</row>
    <row r="700" spans="2:43" x14ac:dyDescent="0.25">
      <c r="B700" s="82"/>
      <c r="C700" s="82"/>
      <c r="D700" s="82"/>
      <c r="E700" s="85"/>
      <c r="F700" s="39"/>
      <c r="G700" s="39"/>
      <c r="H700" s="39"/>
      <c r="I700" s="39"/>
      <c r="J700" s="39"/>
      <c r="K700" s="39"/>
      <c r="L700" s="39"/>
      <c r="M700" s="39"/>
      <c r="N700" s="81"/>
      <c r="O700" s="81"/>
      <c r="P700" s="81"/>
      <c r="Q700" s="81"/>
      <c r="R700" s="242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</row>
    <row r="701" spans="2:43" x14ac:dyDescent="0.25">
      <c r="B701" s="82"/>
      <c r="C701" s="82"/>
      <c r="D701" s="82"/>
      <c r="E701" s="85"/>
      <c r="F701" s="39"/>
      <c r="G701" s="39"/>
      <c r="H701" s="39"/>
      <c r="I701" s="39"/>
      <c r="J701" s="39"/>
      <c r="K701" s="39"/>
      <c r="L701" s="39"/>
      <c r="M701" s="39"/>
      <c r="N701" s="81"/>
      <c r="O701" s="81"/>
      <c r="P701" s="81"/>
      <c r="Q701" s="81"/>
      <c r="R701" s="242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</row>
    <row r="702" spans="2:43" x14ac:dyDescent="0.25">
      <c r="B702" s="82"/>
      <c r="C702" s="82"/>
      <c r="D702" s="82"/>
      <c r="E702" s="85"/>
      <c r="F702" s="39"/>
      <c r="G702" s="39"/>
      <c r="H702" s="39"/>
      <c r="I702" s="39"/>
      <c r="J702" s="39"/>
      <c r="K702" s="39"/>
      <c r="L702" s="39"/>
      <c r="M702" s="39"/>
      <c r="N702" s="81"/>
      <c r="O702" s="81"/>
      <c r="P702" s="81"/>
      <c r="Q702" s="81"/>
      <c r="R702" s="242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</row>
    <row r="703" spans="2:43" x14ac:dyDescent="0.25">
      <c r="B703" s="82"/>
      <c r="C703" s="82"/>
      <c r="D703" s="82"/>
      <c r="E703" s="85"/>
      <c r="F703" s="39"/>
      <c r="G703" s="39"/>
      <c r="H703" s="39"/>
      <c r="I703" s="39"/>
      <c r="J703" s="39"/>
      <c r="K703" s="39"/>
      <c r="L703" s="39"/>
      <c r="M703" s="39"/>
      <c r="N703" s="81"/>
      <c r="O703" s="81"/>
      <c r="P703" s="81"/>
      <c r="Q703" s="81"/>
      <c r="R703" s="242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</row>
    <row r="704" spans="2:43" x14ac:dyDescent="0.25">
      <c r="B704" s="82"/>
      <c r="C704" s="82"/>
      <c r="D704" s="82"/>
      <c r="E704" s="85"/>
      <c r="F704" s="39"/>
      <c r="G704" s="39"/>
      <c r="H704" s="39"/>
      <c r="I704" s="39"/>
      <c r="J704" s="39"/>
      <c r="K704" s="39"/>
      <c r="L704" s="39"/>
      <c r="M704" s="39"/>
      <c r="N704" s="81"/>
      <c r="O704" s="81"/>
      <c r="P704" s="81"/>
      <c r="Q704" s="81"/>
      <c r="R704" s="242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</row>
    <row r="705" spans="2:43" x14ac:dyDescent="0.25">
      <c r="B705" s="82"/>
      <c r="C705" s="82"/>
      <c r="D705" s="82"/>
      <c r="E705" s="85"/>
      <c r="F705" s="39"/>
      <c r="G705" s="39"/>
      <c r="H705" s="39"/>
      <c r="I705" s="39"/>
      <c r="J705" s="39"/>
      <c r="K705" s="39"/>
      <c r="L705" s="39"/>
      <c r="M705" s="39"/>
      <c r="N705" s="81"/>
      <c r="O705" s="81"/>
      <c r="P705" s="81"/>
      <c r="Q705" s="81"/>
      <c r="R705" s="242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</row>
    <row r="706" spans="2:43" x14ac:dyDescent="0.25">
      <c r="B706" s="82"/>
      <c r="C706" s="82"/>
      <c r="D706" s="82"/>
      <c r="E706" s="85"/>
      <c r="F706" s="39"/>
      <c r="G706" s="39"/>
      <c r="H706" s="39"/>
      <c r="I706" s="39"/>
      <c r="J706" s="39"/>
      <c r="K706" s="39"/>
      <c r="L706" s="39"/>
      <c r="M706" s="39"/>
      <c r="N706" s="81"/>
      <c r="O706" s="81"/>
      <c r="P706" s="81"/>
      <c r="Q706" s="81"/>
      <c r="R706" s="242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</row>
    <row r="707" spans="2:43" x14ac:dyDescent="0.25">
      <c r="B707" s="82"/>
      <c r="C707" s="82"/>
      <c r="D707" s="82"/>
      <c r="E707" s="85"/>
      <c r="F707" s="39"/>
      <c r="G707" s="39"/>
      <c r="H707" s="39"/>
      <c r="I707" s="39"/>
      <c r="J707" s="39"/>
      <c r="K707" s="39"/>
      <c r="L707" s="39"/>
      <c r="M707" s="39"/>
      <c r="N707" s="81"/>
      <c r="O707" s="81"/>
      <c r="P707" s="81"/>
      <c r="Q707" s="81"/>
      <c r="R707" s="242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</row>
    <row r="708" spans="2:43" x14ac:dyDescent="0.25">
      <c r="B708" s="82"/>
      <c r="C708" s="82"/>
      <c r="D708" s="82"/>
      <c r="E708" s="79"/>
      <c r="F708" s="39"/>
      <c r="G708" s="39"/>
      <c r="H708" s="24"/>
      <c r="I708" s="24"/>
      <c r="J708" s="39"/>
      <c r="K708" s="24"/>
      <c r="L708" s="39"/>
      <c r="M708" s="24"/>
      <c r="N708" s="81"/>
      <c r="O708" s="81"/>
      <c r="P708" s="81"/>
      <c r="Q708" s="81"/>
      <c r="R708" s="77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</row>
    <row r="709" spans="2:43" x14ac:dyDescent="0.25">
      <c r="B709" s="82"/>
      <c r="C709" s="82"/>
      <c r="D709" s="82"/>
      <c r="E709" s="79"/>
      <c r="F709" s="39"/>
      <c r="G709" s="39"/>
      <c r="H709" s="24"/>
      <c r="I709" s="24"/>
      <c r="J709" s="39"/>
      <c r="K709" s="24"/>
      <c r="L709" s="39"/>
      <c r="M709" s="24"/>
      <c r="N709" s="81"/>
      <c r="O709" s="81"/>
      <c r="P709" s="81"/>
      <c r="Q709" s="81"/>
      <c r="R709" s="77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</row>
    <row r="710" spans="2:43" x14ac:dyDescent="0.25">
      <c r="B710" s="82"/>
      <c r="C710" s="82"/>
      <c r="D710" s="82"/>
      <c r="E710" s="79"/>
      <c r="F710" s="39"/>
      <c r="G710" s="39"/>
      <c r="H710" s="24"/>
      <c r="I710" s="24"/>
      <c r="J710" s="39"/>
      <c r="K710" s="24"/>
      <c r="L710" s="39"/>
      <c r="M710" s="24"/>
      <c r="N710" s="81"/>
      <c r="O710" s="81"/>
      <c r="P710" s="81"/>
      <c r="Q710" s="81"/>
      <c r="R710" s="77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</row>
    <row r="711" spans="2:43" x14ac:dyDescent="0.25">
      <c r="B711" s="82"/>
      <c r="C711" s="82"/>
      <c r="D711" s="82"/>
      <c r="E711" s="79"/>
      <c r="F711" s="39"/>
      <c r="G711" s="39"/>
      <c r="H711" s="24"/>
      <c r="I711" s="24"/>
      <c r="J711" s="39"/>
      <c r="K711" s="24"/>
      <c r="L711" s="39"/>
      <c r="M711" s="24"/>
      <c r="N711" s="81"/>
      <c r="O711" s="81"/>
      <c r="P711" s="81"/>
      <c r="Q711" s="81"/>
      <c r="R711" s="77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</row>
    <row r="712" spans="2:43" x14ac:dyDescent="0.25">
      <c r="B712" s="82"/>
      <c r="C712" s="82"/>
      <c r="D712" s="82"/>
      <c r="E712" s="79"/>
      <c r="F712" s="39"/>
      <c r="G712" s="39"/>
      <c r="H712" s="24"/>
      <c r="I712" s="24"/>
      <c r="J712" s="39"/>
      <c r="K712" s="24"/>
      <c r="L712" s="39"/>
      <c r="M712" s="24"/>
      <c r="N712" s="81"/>
      <c r="O712" s="81"/>
      <c r="P712" s="81"/>
      <c r="Q712" s="81"/>
      <c r="R712" s="77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</row>
    <row r="713" spans="2:43" x14ac:dyDescent="0.25">
      <c r="B713" s="82"/>
      <c r="C713" s="82"/>
      <c r="D713" s="82"/>
      <c r="E713" s="79"/>
      <c r="F713" s="39"/>
      <c r="G713" s="39"/>
      <c r="H713" s="24"/>
      <c r="I713" s="24"/>
      <c r="J713" s="39"/>
      <c r="K713" s="24"/>
      <c r="L713" s="39"/>
      <c r="M713" s="24"/>
      <c r="N713" s="81"/>
      <c r="O713" s="81"/>
      <c r="P713" s="81"/>
      <c r="Q713" s="81"/>
      <c r="R713" s="77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</row>
    <row r="714" spans="2:43" x14ac:dyDescent="0.25">
      <c r="B714" s="82"/>
      <c r="C714" s="82"/>
      <c r="D714" s="82"/>
      <c r="E714" s="79"/>
      <c r="F714" s="39"/>
      <c r="G714" s="39"/>
      <c r="H714" s="24"/>
      <c r="I714" s="24"/>
      <c r="J714" s="39"/>
      <c r="K714" s="24"/>
      <c r="L714" s="39"/>
      <c r="M714" s="24"/>
      <c r="N714" s="81"/>
      <c r="O714" s="81"/>
      <c r="P714" s="81"/>
      <c r="Q714" s="81"/>
      <c r="R714" s="77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</row>
    <row r="715" spans="2:43" x14ac:dyDescent="0.25">
      <c r="B715" s="82"/>
      <c r="C715" s="82"/>
      <c r="D715" s="82"/>
      <c r="E715" s="79"/>
      <c r="F715" s="39"/>
      <c r="G715" s="39"/>
      <c r="H715" s="24"/>
      <c r="I715" s="24"/>
      <c r="J715" s="39"/>
      <c r="K715" s="24"/>
      <c r="L715" s="39"/>
      <c r="M715" s="24"/>
      <c r="N715" s="81"/>
      <c r="O715" s="81"/>
      <c r="P715" s="81"/>
      <c r="Q715" s="81"/>
      <c r="R715" s="77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</row>
    <row r="716" spans="2:43" x14ac:dyDescent="0.25">
      <c r="B716" s="75"/>
      <c r="C716" s="75"/>
      <c r="D716" s="75"/>
      <c r="E716" s="87"/>
      <c r="F716" s="39"/>
      <c r="G716" s="39"/>
      <c r="H716" s="24"/>
      <c r="I716" s="24"/>
      <c r="J716" s="39"/>
      <c r="K716" s="24"/>
      <c r="L716" s="39"/>
      <c r="M716" s="24"/>
      <c r="N716" s="81"/>
      <c r="O716" s="81"/>
      <c r="P716" s="81"/>
      <c r="Q716" s="81"/>
      <c r="R716" s="77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</row>
    <row r="717" spans="2:43" x14ac:dyDescent="0.25">
      <c r="B717" s="75"/>
      <c r="C717" s="75"/>
      <c r="D717" s="75"/>
      <c r="E717" s="87"/>
      <c r="F717" s="39"/>
      <c r="G717" s="39"/>
      <c r="H717" s="24"/>
      <c r="I717" s="24"/>
      <c r="J717" s="39"/>
      <c r="K717" s="24"/>
      <c r="L717" s="39"/>
      <c r="M717" s="24"/>
      <c r="N717" s="81"/>
      <c r="O717" s="81"/>
      <c r="P717" s="81"/>
      <c r="Q717" s="81"/>
      <c r="R717" s="77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</row>
    <row r="718" spans="2:43" x14ac:dyDescent="0.25">
      <c r="B718" s="75"/>
      <c r="C718" s="75"/>
      <c r="D718" s="75"/>
      <c r="E718" s="87"/>
      <c r="F718" s="39"/>
      <c r="G718" s="39"/>
      <c r="H718" s="24"/>
      <c r="I718" s="24"/>
      <c r="J718" s="39"/>
      <c r="K718" s="24"/>
      <c r="L718" s="39"/>
      <c r="M718" s="24"/>
      <c r="N718" s="81"/>
      <c r="O718" s="81"/>
      <c r="P718" s="81"/>
      <c r="Q718" s="81"/>
      <c r="R718" s="77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</row>
    <row r="719" spans="2:43" x14ac:dyDescent="0.25">
      <c r="B719" s="75"/>
      <c r="C719" s="75"/>
      <c r="D719" s="75"/>
      <c r="E719" s="79"/>
      <c r="F719" s="39"/>
      <c r="G719" s="39"/>
      <c r="H719" s="24"/>
      <c r="I719" s="24"/>
      <c r="J719" s="39"/>
      <c r="K719" s="24"/>
      <c r="L719" s="39"/>
      <c r="M719" s="24"/>
      <c r="N719" s="81"/>
      <c r="O719" s="81"/>
      <c r="P719" s="81"/>
      <c r="Q719" s="81"/>
      <c r="R719" s="77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</row>
    <row r="720" spans="2:43" x14ac:dyDescent="0.25">
      <c r="B720" s="75"/>
      <c r="C720" s="75"/>
      <c r="D720" s="75"/>
      <c r="E720" s="79"/>
      <c r="F720" s="39"/>
      <c r="G720" s="39"/>
      <c r="H720" s="24"/>
      <c r="I720" s="24"/>
      <c r="J720" s="39"/>
      <c r="K720" s="24"/>
      <c r="L720" s="39"/>
      <c r="M720" s="24"/>
      <c r="N720" s="81"/>
      <c r="O720" s="81"/>
      <c r="P720" s="81"/>
      <c r="Q720" s="81"/>
      <c r="R720" s="77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</row>
    <row r="721" spans="2:43" x14ac:dyDescent="0.25">
      <c r="B721" s="75"/>
      <c r="C721" s="75"/>
      <c r="D721" s="75"/>
      <c r="E721" s="79"/>
      <c r="F721" s="39"/>
      <c r="G721" s="39"/>
      <c r="H721" s="24"/>
      <c r="I721" s="24"/>
      <c r="J721" s="39"/>
      <c r="K721" s="24"/>
      <c r="L721" s="39"/>
      <c r="M721" s="24"/>
      <c r="N721" s="81"/>
      <c r="O721" s="81"/>
      <c r="P721" s="81"/>
      <c r="Q721" s="81"/>
      <c r="R721" s="77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</row>
    <row r="722" spans="2:43" x14ac:dyDescent="0.25">
      <c r="B722" s="75"/>
      <c r="C722" s="75"/>
      <c r="D722" s="75"/>
      <c r="E722" s="79"/>
      <c r="F722" s="39"/>
      <c r="G722" s="39"/>
      <c r="H722" s="24"/>
      <c r="I722" s="24"/>
      <c r="J722" s="39"/>
      <c r="K722" s="24"/>
      <c r="L722" s="39"/>
      <c r="M722" s="24"/>
      <c r="N722" s="81"/>
      <c r="O722" s="81"/>
      <c r="P722" s="81"/>
      <c r="Q722" s="81"/>
      <c r="R722" s="77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</row>
    <row r="723" spans="2:43" x14ac:dyDescent="0.25">
      <c r="B723" s="75"/>
      <c r="C723" s="75"/>
      <c r="D723" s="75"/>
      <c r="E723" s="79"/>
      <c r="F723" s="39"/>
      <c r="G723" s="39"/>
      <c r="H723" s="24"/>
      <c r="I723" s="24"/>
      <c r="J723" s="39"/>
      <c r="K723" s="24"/>
      <c r="L723" s="39"/>
      <c r="M723" s="24"/>
      <c r="N723" s="81"/>
      <c r="O723" s="81"/>
      <c r="P723" s="81"/>
      <c r="Q723" s="81"/>
      <c r="R723" s="77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</row>
    <row r="724" spans="2:43" x14ac:dyDescent="0.25">
      <c r="B724" s="75"/>
      <c r="C724" s="75"/>
      <c r="D724" s="75"/>
      <c r="E724" s="79"/>
      <c r="F724" s="39"/>
      <c r="G724" s="39"/>
      <c r="H724" s="24"/>
      <c r="I724" s="24"/>
      <c r="J724" s="39"/>
      <c r="K724" s="24"/>
      <c r="L724" s="39"/>
      <c r="M724" s="24"/>
      <c r="N724" s="81"/>
      <c r="O724" s="81"/>
      <c r="P724" s="81"/>
      <c r="Q724" s="81"/>
      <c r="R724" s="77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</row>
    <row r="725" spans="2:43" x14ac:dyDescent="0.25">
      <c r="B725" s="75"/>
      <c r="C725" s="75"/>
      <c r="D725" s="75"/>
      <c r="E725" s="79"/>
      <c r="F725" s="39"/>
      <c r="G725" s="39"/>
      <c r="H725" s="24"/>
      <c r="I725" s="24"/>
      <c r="J725" s="39"/>
      <c r="K725" s="24"/>
      <c r="L725" s="39"/>
      <c r="M725" s="88"/>
      <c r="N725" s="81"/>
      <c r="O725" s="81"/>
      <c r="P725" s="81"/>
      <c r="Q725" s="81"/>
      <c r="R725" s="77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</row>
    <row r="726" spans="2:43" x14ac:dyDescent="0.25">
      <c r="B726" s="75"/>
      <c r="C726" s="75"/>
      <c r="D726" s="75"/>
      <c r="E726" s="79"/>
      <c r="F726" s="39"/>
      <c r="G726" s="39"/>
      <c r="H726" s="24"/>
      <c r="I726" s="24"/>
      <c r="J726" s="39"/>
      <c r="K726" s="24"/>
      <c r="L726" s="39"/>
      <c r="M726" s="24"/>
      <c r="N726" s="81"/>
      <c r="O726" s="81"/>
      <c r="P726" s="81"/>
      <c r="Q726" s="81"/>
      <c r="R726" s="77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</row>
    <row r="727" spans="2:43" x14ac:dyDescent="0.25">
      <c r="B727" s="75"/>
      <c r="C727" s="75"/>
      <c r="D727" s="75"/>
      <c r="E727" s="79"/>
      <c r="F727" s="39"/>
      <c r="G727" s="39"/>
      <c r="H727" s="24"/>
      <c r="I727" s="24"/>
      <c r="J727" s="39"/>
      <c r="K727" s="24"/>
      <c r="L727" s="39"/>
      <c r="M727" s="24"/>
      <c r="N727" s="81"/>
      <c r="O727" s="81"/>
      <c r="P727" s="81"/>
      <c r="Q727" s="81"/>
      <c r="R727" s="77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</row>
    <row r="728" spans="2:43" x14ac:dyDescent="0.25">
      <c r="B728" s="75"/>
      <c r="C728" s="75"/>
      <c r="D728" s="75"/>
      <c r="E728" s="79"/>
      <c r="F728" s="39"/>
      <c r="G728" s="39"/>
      <c r="H728" s="24"/>
      <c r="I728" s="24"/>
      <c r="J728" s="39"/>
      <c r="K728" s="24"/>
      <c r="L728" s="39"/>
      <c r="M728" s="24"/>
      <c r="N728" s="81"/>
      <c r="O728" s="81"/>
      <c r="P728" s="81"/>
      <c r="Q728" s="81"/>
      <c r="R728" s="77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</row>
    <row r="729" spans="2:43" x14ac:dyDescent="0.25">
      <c r="B729" s="75"/>
      <c r="C729" s="75"/>
      <c r="D729" s="75"/>
      <c r="E729" s="79"/>
      <c r="F729" s="39"/>
      <c r="G729" s="39"/>
      <c r="H729" s="24"/>
      <c r="I729" s="24"/>
      <c r="J729" s="39"/>
      <c r="K729" s="24"/>
      <c r="L729" s="39"/>
      <c r="M729" s="24"/>
      <c r="N729" s="81"/>
      <c r="O729" s="81"/>
      <c r="P729" s="81"/>
      <c r="Q729" s="81"/>
      <c r="R729" s="77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</row>
    <row r="730" spans="2:43" x14ac:dyDescent="0.25">
      <c r="B730" s="75"/>
      <c r="C730" s="75"/>
      <c r="D730" s="75"/>
      <c r="E730" s="79"/>
      <c r="F730" s="39"/>
      <c r="G730" s="39"/>
      <c r="H730" s="24"/>
      <c r="I730" s="24"/>
      <c r="J730" s="39"/>
      <c r="K730" s="24"/>
      <c r="L730" s="39"/>
      <c r="M730" s="24"/>
      <c r="N730" s="81"/>
      <c r="O730" s="81"/>
      <c r="P730" s="81"/>
      <c r="Q730" s="81"/>
      <c r="R730" s="77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</row>
    <row r="731" spans="2:43" x14ac:dyDescent="0.25">
      <c r="B731" s="75"/>
      <c r="C731" s="75"/>
      <c r="D731" s="75"/>
      <c r="E731" s="79"/>
      <c r="F731" s="39"/>
      <c r="G731" s="39"/>
      <c r="H731" s="24"/>
      <c r="I731" s="24"/>
      <c r="J731" s="39"/>
      <c r="K731" s="24"/>
      <c r="L731" s="39"/>
      <c r="M731" s="24"/>
      <c r="N731" s="81"/>
      <c r="O731" s="81"/>
      <c r="P731" s="81"/>
      <c r="Q731" s="81"/>
      <c r="R731" s="77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</row>
    <row r="732" spans="2:43" x14ac:dyDescent="0.25">
      <c r="B732" s="75"/>
      <c r="C732" s="75"/>
      <c r="D732" s="75"/>
      <c r="E732" s="79"/>
      <c r="F732" s="39"/>
      <c r="G732" s="39"/>
      <c r="H732" s="24"/>
      <c r="I732" s="24"/>
      <c r="J732" s="39"/>
      <c r="K732" s="24"/>
      <c r="L732" s="39"/>
      <c r="M732" s="24"/>
      <c r="N732" s="81"/>
      <c r="O732" s="81"/>
      <c r="P732" s="81"/>
      <c r="Q732" s="81"/>
      <c r="R732" s="77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</row>
    <row r="733" spans="2:43" x14ac:dyDescent="0.25">
      <c r="B733" s="75"/>
      <c r="C733" s="75"/>
      <c r="D733" s="75"/>
      <c r="E733" s="87"/>
      <c r="F733" s="39"/>
      <c r="G733" s="39"/>
      <c r="H733" s="24"/>
      <c r="I733" s="24"/>
      <c r="J733" s="39"/>
      <c r="K733" s="39"/>
      <c r="L733" s="39"/>
      <c r="M733" s="24"/>
      <c r="N733" s="81"/>
      <c r="O733" s="81"/>
      <c r="P733" s="81"/>
      <c r="Q733" s="81"/>
      <c r="R733" s="77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</row>
    <row r="734" spans="2:43" x14ac:dyDescent="0.25">
      <c r="B734" s="75"/>
      <c r="C734" s="75"/>
      <c r="D734" s="75"/>
      <c r="E734" s="79"/>
      <c r="F734" s="39"/>
      <c r="G734" s="39"/>
      <c r="H734" s="24"/>
      <c r="I734" s="24"/>
      <c r="J734" s="39"/>
      <c r="K734" s="89"/>
      <c r="L734" s="39"/>
      <c r="M734" s="24"/>
      <c r="N734" s="81"/>
      <c r="O734" s="81"/>
      <c r="P734" s="81"/>
      <c r="Q734" s="81"/>
      <c r="R734" s="77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</row>
    <row r="735" spans="2:43" x14ac:dyDescent="0.25">
      <c r="B735" s="75"/>
      <c r="C735" s="75"/>
      <c r="D735" s="75"/>
      <c r="E735" s="79"/>
      <c r="F735" s="39"/>
      <c r="G735" s="39"/>
      <c r="H735" s="24"/>
      <c r="I735" s="24"/>
      <c r="J735" s="39"/>
      <c r="K735" s="89"/>
      <c r="L735" s="39"/>
      <c r="M735" s="24"/>
      <c r="N735" s="81"/>
      <c r="O735" s="81"/>
      <c r="P735" s="81"/>
      <c r="Q735" s="81"/>
      <c r="R735" s="77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</row>
    <row r="736" spans="2:43" x14ac:dyDescent="0.25">
      <c r="B736" s="75"/>
      <c r="C736" s="75"/>
      <c r="D736" s="75"/>
      <c r="E736" s="79"/>
      <c r="F736" s="39"/>
      <c r="G736" s="39"/>
      <c r="H736" s="24"/>
      <c r="I736" s="24"/>
      <c r="J736" s="39"/>
      <c r="K736" s="89"/>
      <c r="L736" s="39"/>
      <c r="M736" s="24"/>
      <c r="N736" s="81"/>
      <c r="O736" s="81"/>
      <c r="P736" s="81"/>
      <c r="Q736" s="81"/>
      <c r="R736" s="77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</row>
    <row r="737" spans="2:43" x14ac:dyDescent="0.25">
      <c r="B737" s="75"/>
      <c r="C737" s="75"/>
      <c r="D737" s="75"/>
      <c r="E737" s="79"/>
      <c r="F737" s="39"/>
      <c r="G737" s="39"/>
      <c r="H737" s="24"/>
      <c r="I737" s="24"/>
      <c r="J737" s="39"/>
      <c r="K737" s="89"/>
      <c r="L737" s="39"/>
      <c r="M737" s="24"/>
      <c r="N737" s="81"/>
      <c r="O737" s="81"/>
      <c r="P737" s="81"/>
      <c r="Q737" s="81"/>
      <c r="R737" s="77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</row>
    <row r="738" spans="2:43" x14ac:dyDescent="0.25">
      <c r="B738" s="75"/>
      <c r="C738" s="75"/>
      <c r="D738" s="75"/>
      <c r="E738" s="79"/>
      <c r="F738" s="39"/>
      <c r="G738" s="39"/>
      <c r="H738" s="24"/>
      <c r="I738" s="24"/>
      <c r="J738" s="39"/>
      <c r="K738" s="89"/>
      <c r="L738" s="39"/>
      <c r="M738" s="24"/>
      <c r="N738" s="81"/>
      <c r="O738" s="81"/>
      <c r="P738" s="81"/>
      <c r="Q738" s="81"/>
      <c r="R738" s="77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</row>
    <row r="739" spans="2:43" x14ac:dyDescent="0.25">
      <c r="B739" s="75"/>
      <c r="C739" s="75"/>
      <c r="D739" s="75"/>
      <c r="E739" s="79"/>
      <c r="F739" s="39"/>
      <c r="G739" s="39"/>
      <c r="H739" s="24"/>
      <c r="I739" s="24"/>
      <c r="J739" s="39"/>
      <c r="K739" s="89"/>
      <c r="L739" s="39"/>
      <c r="M739" s="24"/>
      <c r="N739" s="81"/>
      <c r="O739" s="81"/>
      <c r="P739" s="81"/>
      <c r="Q739" s="81"/>
      <c r="R739" s="77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</row>
    <row r="740" spans="2:43" x14ac:dyDescent="0.25">
      <c r="B740" s="75"/>
      <c r="C740" s="75"/>
      <c r="D740" s="75"/>
      <c r="E740" s="87"/>
      <c r="F740" s="39"/>
      <c r="G740" s="39"/>
      <c r="H740" s="24"/>
      <c r="I740" s="24"/>
      <c r="J740" s="39"/>
      <c r="K740" s="24"/>
      <c r="L740" s="39"/>
      <c r="M740" s="24"/>
      <c r="N740" s="81"/>
      <c r="O740" s="81"/>
      <c r="P740" s="81"/>
      <c r="Q740" s="81"/>
      <c r="R740" s="77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</row>
    <row r="741" spans="2:43" x14ac:dyDescent="0.25">
      <c r="B741" s="75"/>
      <c r="C741" s="75"/>
      <c r="D741" s="75"/>
      <c r="E741" s="87"/>
      <c r="F741" s="39"/>
      <c r="G741" s="39"/>
      <c r="H741" s="24"/>
      <c r="I741" s="24"/>
      <c r="J741" s="39"/>
      <c r="K741" s="24"/>
      <c r="L741" s="39"/>
      <c r="M741" s="24"/>
      <c r="N741" s="81"/>
      <c r="O741" s="81"/>
      <c r="P741" s="81"/>
      <c r="Q741" s="81"/>
      <c r="R741" s="77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</row>
    <row r="742" spans="2:43" x14ac:dyDescent="0.25">
      <c r="B742" s="75"/>
      <c r="C742" s="75"/>
      <c r="D742" s="75"/>
      <c r="E742" s="87"/>
      <c r="F742" s="39"/>
      <c r="G742" s="39"/>
      <c r="H742" s="24"/>
      <c r="I742" s="24"/>
      <c r="J742" s="39"/>
      <c r="K742" s="24"/>
      <c r="L742" s="39"/>
      <c r="M742" s="24"/>
      <c r="N742" s="81"/>
      <c r="O742" s="81"/>
      <c r="P742" s="81"/>
      <c r="Q742" s="81"/>
      <c r="R742" s="77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</row>
    <row r="743" spans="2:43" x14ac:dyDescent="0.25">
      <c r="B743" s="75"/>
      <c r="C743" s="75"/>
      <c r="D743" s="75"/>
      <c r="E743" s="87"/>
      <c r="F743" s="39"/>
      <c r="G743" s="39"/>
      <c r="H743" s="24"/>
      <c r="I743" s="24"/>
      <c r="J743" s="39"/>
      <c r="K743" s="24"/>
      <c r="L743" s="39"/>
      <c r="M743" s="24"/>
      <c r="N743" s="81"/>
      <c r="O743" s="81"/>
      <c r="P743" s="81"/>
      <c r="Q743" s="81"/>
      <c r="R743" s="77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</row>
    <row r="744" spans="2:43" x14ac:dyDescent="0.25">
      <c r="B744" s="75"/>
      <c r="C744" s="75"/>
      <c r="D744" s="75"/>
      <c r="E744" s="87"/>
      <c r="F744" s="39"/>
      <c r="G744" s="39"/>
      <c r="H744" s="24"/>
      <c r="I744" s="24"/>
      <c r="J744" s="39"/>
      <c r="K744" s="24"/>
      <c r="L744" s="39"/>
      <c r="M744" s="24"/>
      <c r="N744" s="81"/>
      <c r="O744" s="81"/>
      <c r="P744" s="81"/>
      <c r="Q744" s="81"/>
      <c r="R744" s="77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</row>
    <row r="745" spans="2:43" x14ac:dyDescent="0.25">
      <c r="B745" s="75"/>
      <c r="C745" s="75"/>
      <c r="D745" s="75"/>
      <c r="E745" s="87"/>
      <c r="F745" s="39"/>
      <c r="G745" s="39"/>
      <c r="H745" s="24"/>
      <c r="I745" s="24"/>
      <c r="J745" s="39"/>
      <c r="K745" s="24"/>
      <c r="L745" s="39"/>
      <c r="M745" s="24"/>
      <c r="N745" s="81"/>
      <c r="O745" s="81"/>
      <c r="P745" s="81"/>
      <c r="Q745" s="81"/>
      <c r="R745" s="77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</row>
    <row r="746" spans="2:43" x14ac:dyDescent="0.25">
      <c r="B746" s="75"/>
      <c r="C746" s="75"/>
      <c r="D746" s="75"/>
      <c r="E746" s="79"/>
      <c r="F746" s="39"/>
      <c r="G746" s="39"/>
      <c r="H746" s="24"/>
      <c r="I746" s="24"/>
      <c r="J746" s="39"/>
      <c r="K746" s="24"/>
      <c r="L746" s="39"/>
      <c r="M746" s="24"/>
      <c r="N746" s="81"/>
      <c r="O746" s="81"/>
      <c r="P746" s="81"/>
      <c r="Q746" s="81"/>
      <c r="R746" s="77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</row>
    <row r="747" spans="2:43" x14ac:dyDescent="0.25">
      <c r="B747" s="75"/>
      <c r="C747" s="75"/>
      <c r="D747" s="75"/>
      <c r="E747" s="87"/>
      <c r="F747" s="39"/>
      <c r="G747" s="39"/>
      <c r="H747" s="24"/>
      <c r="I747" s="24"/>
      <c r="J747" s="39"/>
      <c r="K747" s="24"/>
      <c r="L747" s="39"/>
      <c r="M747" s="24"/>
      <c r="N747" s="81"/>
      <c r="O747" s="81"/>
      <c r="P747" s="81"/>
      <c r="Q747" s="81"/>
      <c r="R747" s="77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</row>
    <row r="748" spans="2:43" x14ac:dyDescent="0.25">
      <c r="B748" s="75"/>
      <c r="C748" s="75"/>
      <c r="D748" s="75"/>
      <c r="E748" s="87"/>
      <c r="F748" s="39"/>
      <c r="G748" s="39"/>
      <c r="H748" s="24"/>
      <c r="I748" s="24"/>
      <c r="J748" s="39"/>
      <c r="K748" s="24"/>
      <c r="L748" s="39"/>
      <c r="M748" s="24"/>
      <c r="N748" s="81"/>
      <c r="O748" s="81"/>
      <c r="P748" s="81"/>
      <c r="Q748" s="81"/>
      <c r="R748" s="77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</row>
    <row r="749" spans="2:43" x14ac:dyDescent="0.25">
      <c r="B749" s="75"/>
      <c r="C749" s="75"/>
      <c r="D749" s="75"/>
      <c r="E749" s="87"/>
      <c r="F749" s="39"/>
      <c r="G749" s="39"/>
      <c r="H749" s="24"/>
      <c r="I749" s="24"/>
      <c r="J749" s="39"/>
      <c r="K749" s="24"/>
      <c r="L749" s="39"/>
      <c r="M749" s="24"/>
      <c r="N749" s="81"/>
      <c r="O749" s="81"/>
      <c r="P749" s="81"/>
      <c r="Q749" s="81"/>
      <c r="R749" s="77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</row>
    <row r="750" spans="2:43" x14ac:dyDescent="0.25">
      <c r="B750" s="75"/>
      <c r="C750" s="75"/>
      <c r="D750" s="75"/>
      <c r="E750" s="79"/>
      <c r="F750" s="39"/>
      <c r="G750" s="39"/>
      <c r="H750" s="24"/>
      <c r="I750" s="24"/>
      <c r="J750" s="39"/>
      <c r="K750" s="24"/>
      <c r="L750" s="39"/>
      <c r="M750" s="24"/>
      <c r="N750" s="81"/>
      <c r="O750" s="81"/>
      <c r="P750" s="81"/>
      <c r="Q750" s="81"/>
      <c r="R750" s="77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</row>
    <row r="751" spans="2:43" x14ac:dyDescent="0.25">
      <c r="B751" s="75"/>
      <c r="C751" s="75"/>
      <c r="D751" s="75"/>
      <c r="E751" s="87"/>
      <c r="F751" s="39"/>
      <c r="G751" s="39"/>
      <c r="H751" s="24"/>
      <c r="I751" s="24"/>
      <c r="J751" s="39"/>
      <c r="K751" s="24"/>
      <c r="L751" s="39"/>
      <c r="M751" s="24"/>
      <c r="N751" s="81"/>
      <c r="O751" s="81"/>
      <c r="P751" s="81"/>
      <c r="Q751" s="81"/>
      <c r="R751" s="77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</row>
    <row r="752" spans="2:43" x14ac:dyDescent="0.25">
      <c r="B752" s="75"/>
      <c r="C752" s="75"/>
      <c r="D752" s="75"/>
      <c r="E752" s="87"/>
      <c r="F752" s="39"/>
      <c r="G752" s="39"/>
      <c r="H752" s="24"/>
      <c r="I752" s="24"/>
      <c r="J752" s="39"/>
      <c r="K752" s="24"/>
      <c r="L752" s="39"/>
      <c r="M752" s="24"/>
      <c r="N752" s="81"/>
      <c r="O752" s="81"/>
      <c r="P752" s="81"/>
      <c r="Q752" s="81"/>
      <c r="R752" s="77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</row>
    <row r="753" spans="2:43" x14ac:dyDescent="0.25">
      <c r="B753" s="75"/>
      <c r="C753" s="75"/>
      <c r="D753" s="75"/>
      <c r="E753" s="87"/>
      <c r="F753" s="39"/>
      <c r="G753" s="39"/>
      <c r="H753" s="24"/>
      <c r="I753" s="24"/>
      <c r="J753" s="39"/>
      <c r="K753" s="24"/>
      <c r="L753" s="39"/>
      <c r="M753" s="24"/>
      <c r="N753" s="81"/>
      <c r="O753" s="81"/>
      <c r="P753" s="81"/>
      <c r="Q753" s="81"/>
      <c r="R753" s="77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</row>
    <row r="754" spans="2:43" x14ac:dyDescent="0.25">
      <c r="B754" s="75"/>
      <c r="C754" s="75"/>
      <c r="D754" s="75"/>
      <c r="E754" s="79"/>
      <c r="F754" s="39"/>
      <c r="G754" s="39"/>
      <c r="H754" s="24"/>
      <c r="I754" s="24"/>
      <c r="J754" s="39"/>
      <c r="K754" s="24"/>
      <c r="L754" s="39"/>
      <c r="M754" s="24"/>
      <c r="N754" s="81"/>
      <c r="O754" s="81"/>
      <c r="P754" s="81"/>
      <c r="Q754" s="81"/>
      <c r="R754" s="77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</row>
    <row r="755" spans="2:43" x14ac:dyDescent="0.25">
      <c r="B755" s="75"/>
      <c r="C755" s="75"/>
      <c r="D755" s="75"/>
      <c r="E755" s="79"/>
      <c r="F755" s="39"/>
      <c r="G755" s="39"/>
      <c r="H755" s="24"/>
      <c r="I755" s="24"/>
      <c r="J755" s="39"/>
      <c r="K755" s="24"/>
      <c r="L755" s="39"/>
      <c r="M755" s="24"/>
      <c r="N755" s="81"/>
      <c r="O755" s="81"/>
      <c r="P755" s="81"/>
      <c r="Q755" s="81"/>
      <c r="R755" s="77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</row>
    <row r="756" spans="2:43" x14ac:dyDescent="0.25">
      <c r="B756" s="75"/>
      <c r="C756" s="75"/>
      <c r="D756" s="75"/>
      <c r="E756" s="87"/>
      <c r="F756" s="39"/>
      <c r="G756" s="39"/>
      <c r="H756" s="24"/>
      <c r="I756" s="24"/>
      <c r="J756" s="39"/>
      <c r="K756" s="39"/>
      <c r="L756" s="39"/>
      <c r="M756" s="24"/>
      <c r="N756" s="81"/>
      <c r="O756" s="81"/>
      <c r="P756" s="81"/>
      <c r="Q756" s="81"/>
      <c r="R756" s="77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</row>
    <row r="757" spans="2:43" x14ac:dyDescent="0.25">
      <c r="B757" s="75"/>
      <c r="C757" s="75"/>
      <c r="D757" s="75"/>
      <c r="E757" s="87"/>
      <c r="F757" s="39"/>
      <c r="G757" s="39"/>
      <c r="H757" s="24"/>
      <c r="I757" s="24"/>
      <c r="J757" s="39"/>
      <c r="K757" s="39"/>
      <c r="L757" s="39"/>
      <c r="M757" s="24"/>
      <c r="N757" s="81"/>
      <c r="O757" s="81"/>
      <c r="P757" s="81"/>
      <c r="Q757" s="81"/>
      <c r="R757" s="77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</row>
    <row r="758" spans="2:43" x14ac:dyDescent="0.25">
      <c r="B758" s="75"/>
      <c r="C758" s="75"/>
      <c r="D758" s="75"/>
      <c r="E758" s="87"/>
      <c r="F758" s="39"/>
      <c r="G758" s="39"/>
      <c r="H758" s="24"/>
      <c r="I758" s="24"/>
      <c r="J758" s="39"/>
      <c r="K758" s="39"/>
      <c r="L758" s="39"/>
      <c r="M758" s="24"/>
      <c r="N758" s="81"/>
      <c r="O758" s="81"/>
      <c r="P758" s="81"/>
      <c r="Q758" s="81"/>
      <c r="R758" s="77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</row>
    <row r="759" spans="2:43" x14ac:dyDescent="0.25">
      <c r="B759" s="75"/>
      <c r="C759" s="75"/>
      <c r="D759" s="75"/>
      <c r="E759" s="87"/>
      <c r="F759" s="39"/>
      <c r="G759" s="39"/>
      <c r="H759" s="24"/>
      <c r="I759" s="24"/>
      <c r="J759" s="39"/>
      <c r="K759" s="39"/>
      <c r="L759" s="39"/>
      <c r="M759" s="24"/>
      <c r="N759" s="81"/>
      <c r="O759" s="81"/>
      <c r="P759" s="81"/>
      <c r="Q759" s="81"/>
      <c r="R759" s="77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</row>
    <row r="760" spans="2:43" x14ac:dyDescent="0.25">
      <c r="B760" s="75"/>
      <c r="C760" s="75"/>
      <c r="D760" s="75"/>
      <c r="E760" s="79"/>
      <c r="F760" s="39"/>
      <c r="G760" s="39"/>
      <c r="H760" s="24"/>
      <c r="I760" s="24"/>
      <c r="J760" s="39"/>
      <c r="K760" s="39"/>
      <c r="L760" s="39"/>
      <c r="M760" s="24"/>
      <c r="N760" s="81"/>
      <c r="O760" s="81"/>
      <c r="P760" s="81"/>
      <c r="Q760" s="81"/>
      <c r="R760" s="77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</row>
    <row r="761" spans="2:43" x14ac:dyDescent="0.25">
      <c r="B761" s="75"/>
      <c r="C761" s="75"/>
      <c r="D761" s="75"/>
      <c r="E761" s="87"/>
      <c r="F761" s="39"/>
      <c r="G761" s="39"/>
      <c r="H761" s="24"/>
      <c r="I761" s="24"/>
      <c r="J761" s="39"/>
      <c r="K761" s="39"/>
      <c r="L761" s="39"/>
      <c r="M761" s="24"/>
      <c r="N761" s="81"/>
      <c r="O761" s="81"/>
      <c r="P761" s="81"/>
      <c r="Q761" s="81"/>
      <c r="R761" s="77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</row>
    <row r="762" spans="2:43" x14ac:dyDescent="0.25">
      <c r="B762" s="75"/>
      <c r="C762" s="75"/>
      <c r="D762" s="75"/>
      <c r="E762" s="87"/>
      <c r="F762" s="39"/>
      <c r="G762" s="39"/>
      <c r="H762" s="24"/>
      <c r="I762" s="24"/>
      <c r="J762" s="39"/>
      <c r="K762" s="39"/>
      <c r="L762" s="39"/>
      <c r="M762" s="24"/>
      <c r="N762" s="81"/>
      <c r="O762" s="81"/>
      <c r="P762" s="81"/>
      <c r="Q762" s="81"/>
      <c r="R762" s="77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</row>
    <row r="763" spans="2:43" x14ac:dyDescent="0.25">
      <c r="B763" s="75"/>
      <c r="C763" s="75"/>
      <c r="D763" s="75"/>
      <c r="E763" s="87"/>
      <c r="F763" s="39"/>
      <c r="G763" s="39"/>
      <c r="H763" s="24"/>
      <c r="I763" s="24"/>
      <c r="J763" s="39"/>
      <c r="K763" s="39"/>
      <c r="L763" s="39"/>
      <c r="M763" s="24"/>
      <c r="N763" s="81"/>
      <c r="O763" s="81"/>
      <c r="P763" s="81"/>
      <c r="Q763" s="81"/>
      <c r="R763" s="77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</row>
    <row r="764" spans="2:43" x14ac:dyDescent="0.25">
      <c r="B764" s="75"/>
      <c r="C764" s="75"/>
      <c r="D764" s="75"/>
      <c r="E764" s="87"/>
      <c r="F764" s="39"/>
      <c r="G764" s="39"/>
      <c r="H764" s="24"/>
      <c r="I764" s="24"/>
      <c r="J764" s="39"/>
      <c r="K764" s="24"/>
      <c r="L764" s="39"/>
      <c r="M764" s="24"/>
      <c r="N764" s="81"/>
      <c r="O764" s="81"/>
      <c r="P764" s="81"/>
      <c r="Q764" s="81"/>
      <c r="R764" s="77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</row>
    <row r="765" spans="2:43" x14ac:dyDescent="0.25">
      <c r="B765" s="75"/>
      <c r="C765" s="75"/>
      <c r="D765" s="75"/>
      <c r="E765" s="87"/>
      <c r="F765" s="39"/>
      <c r="G765" s="39"/>
      <c r="H765" s="24"/>
      <c r="I765" s="24"/>
      <c r="J765" s="39"/>
      <c r="K765" s="24"/>
      <c r="L765" s="39"/>
      <c r="M765" s="24"/>
      <c r="N765" s="81"/>
      <c r="O765" s="81"/>
      <c r="P765" s="81"/>
      <c r="Q765" s="81"/>
      <c r="R765" s="77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</row>
    <row r="766" spans="2:43" x14ac:dyDescent="0.25">
      <c r="B766" s="75"/>
      <c r="C766" s="75"/>
      <c r="D766" s="75"/>
      <c r="E766" s="87"/>
      <c r="F766" s="39"/>
      <c r="G766" s="39"/>
      <c r="H766" s="24"/>
      <c r="I766" s="24"/>
      <c r="J766" s="39"/>
      <c r="K766" s="24"/>
      <c r="L766" s="39"/>
      <c r="M766" s="24"/>
      <c r="N766" s="81"/>
      <c r="O766" s="81"/>
      <c r="P766" s="81"/>
      <c r="Q766" s="81"/>
      <c r="R766" s="77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</row>
    <row r="767" spans="2:43" x14ac:dyDescent="0.25">
      <c r="B767" s="75"/>
      <c r="C767" s="75"/>
      <c r="D767" s="75"/>
      <c r="E767" s="87"/>
      <c r="F767" s="39"/>
      <c r="G767" s="39"/>
      <c r="H767" s="24"/>
      <c r="I767" s="24"/>
      <c r="J767" s="39"/>
      <c r="K767" s="24"/>
      <c r="L767" s="39"/>
      <c r="M767" s="24"/>
      <c r="N767" s="81"/>
      <c r="O767" s="81"/>
      <c r="P767" s="81"/>
      <c r="Q767" s="81"/>
      <c r="R767" s="77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</row>
    <row r="768" spans="2:43" x14ac:dyDescent="0.25">
      <c r="B768" s="75"/>
      <c r="C768" s="75"/>
      <c r="D768" s="75"/>
      <c r="E768" s="79"/>
      <c r="F768" s="39"/>
      <c r="G768" s="39"/>
      <c r="H768" s="24"/>
      <c r="I768" s="24"/>
      <c r="J768" s="39"/>
      <c r="K768" s="24"/>
      <c r="L768" s="39"/>
      <c r="M768" s="24"/>
      <c r="N768" s="81"/>
      <c r="O768" s="81"/>
      <c r="P768" s="81"/>
      <c r="Q768" s="81"/>
      <c r="R768" s="77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</row>
    <row r="769" spans="2:43" x14ac:dyDescent="0.25">
      <c r="B769" s="75"/>
      <c r="C769" s="75"/>
      <c r="D769" s="75"/>
      <c r="E769" s="79"/>
      <c r="F769" s="39"/>
      <c r="G769" s="39"/>
      <c r="H769" s="24"/>
      <c r="I769" s="24"/>
      <c r="J769" s="39"/>
      <c r="K769" s="24"/>
      <c r="L769" s="39"/>
      <c r="M769" s="24"/>
      <c r="N769" s="81"/>
      <c r="O769" s="81"/>
      <c r="P769" s="81"/>
      <c r="Q769" s="81"/>
      <c r="R769" s="77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</row>
    <row r="770" spans="2:43" x14ac:dyDescent="0.25">
      <c r="B770" s="75"/>
      <c r="C770" s="75"/>
      <c r="D770" s="75"/>
      <c r="E770" s="80"/>
      <c r="F770" s="39"/>
      <c r="G770" s="39"/>
      <c r="H770" s="24"/>
      <c r="I770" s="24"/>
      <c r="J770" s="39"/>
      <c r="K770" s="24"/>
      <c r="L770" s="39"/>
      <c r="M770" s="24"/>
      <c r="N770" s="81"/>
      <c r="O770" s="81"/>
      <c r="P770" s="81"/>
      <c r="Q770" s="81"/>
      <c r="R770" s="77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</row>
    <row r="771" spans="2:43" x14ac:dyDescent="0.25">
      <c r="B771" s="75"/>
      <c r="C771" s="75"/>
      <c r="D771" s="75"/>
      <c r="E771" s="80"/>
      <c r="F771" s="39"/>
      <c r="G771" s="39"/>
      <c r="H771" s="24"/>
      <c r="I771" s="24"/>
      <c r="J771" s="39"/>
      <c r="K771" s="24"/>
      <c r="L771" s="39"/>
      <c r="M771" s="24"/>
      <c r="N771" s="81"/>
      <c r="O771" s="81"/>
      <c r="P771" s="81"/>
      <c r="Q771" s="81"/>
      <c r="R771" s="77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</row>
    <row r="772" spans="2:43" x14ac:dyDescent="0.25">
      <c r="B772" s="75"/>
      <c r="C772" s="75"/>
      <c r="D772" s="75"/>
      <c r="E772" s="80"/>
      <c r="F772" s="39"/>
      <c r="G772" s="39"/>
      <c r="H772" s="24"/>
      <c r="I772" s="24"/>
      <c r="J772" s="39"/>
      <c r="K772" s="39"/>
      <c r="L772" s="39"/>
      <c r="M772" s="24"/>
      <c r="N772" s="81"/>
      <c r="O772" s="81"/>
      <c r="P772" s="81"/>
      <c r="Q772" s="81"/>
      <c r="R772" s="77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</row>
    <row r="773" spans="2:43" x14ac:dyDescent="0.25">
      <c r="B773" s="75"/>
      <c r="C773" s="75"/>
      <c r="D773" s="75"/>
      <c r="E773" s="80"/>
      <c r="F773" s="39"/>
      <c r="G773" s="39"/>
      <c r="H773" s="24"/>
      <c r="I773" s="24"/>
      <c r="J773" s="39"/>
      <c r="K773" s="39"/>
      <c r="L773" s="39"/>
      <c r="M773" s="24"/>
      <c r="N773" s="81"/>
      <c r="O773" s="81"/>
      <c r="P773" s="81"/>
      <c r="Q773" s="81"/>
      <c r="R773" s="77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</row>
    <row r="774" spans="2:43" x14ac:dyDescent="0.25">
      <c r="B774" s="75"/>
      <c r="C774" s="75"/>
      <c r="D774" s="75"/>
      <c r="E774" s="76"/>
      <c r="F774" s="39"/>
      <c r="G774" s="39"/>
      <c r="H774" s="24"/>
      <c r="I774" s="24"/>
      <c r="J774" s="39"/>
      <c r="K774" s="39"/>
      <c r="L774" s="39"/>
      <c r="M774" s="24"/>
      <c r="N774" s="81"/>
      <c r="O774" s="81"/>
      <c r="P774" s="81"/>
      <c r="Q774" s="81"/>
      <c r="R774" s="77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</row>
    <row r="775" spans="2:43" x14ac:dyDescent="0.25">
      <c r="B775" s="75"/>
      <c r="C775" s="75"/>
      <c r="D775" s="75"/>
      <c r="E775" s="80"/>
      <c r="F775" s="39"/>
      <c r="G775" s="39"/>
      <c r="H775" s="24"/>
      <c r="I775" s="24"/>
      <c r="J775" s="39"/>
      <c r="K775" s="39"/>
      <c r="L775" s="39"/>
      <c r="M775" s="24"/>
      <c r="N775" s="81"/>
      <c r="O775" s="81"/>
      <c r="P775" s="81"/>
      <c r="Q775" s="81"/>
      <c r="R775" s="77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</row>
    <row r="776" spans="2:43" x14ac:dyDescent="0.25">
      <c r="B776" s="75"/>
      <c r="C776" s="75"/>
      <c r="D776" s="75"/>
      <c r="E776" s="80"/>
      <c r="F776" s="39"/>
      <c r="G776" s="39"/>
      <c r="H776" s="24"/>
      <c r="I776" s="24"/>
      <c r="J776" s="39"/>
      <c r="K776" s="24"/>
      <c r="L776" s="39"/>
      <c r="M776" s="24"/>
      <c r="N776" s="81"/>
      <c r="O776" s="81"/>
      <c r="P776" s="81"/>
      <c r="Q776" s="81"/>
      <c r="R776" s="77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</row>
    <row r="777" spans="2:43" x14ac:dyDescent="0.25">
      <c r="B777" s="80"/>
      <c r="C777" s="80"/>
      <c r="D777" s="80"/>
      <c r="E777" s="90"/>
      <c r="F777" s="488"/>
      <c r="G777" s="488"/>
      <c r="H777" s="488"/>
      <c r="I777" s="488"/>
      <c r="J777" s="488"/>
      <c r="K777" s="488"/>
      <c r="L777" s="488"/>
      <c r="M777" s="488"/>
      <c r="N777" s="488"/>
      <c r="O777" s="361"/>
      <c r="P777" s="361"/>
      <c r="Q777" s="361"/>
      <c r="R777" s="91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</row>
    <row r="778" spans="2:43" x14ac:dyDescent="0.25">
      <c r="B778" s="489"/>
      <c r="C778" s="362"/>
      <c r="D778" s="362"/>
      <c r="E778" s="490"/>
      <c r="F778" s="490"/>
      <c r="G778" s="490"/>
      <c r="H778" s="490"/>
      <c r="I778" s="490"/>
      <c r="J778" s="490"/>
      <c r="K778" s="490"/>
      <c r="L778" s="490"/>
      <c r="M778" s="490"/>
      <c r="N778" s="490"/>
      <c r="O778" s="490"/>
      <c r="P778" s="490"/>
      <c r="Q778" s="490"/>
      <c r="R778" s="49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</row>
    <row r="779" spans="2:43" x14ac:dyDescent="0.25">
      <c r="B779" s="489"/>
      <c r="C779" s="362"/>
      <c r="D779" s="362"/>
      <c r="E779" s="490"/>
      <c r="F779" s="490"/>
      <c r="G779" s="490"/>
      <c r="H779" s="490"/>
      <c r="I779" s="490"/>
      <c r="J779" s="490"/>
      <c r="K779" s="490"/>
      <c r="L779" s="490"/>
      <c r="M779" s="490"/>
      <c r="N779" s="490"/>
      <c r="O779" s="490"/>
      <c r="P779" s="490"/>
      <c r="Q779" s="490"/>
      <c r="R779" s="49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</row>
    <row r="780" spans="2:43" x14ac:dyDescent="0.25">
      <c r="B780" s="72"/>
      <c r="C780" s="362"/>
      <c r="D780" s="362"/>
      <c r="E780" s="73"/>
      <c r="F780" s="23"/>
      <c r="G780" s="23"/>
      <c r="H780" s="23"/>
      <c r="I780" s="23"/>
      <c r="J780" s="23"/>
      <c r="K780" s="23"/>
      <c r="L780" s="26"/>
      <c r="M780" s="23"/>
      <c r="N780" s="73"/>
      <c r="O780" s="363"/>
      <c r="P780" s="363"/>
      <c r="Q780" s="363"/>
      <c r="R780" s="73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</row>
    <row r="781" spans="2:43" x14ac:dyDescent="0.25">
      <c r="B781" s="92"/>
      <c r="C781" s="92"/>
      <c r="D781" s="92"/>
      <c r="E781" s="491"/>
      <c r="F781" s="491"/>
      <c r="G781" s="491"/>
      <c r="H781" s="27"/>
      <c r="I781" s="60"/>
      <c r="J781" s="492"/>
      <c r="K781" s="492"/>
      <c r="L781" s="492"/>
      <c r="M781" s="492"/>
      <c r="N781" s="492"/>
      <c r="O781" s="364"/>
      <c r="P781" s="364"/>
      <c r="Q781" s="364"/>
      <c r="R781" s="22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</row>
    <row r="782" spans="2:43" ht="18.75" x14ac:dyDescent="0.3">
      <c r="B782" s="92"/>
      <c r="C782" s="92"/>
      <c r="D782" s="92"/>
      <c r="E782" s="486"/>
      <c r="F782" s="486"/>
      <c r="G782" s="486"/>
      <c r="H782" s="24"/>
      <c r="I782" s="59"/>
      <c r="J782" s="487"/>
      <c r="K782" s="487"/>
      <c r="L782" s="487"/>
      <c r="M782" s="487"/>
      <c r="N782" s="487"/>
      <c r="O782" s="360"/>
      <c r="P782" s="360"/>
      <c r="Q782" s="360"/>
      <c r="R782" s="18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</row>
    <row r="783" spans="2:43" x14ac:dyDescent="0.25">
      <c r="B783" s="92"/>
      <c r="C783" s="92"/>
      <c r="D783" s="92"/>
      <c r="E783" s="87"/>
      <c r="F783" s="27"/>
      <c r="G783" s="93"/>
      <c r="H783" s="93"/>
      <c r="I783" s="93"/>
      <c r="J783" s="93"/>
      <c r="K783" s="27"/>
      <c r="L783" s="38"/>
      <c r="M783" s="27"/>
      <c r="N783" s="94"/>
      <c r="O783" s="94"/>
      <c r="P783" s="94"/>
      <c r="Q783" s="94"/>
      <c r="R783" s="95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</row>
    <row r="784" spans="2:43" x14ac:dyDescent="0.25"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</row>
    <row r="785" spans="19:43" x14ac:dyDescent="0.25"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</row>
    <row r="786" spans="19:43" x14ac:dyDescent="0.25"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</row>
    <row r="787" spans="19:43" x14ac:dyDescent="0.25"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</row>
    <row r="788" spans="19:43" x14ac:dyDescent="0.25"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</row>
    <row r="789" spans="19:43" x14ac:dyDescent="0.25"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</row>
    <row r="790" spans="19:43" x14ac:dyDescent="0.25"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</row>
    <row r="791" spans="19:43" x14ac:dyDescent="0.25"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</row>
    <row r="792" spans="19:43" x14ac:dyDescent="0.25"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</row>
    <row r="793" spans="19:43" x14ac:dyDescent="0.25"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</row>
    <row r="794" spans="19:43" x14ac:dyDescent="0.25"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</row>
    <row r="795" spans="19:43" x14ac:dyDescent="0.25"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</row>
    <row r="796" spans="19:43" x14ac:dyDescent="0.25"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</row>
    <row r="797" spans="19:43" x14ac:dyDescent="0.25"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</row>
    <row r="798" spans="19:43" x14ac:dyDescent="0.25"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</row>
    <row r="799" spans="19:43" x14ac:dyDescent="0.25"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</row>
    <row r="800" spans="19:43" x14ac:dyDescent="0.25"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</row>
    <row r="801" spans="19:43" x14ac:dyDescent="0.25"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</row>
    <row r="802" spans="19:43" x14ac:dyDescent="0.25"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</row>
    <row r="803" spans="19:43" x14ac:dyDescent="0.25"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</row>
    <row r="804" spans="19:43" x14ac:dyDescent="0.25"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</row>
    <row r="805" spans="19:43" x14ac:dyDescent="0.25"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</row>
    <row r="806" spans="19:43" x14ac:dyDescent="0.25"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</row>
    <row r="807" spans="19:43" x14ac:dyDescent="0.25"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</row>
    <row r="808" spans="19:43" x14ac:dyDescent="0.25"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</row>
    <row r="809" spans="19:43" x14ac:dyDescent="0.25"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</row>
    <row r="810" spans="19:43" x14ac:dyDescent="0.25"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</row>
    <row r="811" spans="19:43" x14ac:dyDescent="0.25"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</row>
    <row r="812" spans="19:43" x14ac:dyDescent="0.25"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</row>
    <row r="813" spans="19:43" x14ac:dyDescent="0.25"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</row>
    <row r="814" spans="19:43" x14ac:dyDescent="0.25"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</row>
    <row r="815" spans="19:43" x14ac:dyDescent="0.25"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</row>
    <row r="816" spans="19:43" x14ac:dyDescent="0.25"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</row>
    <row r="817" spans="19:43" x14ac:dyDescent="0.25"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</row>
    <row r="818" spans="19:43" x14ac:dyDescent="0.25"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</row>
    <row r="819" spans="19:43" x14ac:dyDescent="0.25"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</row>
    <row r="820" spans="19:43" x14ac:dyDescent="0.25"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</row>
    <row r="821" spans="19:43" x14ac:dyDescent="0.25"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</row>
    <row r="822" spans="19:43" x14ac:dyDescent="0.25"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</row>
    <row r="823" spans="19:43" x14ac:dyDescent="0.25"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</row>
    <row r="824" spans="19:43" x14ac:dyDescent="0.25"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</row>
    <row r="825" spans="19:43" x14ac:dyDescent="0.25"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</row>
    <row r="826" spans="19:43" x14ac:dyDescent="0.25"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</row>
    <row r="827" spans="19:43" x14ac:dyDescent="0.25"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</row>
    <row r="828" spans="19:43" x14ac:dyDescent="0.25"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</row>
    <row r="829" spans="19:43" x14ac:dyDescent="0.25"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</row>
    <row r="830" spans="19:43" x14ac:dyDescent="0.25"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</row>
    <row r="831" spans="19:43" x14ac:dyDescent="0.25"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</row>
    <row r="832" spans="19:43" x14ac:dyDescent="0.25"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</row>
    <row r="833" spans="19:43" x14ac:dyDescent="0.25"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</row>
    <row r="834" spans="19:43" x14ac:dyDescent="0.25"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</row>
    <row r="835" spans="19:43" x14ac:dyDescent="0.25"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</row>
    <row r="836" spans="19:43" x14ac:dyDescent="0.25"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</row>
    <row r="837" spans="19:43" x14ac:dyDescent="0.25"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</row>
    <row r="838" spans="19:43" x14ac:dyDescent="0.25"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</row>
    <row r="839" spans="19:43" x14ac:dyDescent="0.25"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</row>
    <row r="840" spans="19:43" x14ac:dyDescent="0.25"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</row>
    <row r="841" spans="19:43" x14ac:dyDescent="0.25"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</row>
    <row r="842" spans="19:43" x14ac:dyDescent="0.25">
      <c r="S842" s="20"/>
      <c r="T842" s="20"/>
      <c r="U842" s="20"/>
    </row>
    <row r="843" spans="19:43" x14ac:dyDescent="0.25">
      <c r="S843" s="20"/>
      <c r="T843" s="20"/>
      <c r="U843" s="20"/>
    </row>
    <row r="844" spans="19:43" x14ac:dyDescent="0.25">
      <c r="S844" s="20"/>
      <c r="T844" s="20"/>
      <c r="U844" s="20"/>
    </row>
    <row r="845" spans="19:43" x14ac:dyDescent="0.25">
      <c r="S845" s="20"/>
      <c r="T845" s="20"/>
      <c r="U845" s="20"/>
    </row>
    <row r="846" spans="19:43" x14ac:dyDescent="0.25">
      <c r="S846" s="20"/>
      <c r="T846" s="20"/>
      <c r="U846" s="20"/>
    </row>
    <row r="847" spans="19:43" x14ac:dyDescent="0.25">
      <c r="S847" s="20"/>
      <c r="T847" s="20"/>
      <c r="U847" s="20"/>
    </row>
    <row r="848" spans="19:43" x14ac:dyDescent="0.25">
      <c r="S848" s="20"/>
      <c r="T848" s="20"/>
      <c r="U848" s="20"/>
    </row>
    <row r="849" spans="19:21" x14ac:dyDescent="0.25">
      <c r="S849" s="20"/>
      <c r="T849" s="20"/>
      <c r="U849" s="20"/>
    </row>
    <row r="850" spans="19:21" x14ac:dyDescent="0.25">
      <c r="S850" s="20"/>
      <c r="T850" s="20"/>
      <c r="U850" s="20"/>
    </row>
    <row r="851" spans="19:21" x14ac:dyDescent="0.25">
      <c r="S851" s="20"/>
      <c r="T851" s="20"/>
      <c r="U851" s="20"/>
    </row>
    <row r="852" spans="19:21" x14ac:dyDescent="0.25">
      <c r="S852" s="20"/>
      <c r="T852" s="20"/>
      <c r="U852" s="20"/>
    </row>
    <row r="853" spans="19:21" x14ac:dyDescent="0.25">
      <c r="S853" s="20"/>
      <c r="T853" s="20"/>
      <c r="U853" s="20"/>
    </row>
    <row r="854" spans="19:21" x14ac:dyDescent="0.25">
      <c r="S854" s="20"/>
      <c r="T854" s="20"/>
      <c r="U854" s="20"/>
    </row>
    <row r="855" spans="19:21" x14ac:dyDescent="0.25">
      <c r="S855" s="20"/>
      <c r="T855" s="20"/>
      <c r="U855" s="20"/>
    </row>
    <row r="856" spans="19:21" x14ac:dyDescent="0.25">
      <c r="S856" s="20"/>
      <c r="T856" s="20"/>
      <c r="U856" s="20"/>
    </row>
    <row r="857" spans="19:21" x14ac:dyDescent="0.25">
      <c r="S857" s="20"/>
      <c r="T857" s="20"/>
      <c r="U857" s="20"/>
    </row>
    <row r="858" spans="19:21" x14ac:dyDescent="0.25">
      <c r="S858" s="20"/>
      <c r="T858" s="20"/>
      <c r="U858" s="20"/>
    </row>
    <row r="859" spans="19:21" x14ac:dyDescent="0.25">
      <c r="S859" s="20"/>
      <c r="T859" s="20"/>
      <c r="U859" s="20"/>
    </row>
    <row r="860" spans="19:21" x14ac:dyDescent="0.25">
      <c r="S860" s="20"/>
      <c r="T860" s="20"/>
      <c r="U860" s="20"/>
    </row>
    <row r="861" spans="19:21" x14ac:dyDescent="0.25">
      <c r="S861" s="20"/>
      <c r="T861" s="20"/>
      <c r="U861" s="20"/>
    </row>
    <row r="862" spans="19:21" x14ac:dyDescent="0.25">
      <c r="S862" s="20"/>
      <c r="T862" s="20"/>
      <c r="U862" s="20"/>
    </row>
    <row r="863" spans="19:21" x14ac:dyDescent="0.25">
      <c r="S863" s="20"/>
      <c r="T863" s="20"/>
      <c r="U863" s="20"/>
    </row>
    <row r="864" spans="19:21" x14ac:dyDescent="0.25">
      <c r="S864" s="20"/>
      <c r="T864" s="20"/>
      <c r="U864" s="20"/>
    </row>
    <row r="865" spans="19:21" x14ac:dyDescent="0.25">
      <c r="S865" s="20"/>
      <c r="T865" s="20"/>
      <c r="U865" s="20"/>
    </row>
    <row r="866" spans="19:21" x14ac:dyDescent="0.25">
      <c r="S866" s="20"/>
      <c r="T866" s="20"/>
      <c r="U866" s="20"/>
    </row>
    <row r="867" spans="19:21" x14ac:dyDescent="0.25">
      <c r="S867" s="20"/>
      <c r="T867" s="20"/>
      <c r="U867" s="20"/>
    </row>
    <row r="868" spans="19:21" x14ac:dyDescent="0.25">
      <c r="S868" s="20"/>
      <c r="T868" s="20"/>
      <c r="U868" s="20"/>
    </row>
    <row r="869" spans="19:21" x14ac:dyDescent="0.25">
      <c r="S869" s="20"/>
      <c r="T869" s="20"/>
      <c r="U869" s="20"/>
    </row>
    <row r="870" spans="19:21" x14ac:dyDescent="0.25">
      <c r="S870" s="20"/>
      <c r="T870" s="20"/>
      <c r="U870" s="20"/>
    </row>
    <row r="871" spans="19:21" x14ac:dyDescent="0.25">
      <c r="S871" s="20"/>
      <c r="T871" s="20"/>
      <c r="U871" s="20"/>
    </row>
    <row r="872" spans="19:21" x14ac:dyDescent="0.25">
      <c r="S872" s="20"/>
      <c r="T872" s="20"/>
      <c r="U872" s="20"/>
    </row>
    <row r="873" spans="19:21" x14ac:dyDescent="0.25">
      <c r="S873" s="20"/>
      <c r="T873" s="20"/>
      <c r="U873" s="20"/>
    </row>
    <row r="874" spans="19:21" x14ac:dyDescent="0.25">
      <c r="S874" s="20"/>
      <c r="T874" s="20"/>
      <c r="U874" s="20"/>
    </row>
    <row r="875" spans="19:21" x14ac:dyDescent="0.25">
      <c r="S875" s="20"/>
      <c r="T875" s="20"/>
      <c r="U875" s="20"/>
    </row>
    <row r="876" spans="19:21" x14ac:dyDescent="0.25">
      <c r="S876" s="20"/>
      <c r="T876" s="20"/>
      <c r="U876" s="20"/>
    </row>
    <row r="877" spans="19:21" x14ac:dyDescent="0.25">
      <c r="S877" s="20"/>
      <c r="T877" s="20"/>
      <c r="U877" s="20"/>
    </row>
    <row r="878" spans="19:21" x14ac:dyDescent="0.25">
      <c r="S878" s="20"/>
      <c r="T878" s="20"/>
      <c r="U878" s="20"/>
    </row>
    <row r="879" spans="19:21" x14ac:dyDescent="0.25">
      <c r="S879" s="20"/>
      <c r="T879" s="20"/>
      <c r="U879" s="20"/>
    </row>
  </sheetData>
  <sortState ref="A9:L486">
    <sortCondition ref="A9"/>
  </sortState>
  <mergeCells count="25">
    <mergeCell ref="C353:R355"/>
    <mergeCell ref="C356:R361"/>
    <mergeCell ref="N345:P345"/>
    <mergeCell ref="E347:F347"/>
    <mergeCell ref="E348:F348"/>
    <mergeCell ref="E349:F349"/>
    <mergeCell ref="E782:G782"/>
    <mergeCell ref="J782:N782"/>
    <mergeCell ref="F777:N777"/>
    <mergeCell ref="B778:B779"/>
    <mergeCell ref="E778:R779"/>
    <mergeCell ref="E781:G781"/>
    <mergeCell ref="J781:N781"/>
    <mergeCell ref="B2:R2"/>
    <mergeCell ref="B3:R3"/>
    <mergeCell ref="B4:R4"/>
    <mergeCell ref="B5:R5"/>
    <mergeCell ref="F341:M342"/>
    <mergeCell ref="B342:D342"/>
    <mergeCell ref="B343:D343"/>
    <mergeCell ref="F343:M346"/>
    <mergeCell ref="N343:P343"/>
    <mergeCell ref="B344:D344"/>
    <mergeCell ref="N344:P344"/>
    <mergeCell ref="B345:D345"/>
  </mergeCells>
  <pageMargins left="0.19685039370078741" right="0.19685039370078741" top="0.23622047244094491" bottom="0.45" header="0.19685039370078741" footer="0.27559055118110237"/>
  <pageSetup scale="77" fitToHeight="0" orientation="landscape" r:id="rId1"/>
  <headerFooter>
    <oddFooter>Página &amp;P</oddFooter>
  </headerFooter>
  <rowBreaks count="2" manualBreakCount="2">
    <brk id="294" max="21" man="1"/>
    <brk id="361" max="16383" man="1"/>
  </rowBreaks>
  <colBreaks count="1" manualBreakCount="1">
    <brk id="21" max="1048575" man="1"/>
  </colBreaks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69"/>
  <sheetViews>
    <sheetView zoomScaleNormal="100" workbookViewId="0"/>
  </sheetViews>
  <sheetFormatPr baseColWidth="10" defaultColWidth="9.140625" defaultRowHeight="15" x14ac:dyDescent="0.25"/>
  <cols>
    <col min="1" max="1" width="3.85546875" customWidth="1"/>
    <col min="2" max="2" width="15.42578125" customWidth="1"/>
    <col min="3" max="3" width="12.140625" customWidth="1"/>
    <col min="4" max="4" width="40" customWidth="1"/>
    <col min="5" max="5" width="14.85546875" customWidth="1"/>
    <col min="6" max="6" width="15.28515625" customWidth="1"/>
    <col min="7" max="7" width="15.7109375" customWidth="1"/>
    <col min="8" max="8" width="18.85546875" bestFit="1" customWidth="1"/>
    <col min="9" max="9" width="16.5703125" customWidth="1"/>
    <col min="10" max="10" width="17.5703125" customWidth="1"/>
    <col min="14" max="14" width="18.28515625" bestFit="1" customWidth="1"/>
  </cols>
  <sheetData>
    <row r="1" spans="1:14" x14ac:dyDescent="0.25">
      <c r="B1" s="156"/>
      <c r="C1" s="156"/>
      <c r="D1" s="156"/>
      <c r="E1" s="156"/>
      <c r="F1" s="156"/>
      <c r="G1" s="156"/>
      <c r="H1" s="156"/>
      <c r="I1" s="156"/>
      <c r="J1" s="156"/>
    </row>
    <row r="2" spans="1:14" ht="21.75" customHeight="1" x14ac:dyDescent="0.35">
      <c r="A2" s="58"/>
      <c r="B2" s="493" t="s">
        <v>429</v>
      </c>
      <c r="C2" s="493"/>
      <c r="D2" s="493"/>
      <c r="E2" s="493"/>
      <c r="F2" s="493"/>
      <c r="G2" s="493"/>
      <c r="H2" s="493"/>
      <c r="I2" s="493"/>
      <c r="J2" s="493"/>
    </row>
    <row r="3" spans="1:14" ht="22.5" customHeight="1" x14ac:dyDescent="0.35">
      <c r="A3" s="58"/>
      <c r="B3" s="493" t="s">
        <v>730</v>
      </c>
      <c r="C3" s="493"/>
      <c r="D3" s="493"/>
      <c r="E3" s="493"/>
      <c r="F3" s="493"/>
      <c r="G3" s="493"/>
      <c r="H3" s="493"/>
      <c r="I3" s="493"/>
      <c r="J3" s="493"/>
    </row>
    <row r="4" spans="1:14" ht="11.25" customHeight="1" thickBot="1" x14ac:dyDescent="0.3">
      <c r="A4" s="57"/>
      <c r="B4" s="494"/>
      <c r="C4" s="494"/>
      <c r="D4" s="494"/>
      <c r="E4" s="494"/>
      <c r="F4" s="494"/>
      <c r="G4" s="494"/>
      <c r="H4" s="494"/>
      <c r="I4" s="494"/>
      <c r="J4" s="494"/>
    </row>
    <row r="5" spans="1:14" ht="42.75" customHeight="1" thickBot="1" x14ac:dyDescent="0.4">
      <c r="A5" s="57"/>
      <c r="B5" s="179" t="s">
        <v>541</v>
      </c>
      <c r="C5" s="179" t="s">
        <v>522</v>
      </c>
      <c r="D5" s="179" t="s">
        <v>1</v>
      </c>
      <c r="E5" s="179" t="s">
        <v>542</v>
      </c>
      <c r="F5" s="179" t="s">
        <v>373</v>
      </c>
      <c r="G5" s="179" t="s">
        <v>374</v>
      </c>
      <c r="H5" s="179" t="s">
        <v>543</v>
      </c>
      <c r="I5" s="179" t="s">
        <v>419</v>
      </c>
      <c r="J5" s="179" t="s">
        <v>524</v>
      </c>
      <c r="K5" s="21"/>
      <c r="L5" s="21"/>
      <c r="M5" s="21"/>
      <c r="N5" s="21"/>
    </row>
    <row r="6" spans="1:14" ht="8.25" customHeight="1" x14ac:dyDescent="0.35">
      <c r="A6" s="57"/>
      <c r="B6" s="222"/>
      <c r="C6" s="222"/>
      <c r="D6" s="222"/>
      <c r="E6" s="223"/>
      <c r="F6" s="224"/>
      <c r="G6" s="224">
        <f t="shared" ref="G6" si="0">E6*F6</f>
        <v>0</v>
      </c>
      <c r="H6" s="222"/>
      <c r="I6" s="222"/>
      <c r="J6" s="225"/>
      <c r="K6" s="21"/>
      <c r="L6" s="21"/>
      <c r="M6" s="21"/>
      <c r="N6" s="21"/>
    </row>
    <row r="7" spans="1:14" s="152" customFormat="1" ht="18" x14ac:dyDescent="0.25">
      <c r="B7" s="293"/>
      <c r="C7" s="293"/>
      <c r="D7" s="293"/>
      <c r="E7" s="294"/>
      <c r="F7" s="297"/>
      <c r="G7" s="299"/>
      <c r="H7" s="293"/>
      <c r="I7" s="293"/>
      <c r="J7" s="298"/>
    </row>
    <row r="8" spans="1:14" ht="18" x14ac:dyDescent="0.25">
      <c r="B8" s="293"/>
      <c r="C8" s="293"/>
      <c r="D8" s="293"/>
      <c r="E8" s="294"/>
      <c r="F8" s="297"/>
      <c r="G8" s="299"/>
      <c r="H8" s="293"/>
      <c r="I8" s="293"/>
      <c r="J8" s="298"/>
    </row>
    <row r="9" spans="1:14" ht="18" x14ac:dyDescent="0.25">
      <c r="B9" s="293"/>
      <c r="C9" s="293"/>
      <c r="D9" s="293"/>
      <c r="E9" s="294"/>
      <c r="F9" s="297"/>
      <c r="G9" s="299"/>
      <c r="H9" s="293"/>
      <c r="I9" s="293"/>
      <c r="J9" s="298"/>
    </row>
    <row r="10" spans="1:14" ht="18" x14ac:dyDescent="0.25">
      <c r="B10" s="293"/>
      <c r="C10" s="293"/>
      <c r="D10" s="293"/>
      <c r="E10" s="294"/>
      <c r="F10" s="297"/>
      <c r="G10" s="299"/>
      <c r="H10" s="293"/>
      <c r="I10" s="293"/>
      <c r="J10" s="298"/>
    </row>
    <row r="11" spans="1:14" ht="18" x14ac:dyDescent="0.25">
      <c r="B11" s="293"/>
      <c r="C11" s="293"/>
      <c r="D11" s="293"/>
      <c r="E11" s="294"/>
      <c r="F11" s="297"/>
      <c r="G11" s="299"/>
      <c r="H11" s="293"/>
      <c r="I11" s="293"/>
      <c r="J11" s="298"/>
    </row>
    <row r="12" spans="1:14" ht="18" x14ac:dyDescent="0.25">
      <c r="B12" s="293"/>
      <c r="C12" s="293"/>
      <c r="D12" s="293"/>
      <c r="E12" s="294"/>
      <c r="F12" s="297"/>
      <c r="G12" s="299"/>
      <c r="H12" s="293"/>
      <c r="I12" s="293"/>
      <c r="J12" s="298"/>
    </row>
    <row r="13" spans="1:14" ht="18" x14ac:dyDescent="0.25">
      <c r="B13" s="293"/>
      <c r="C13" s="293"/>
      <c r="D13" s="293"/>
      <c r="E13" s="295"/>
      <c r="F13" s="297"/>
      <c r="G13" s="299"/>
      <c r="H13" s="293"/>
      <c r="I13" s="293"/>
      <c r="J13" s="298"/>
    </row>
    <row r="14" spans="1:14" ht="18" x14ac:dyDescent="0.25">
      <c r="B14" s="293"/>
      <c r="C14" s="293"/>
      <c r="D14" s="293"/>
      <c r="E14" s="295"/>
      <c r="F14" s="297"/>
      <c r="G14" s="299"/>
      <c r="H14" s="293"/>
      <c r="I14" s="293"/>
      <c r="J14" s="298"/>
    </row>
    <row r="15" spans="1:14" ht="18" x14ac:dyDescent="0.25">
      <c r="B15" s="293"/>
      <c r="C15" s="293"/>
      <c r="D15" s="293"/>
      <c r="E15" s="295"/>
      <c r="F15" s="297"/>
      <c r="G15" s="299"/>
      <c r="H15" s="293"/>
      <c r="I15" s="293"/>
      <c r="J15" s="298"/>
    </row>
    <row r="16" spans="1:14" ht="18" x14ac:dyDescent="0.25">
      <c r="B16" s="293"/>
      <c r="C16" s="293"/>
      <c r="D16" s="293"/>
      <c r="E16" s="295"/>
      <c r="F16" s="297"/>
      <c r="G16" s="299"/>
      <c r="H16" s="293"/>
      <c r="I16" s="293"/>
      <c r="J16" s="298"/>
    </row>
    <row r="17" spans="2:11" ht="16.5" x14ac:dyDescent="0.25">
      <c r="B17" s="216"/>
      <c r="C17" s="216"/>
      <c r="D17" s="216"/>
      <c r="E17" s="226"/>
      <c r="F17" s="215"/>
      <c r="G17" s="224"/>
      <c r="H17" s="216"/>
      <c r="I17" s="216"/>
      <c r="J17" s="217"/>
      <c r="K17" s="47"/>
    </row>
    <row r="18" spans="2:11" ht="16.5" x14ac:dyDescent="0.25">
      <c r="B18" s="216"/>
      <c r="C18" s="216"/>
      <c r="D18" s="216"/>
      <c r="E18" s="226"/>
      <c r="F18" s="215"/>
      <c r="G18" s="224"/>
      <c r="H18" s="216"/>
      <c r="I18" s="216"/>
      <c r="J18" s="217"/>
      <c r="K18" s="47"/>
    </row>
    <row r="19" spans="2:11" ht="16.5" x14ac:dyDescent="0.25">
      <c r="B19" s="216"/>
      <c r="C19" s="216"/>
      <c r="D19" s="216"/>
      <c r="E19" s="226"/>
      <c r="F19" s="215"/>
      <c r="G19" s="224"/>
      <c r="H19" s="216"/>
      <c r="I19" s="216"/>
      <c r="J19" s="217"/>
      <c r="K19" s="47"/>
    </row>
    <row r="20" spans="2:11" ht="16.5" x14ac:dyDescent="0.25">
      <c r="B20" s="216"/>
      <c r="C20" s="216"/>
      <c r="D20" s="216"/>
      <c r="E20" s="226"/>
      <c r="F20" s="215"/>
      <c r="G20" s="224"/>
      <c r="H20" s="216"/>
      <c r="I20" s="216"/>
      <c r="J20" s="217"/>
      <c r="K20" s="47"/>
    </row>
    <row r="21" spans="2:11" ht="16.5" x14ac:dyDescent="0.25">
      <c r="B21" s="216"/>
      <c r="C21" s="216"/>
      <c r="D21" s="216"/>
      <c r="E21" s="226"/>
      <c r="F21" s="215"/>
      <c r="G21" s="224"/>
      <c r="H21" s="216"/>
      <c r="I21" s="216"/>
      <c r="J21" s="217"/>
      <c r="K21" s="47"/>
    </row>
    <row r="22" spans="2:11" ht="16.5" x14ac:dyDescent="0.25">
      <c r="B22" s="216"/>
      <c r="C22" s="216"/>
      <c r="D22" s="216"/>
      <c r="E22" s="226"/>
      <c r="F22" s="215"/>
      <c r="G22" s="224"/>
      <c r="H22" s="216"/>
      <c r="I22" s="216"/>
      <c r="J22" s="217"/>
      <c r="K22" s="47"/>
    </row>
    <row r="23" spans="2:11" ht="16.5" x14ac:dyDescent="0.25">
      <c r="B23" s="216"/>
      <c r="C23" s="216"/>
      <c r="D23" s="216"/>
      <c r="E23" s="226"/>
      <c r="F23" s="215"/>
      <c r="G23" s="224"/>
      <c r="H23" s="216"/>
      <c r="I23" s="216"/>
      <c r="J23" s="217"/>
      <c r="K23" s="47"/>
    </row>
    <row r="24" spans="2:11" ht="16.5" x14ac:dyDescent="0.25">
      <c r="B24" s="216"/>
      <c r="C24" s="216"/>
      <c r="D24" s="216"/>
      <c r="E24" s="226"/>
      <c r="F24" s="215"/>
      <c r="G24" s="224"/>
      <c r="H24" s="216"/>
      <c r="I24" s="216"/>
      <c r="J24" s="217"/>
      <c r="K24" s="47"/>
    </row>
    <row r="25" spans="2:11" ht="16.5" x14ac:dyDescent="0.25">
      <c r="B25" s="216"/>
      <c r="C25" s="216"/>
      <c r="D25" s="216"/>
      <c r="E25" s="226"/>
      <c r="F25" s="215"/>
      <c r="G25" s="224"/>
      <c r="H25" s="216"/>
      <c r="I25" s="216"/>
      <c r="J25" s="217"/>
      <c r="K25" s="47"/>
    </row>
    <row r="26" spans="2:11" ht="16.5" x14ac:dyDescent="0.25">
      <c r="B26" s="216"/>
      <c r="C26" s="216"/>
      <c r="D26" s="216"/>
      <c r="E26" s="226"/>
      <c r="F26" s="215"/>
      <c r="G26" s="224"/>
      <c r="H26" s="216"/>
      <c r="I26" s="216"/>
      <c r="J26" s="217"/>
      <c r="K26" s="47"/>
    </row>
    <row r="27" spans="2:11" ht="16.5" x14ac:dyDescent="0.25">
      <c r="B27" s="216"/>
      <c r="C27" s="216"/>
      <c r="D27" s="216"/>
      <c r="E27" s="226"/>
      <c r="F27" s="215"/>
      <c r="G27" s="224"/>
      <c r="H27" s="216"/>
      <c r="I27" s="216"/>
      <c r="J27" s="217"/>
      <c r="K27" s="47"/>
    </row>
    <row r="28" spans="2:11" ht="16.5" x14ac:dyDescent="0.25">
      <c r="B28" s="216"/>
      <c r="C28" s="216"/>
      <c r="D28" s="216"/>
      <c r="E28" s="226"/>
      <c r="F28" s="215"/>
      <c r="G28" s="224"/>
      <c r="H28" s="216"/>
      <c r="I28" s="216"/>
      <c r="J28" s="217"/>
      <c r="K28" s="47"/>
    </row>
    <row r="29" spans="2:11" ht="16.5" x14ac:dyDescent="0.25">
      <c r="B29" s="216"/>
      <c r="C29" s="216"/>
      <c r="D29" s="216"/>
      <c r="E29" s="226"/>
      <c r="F29" s="215"/>
      <c r="G29" s="224"/>
      <c r="H29" s="216"/>
      <c r="I29" s="216"/>
      <c r="J29" s="217"/>
      <c r="K29" s="47"/>
    </row>
    <row r="30" spans="2:11" ht="16.5" x14ac:dyDescent="0.25">
      <c r="B30" s="216"/>
      <c r="C30" s="216"/>
      <c r="D30" s="216"/>
      <c r="E30" s="226"/>
      <c r="F30" s="215"/>
      <c r="G30" s="224"/>
      <c r="H30" s="216"/>
      <c r="I30" s="216"/>
      <c r="J30" s="217"/>
      <c r="K30" s="47"/>
    </row>
    <row r="31" spans="2:11" ht="16.5" x14ac:dyDescent="0.25">
      <c r="B31" s="216"/>
      <c r="C31" s="216"/>
      <c r="D31" s="216"/>
      <c r="E31" s="226"/>
      <c r="F31" s="215"/>
      <c r="G31" s="224"/>
      <c r="H31" s="216"/>
      <c r="I31" s="216"/>
      <c r="J31" s="217"/>
      <c r="K31" s="47"/>
    </row>
    <row r="32" spans="2:11" ht="16.5" x14ac:dyDescent="0.25">
      <c r="B32" s="216"/>
      <c r="C32" s="216"/>
      <c r="D32" s="216"/>
      <c r="E32" s="226"/>
      <c r="F32" s="215"/>
      <c r="G32" s="224"/>
      <c r="H32" s="216"/>
      <c r="I32" s="216"/>
      <c r="J32" s="217"/>
      <c r="K32" s="47"/>
    </row>
    <row r="33" spans="2:14" ht="16.5" x14ac:dyDescent="0.25">
      <c r="B33" s="287"/>
      <c r="C33" s="253"/>
      <c r="D33" s="253"/>
      <c r="E33" s="288"/>
      <c r="F33" s="289"/>
      <c r="G33" s="224"/>
      <c r="H33" s="253"/>
      <c r="I33" s="253"/>
      <c r="J33" s="290"/>
      <c r="K33" s="35"/>
      <c r="L33" s="35"/>
      <c r="M33" s="49"/>
      <c r="N33" s="47"/>
    </row>
    <row r="34" spans="2:14" ht="16.5" x14ac:dyDescent="0.25">
      <c r="B34" s="247"/>
      <c r="C34" s="216"/>
      <c r="D34" s="216"/>
      <c r="E34" s="226"/>
      <c r="F34" s="215"/>
      <c r="G34" s="224"/>
      <c r="H34" s="216"/>
      <c r="I34" s="216"/>
      <c r="J34" s="217"/>
      <c r="K34" s="35"/>
      <c r="L34" s="35"/>
      <c r="M34" s="49"/>
      <c r="N34" s="47"/>
    </row>
    <row r="35" spans="2:14" ht="16.5" x14ac:dyDescent="0.25">
      <c r="B35" s="247"/>
      <c r="C35" s="216"/>
      <c r="D35" s="216"/>
      <c r="E35" s="226"/>
      <c r="F35" s="215"/>
      <c r="G35" s="224"/>
      <c r="H35" s="216"/>
      <c r="I35" s="216"/>
      <c r="J35" s="217"/>
      <c r="K35" s="35"/>
      <c r="L35" s="35"/>
      <c r="M35" s="49"/>
      <c r="N35" s="47"/>
    </row>
    <row r="36" spans="2:14" ht="16.5" x14ac:dyDescent="0.25">
      <c r="B36" s="247"/>
      <c r="C36" s="216"/>
      <c r="D36" s="216"/>
      <c r="E36" s="226"/>
      <c r="F36" s="215"/>
      <c r="G36" s="224"/>
      <c r="H36" s="216"/>
      <c r="I36" s="216"/>
      <c r="J36" s="217"/>
      <c r="K36" s="35"/>
      <c r="L36" s="35"/>
      <c r="M36" s="49"/>
      <c r="N36" s="47"/>
    </row>
    <row r="37" spans="2:14" ht="16.5" x14ac:dyDescent="0.25">
      <c r="B37" s="247"/>
      <c r="C37" s="216"/>
      <c r="D37" s="216"/>
      <c r="E37" s="226"/>
      <c r="F37" s="215"/>
      <c r="G37" s="224"/>
      <c r="H37" s="216"/>
      <c r="I37" s="216"/>
      <c r="J37" s="217"/>
      <c r="K37" s="35"/>
      <c r="L37" s="35"/>
      <c r="M37" s="49"/>
      <c r="N37" s="47"/>
    </row>
    <row r="38" spans="2:14" ht="16.5" x14ac:dyDescent="0.25">
      <c r="B38" s="247"/>
      <c r="C38" s="216"/>
      <c r="D38" s="216"/>
      <c r="E38" s="226"/>
      <c r="F38" s="215"/>
      <c r="G38" s="224"/>
      <c r="H38" s="216"/>
      <c r="I38" s="216"/>
      <c r="J38" s="217"/>
      <c r="K38" s="35"/>
      <c r="L38" s="35"/>
      <c r="M38" s="49"/>
      <c r="N38" s="47"/>
    </row>
    <row r="39" spans="2:14" ht="16.5" x14ac:dyDescent="0.25">
      <c r="B39" s="247"/>
      <c r="C39" s="216"/>
      <c r="D39" s="216"/>
      <c r="E39" s="226"/>
      <c r="F39" s="215"/>
      <c r="G39" s="224"/>
      <c r="H39" s="216"/>
      <c r="I39" s="216"/>
      <c r="J39" s="217"/>
      <c r="K39" s="35"/>
      <c r="L39" s="35"/>
      <c r="M39" s="49"/>
      <c r="N39" s="47"/>
    </row>
    <row r="40" spans="2:14" ht="16.5" x14ac:dyDescent="0.25">
      <c r="B40" s="247"/>
      <c r="C40" s="216"/>
      <c r="D40" s="216"/>
      <c r="E40" s="226"/>
      <c r="F40" s="215"/>
      <c r="G40" s="224"/>
      <c r="H40" s="216"/>
      <c r="I40" s="216"/>
      <c r="J40" s="217"/>
      <c r="K40" s="35"/>
      <c r="L40" s="35"/>
      <c r="M40" s="49"/>
      <c r="N40" s="47"/>
    </row>
    <row r="41" spans="2:14" ht="16.5" x14ac:dyDescent="0.25">
      <c r="B41" s="247"/>
      <c r="C41" s="216"/>
      <c r="D41" s="216"/>
      <c r="E41" s="226"/>
      <c r="F41" s="215"/>
      <c r="G41" s="224"/>
      <c r="H41" s="216"/>
      <c r="I41" s="216"/>
      <c r="J41" s="217"/>
      <c r="K41" s="35"/>
      <c r="L41" s="35"/>
      <c r="M41" s="49"/>
      <c r="N41" s="47"/>
    </row>
    <row r="42" spans="2:14" ht="16.5" x14ac:dyDescent="0.25">
      <c r="B42" s="247"/>
      <c r="C42" s="216"/>
      <c r="D42" s="216"/>
      <c r="E42" s="226"/>
      <c r="F42" s="215"/>
      <c r="G42" s="224"/>
      <c r="H42" s="216"/>
      <c r="I42" s="216"/>
      <c r="J42" s="217"/>
      <c r="K42" s="35"/>
      <c r="L42" s="35"/>
      <c r="M42" s="49"/>
      <c r="N42" s="47"/>
    </row>
    <row r="43" spans="2:14" ht="16.5" x14ac:dyDescent="0.25">
      <c r="B43" s="247"/>
      <c r="C43" s="216"/>
      <c r="D43" s="216"/>
      <c r="E43" s="226"/>
      <c r="F43" s="215"/>
      <c r="G43" s="224"/>
      <c r="H43" s="216"/>
      <c r="I43" s="216"/>
      <c r="J43" s="217"/>
      <c r="K43" s="35"/>
      <c r="L43" s="35"/>
      <c r="M43" s="49"/>
      <c r="N43" s="47"/>
    </row>
    <row r="44" spans="2:14" ht="16.5" x14ac:dyDescent="0.25">
      <c r="B44" s="247"/>
      <c r="C44" s="216"/>
      <c r="D44" s="216"/>
      <c r="E44" s="226"/>
      <c r="F44" s="215"/>
      <c r="G44" s="224"/>
      <c r="H44" s="216"/>
      <c r="I44" s="216"/>
      <c r="J44" s="217"/>
      <c r="K44" s="35"/>
      <c r="L44" s="35"/>
      <c r="M44" s="49"/>
      <c r="N44" s="47"/>
    </row>
    <row r="45" spans="2:14" ht="16.5" x14ac:dyDescent="0.25">
      <c r="B45" s="247"/>
      <c r="C45" s="216"/>
      <c r="D45" s="216"/>
      <c r="E45" s="226"/>
      <c r="F45" s="215"/>
      <c r="G45" s="224"/>
      <c r="H45" s="216"/>
      <c r="I45" s="216"/>
      <c r="J45" s="217"/>
      <c r="K45" s="35"/>
      <c r="L45" s="35"/>
      <c r="M45" s="49"/>
      <c r="N45" s="47"/>
    </row>
    <row r="46" spans="2:14" ht="16.5" x14ac:dyDescent="0.25">
      <c r="B46" s="247"/>
      <c r="C46" s="216"/>
      <c r="D46" s="216"/>
      <c r="E46" s="226"/>
      <c r="F46" s="215"/>
      <c r="G46" s="224"/>
      <c r="H46" s="216"/>
      <c r="I46" s="216"/>
      <c r="J46" s="217"/>
      <c r="K46" s="35"/>
      <c r="L46" s="35"/>
      <c r="M46" s="49"/>
      <c r="N46" s="47"/>
    </row>
    <row r="47" spans="2:14" ht="16.5" x14ac:dyDescent="0.25">
      <c r="B47" s="247"/>
      <c r="C47" s="216"/>
      <c r="D47" s="216"/>
      <c r="E47" s="226"/>
      <c r="F47" s="215"/>
      <c r="G47" s="224"/>
      <c r="H47" s="216"/>
      <c r="I47" s="216"/>
      <c r="J47" s="217"/>
      <c r="K47" s="35"/>
      <c r="L47" s="35"/>
      <c r="M47" s="49"/>
      <c r="N47" s="47"/>
    </row>
    <row r="48" spans="2:14" ht="16.5" x14ac:dyDescent="0.25">
      <c r="B48" s="247"/>
      <c r="C48" s="216"/>
      <c r="D48" s="216"/>
      <c r="E48" s="226"/>
      <c r="F48" s="215"/>
      <c r="G48" s="224"/>
      <c r="H48" s="216"/>
      <c r="I48" s="216"/>
      <c r="J48" s="217"/>
      <c r="K48" s="35"/>
      <c r="L48" s="35"/>
      <c r="M48" s="49"/>
      <c r="N48" s="47"/>
    </row>
    <row r="49" spans="2:14" ht="16.5" x14ac:dyDescent="0.25">
      <c r="B49" s="247"/>
      <c r="C49" s="216"/>
      <c r="D49" s="216"/>
      <c r="E49" s="226"/>
      <c r="F49" s="215"/>
      <c r="G49" s="224"/>
      <c r="H49" s="216"/>
      <c r="I49" s="216"/>
      <c r="J49" s="217"/>
      <c r="K49" s="35"/>
      <c r="L49" s="35"/>
      <c r="M49" s="49"/>
      <c r="N49" s="47"/>
    </row>
    <row r="50" spans="2:14" ht="16.5" x14ac:dyDescent="0.25">
      <c r="B50" s="247"/>
      <c r="C50" s="216"/>
      <c r="D50" s="216"/>
      <c r="E50" s="226"/>
      <c r="F50" s="215"/>
      <c r="G50" s="224"/>
      <c r="H50" s="216"/>
      <c r="I50" s="216"/>
      <c r="J50" s="217"/>
      <c r="K50" s="35"/>
      <c r="L50" s="35"/>
      <c r="M50" s="49"/>
      <c r="N50" s="47"/>
    </row>
    <row r="51" spans="2:14" ht="16.5" x14ac:dyDescent="0.25">
      <c r="B51" s="247"/>
      <c r="C51" s="216"/>
      <c r="D51" s="216"/>
      <c r="E51" s="226"/>
      <c r="F51" s="215"/>
      <c r="G51" s="224"/>
      <c r="H51" s="216"/>
      <c r="I51" s="216"/>
      <c r="J51" s="217"/>
      <c r="K51" s="35"/>
      <c r="L51" s="35"/>
      <c r="M51" s="49"/>
      <c r="N51" s="47"/>
    </row>
    <row r="52" spans="2:14" ht="16.5" x14ac:dyDescent="0.25">
      <c r="B52" s="247"/>
      <c r="C52" s="216"/>
      <c r="D52" s="216"/>
      <c r="E52" s="226"/>
      <c r="F52" s="215"/>
      <c r="G52" s="224"/>
      <c r="H52" s="216"/>
      <c r="I52" s="216"/>
      <c r="J52" s="217"/>
      <c r="K52" s="35"/>
      <c r="L52" s="35"/>
      <c r="M52" s="49"/>
      <c r="N52" s="47"/>
    </row>
    <row r="53" spans="2:14" ht="16.5" x14ac:dyDescent="0.25">
      <c r="B53" s="247"/>
      <c r="C53" s="216"/>
      <c r="D53" s="216"/>
      <c r="E53" s="226"/>
      <c r="F53" s="215"/>
      <c r="G53" s="224"/>
      <c r="H53" s="216"/>
      <c r="I53" s="216"/>
      <c r="J53" s="217"/>
      <c r="K53" s="35"/>
      <c r="L53" s="35"/>
      <c r="M53" s="49"/>
      <c r="N53" s="47"/>
    </row>
    <row r="54" spans="2:14" ht="16.5" x14ac:dyDescent="0.25">
      <c r="B54" s="247"/>
      <c r="C54" s="216"/>
      <c r="D54" s="216"/>
      <c r="E54" s="226"/>
      <c r="F54" s="215"/>
      <c r="G54" s="224"/>
      <c r="H54" s="216"/>
      <c r="I54" s="216"/>
      <c r="J54" s="217"/>
      <c r="K54" s="35"/>
      <c r="L54" s="35"/>
      <c r="M54" s="49"/>
      <c r="N54" s="47"/>
    </row>
    <row r="55" spans="2:14" ht="16.5" x14ac:dyDescent="0.25">
      <c r="B55" s="247"/>
      <c r="C55" s="216"/>
      <c r="D55" s="216"/>
      <c r="E55" s="226"/>
      <c r="F55" s="215"/>
      <c r="G55" s="224"/>
      <c r="H55" s="216"/>
      <c r="I55" s="216"/>
      <c r="J55" s="217"/>
      <c r="K55" s="35"/>
      <c r="L55" s="35"/>
      <c r="M55" s="49"/>
      <c r="N55" s="47"/>
    </row>
    <row r="56" spans="2:14" ht="16.5" x14ac:dyDescent="0.25">
      <c r="B56" s="247"/>
      <c r="C56" s="216"/>
      <c r="D56" s="216"/>
      <c r="E56" s="226"/>
      <c r="F56" s="215"/>
      <c r="G56" s="224"/>
      <c r="H56" s="216"/>
      <c r="I56" s="216"/>
      <c r="J56" s="217"/>
      <c r="K56" s="35"/>
      <c r="L56" s="35"/>
      <c r="M56" s="49"/>
      <c r="N56" s="47"/>
    </row>
    <row r="57" spans="2:14" ht="16.5" x14ac:dyDescent="0.25">
      <c r="B57" s="247"/>
      <c r="C57" s="216"/>
      <c r="D57" s="216"/>
      <c r="E57" s="226"/>
      <c r="F57" s="215"/>
      <c r="G57" s="224"/>
      <c r="H57" s="216"/>
      <c r="I57" s="216"/>
      <c r="J57" s="217"/>
      <c r="K57" s="35"/>
      <c r="L57" s="35"/>
      <c r="M57" s="49"/>
      <c r="N57" s="47"/>
    </row>
    <row r="58" spans="2:14" ht="16.5" x14ac:dyDescent="0.25">
      <c r="B58" s="247"/>
      <c r="C58" s="216"/>
      <c r="D58" s="216"/>
      <c r="E58" s="226"/>
      <c r="F58" s="215"/>
      <c r="G58" s="224"/>
      <c r="H58" s="216"/>
      <c r="I58" s="216"/>
      <c r="J58" s="217"/>
      <c r="K58" s="35"/>
      <c r="L58" s="35"/>
      <c r="M58" s="49"/>
      <c r="N58" s="47"/>
    </row>
    <row r="59" spans="2:14" ht="16.5" x14ac:dyDescent="0.25">
      <c r="B59" s="247"/>
      <c r="C59" s="216"/>
      <c r="D59" s="216"/>
      <c r="E59" s="226"/>
      <c r="F59" s="215"/>
      <c r="G59" s="224"/>
      <c r="H59" s="216"/>
      <c r="I59" s="216"/>
      <c r="J59" s="217"/>
      <c r="K59" s="35"/>
      <c r="L59" s="35"/>
      <c r="M59" s="49"/>
      <c r="N59" s="47"/>
    </row>
    <row r="60" spans="2:14" ht="16.5" x14ac:dyDescent="0.25">
      <c r="B60" s="247"/>
      <c r="C60" s="216"/>
      <c r="D60" s="216"/>
      <c r="E60" s="226"/>
      <c r="F60" s="215"/>
      <c r="G60" s="224"/>
      <c r="H60" s="216"/>
      <c r="I60" s="216"/>
      <c r="J60" s="217"/>
      <c r="K60" s="35"/>
      <c r="L60" s="35"/>
      <c r="M60" s="49"/>
      <c r="N60" s="47"/>
    </row>
    <row r="61" spans="2:14" ht="16.5" x14ac:dyDescent="0.25">
      <c r="B61" s="247"/>
      <c r="C61" s="216"/>
      <c r="D61" s="216"/>
      <c r="E61" s="226"/>
      <c r="F61" s="215"/>
      <c r="G61" s="224"/>
      <c r="H61" s="216"/>
      <c r="I61" s="216"/>
      <c r="J61" s="217"/>
      <c r="K61" s="35"/>
      <c r="L61" s="35"/>
      <c r="M61" s="49"/>
      <c r="N61" s="47"/>
    </row>
    <row r="62" spans="2:14" ht="16.5" x14ac:dyDescent="0.25">
      <c r="B62" s="247"/>
      <c r="C62" s="216"/>
      <c r="D62" s="216"/>
      <c r="E62" s="226"/>
      <c r="F62" s="215"/>
      <c r="G62" s="224"/>
      <c r="H62" s="216"/>
      <c r="I62" s="216"/>
      <c r="J62" s="217"/>
      <c r="K62" s="35"/>
      <c r="L62" s="35"/>
      <c r="M62" s="49"/>
      <c r="N62" s="47"/>
    </row>
    <row r="63" spans="2:14" ht="16.5" x14ac:dyDescent="0.25">
      <c r="B63" s="247"/>
      <c r="C63" s="216"/>
      <c r="D63" s="216"/>
      <c r="E63" s="226"/>
      <c r="F63" s="215"/>
      <c r="G63" s="224"/>
      <c r="H63" s="216"/>
      <c r="I63" s="216"/>
      <c r="J63" s="217"/>
      <c r="K63" s="35"/>
      <c r="L63" s="35"/>
      <c r="M63" s="49"/>
      <c r="N63" s="47"/>
    </row>
    <row r="64" spans="2:14" ht="16.5" x14ac:dyDescent="0.25">
      <c r="B64" s="247"/>
      <c r="C64" s="216"/>
      <c r="D64" s="216"/>
      <c r="E64" s="226"/>
      <c r="F64" s="215"/>
      <c r="G64" s="224"/>
      <c r="H64" s="216"/>
      <c r="I64" s="216"/>
      <c r="J64" s="217"/>
      <c r="K64" s="35"/>
      <c r="L64" s="35"/>
      <c r="M64" s="49"/>
      <c r="N64" s="47"/>
    </row>
    <row r="65" spans="2:14" x14ac:dyDescent="0.25">
      <c r="B65" s="34"/>
      <c r="C65" s="48"/>
      <c r="D65" s="35"/>
      <c r="E65" s="35"/>
      <c r="F65" s="35"/>
      <c r="G65" s="35"/>
      <c r="H65" s="35"/>
      <c r="I65" s="35"/>
      <c r="J65" s="35"/>
      <c r="K65" s="35"/>
      <c r="L65" s="35"/>
      <c r="M65" s="49"/>
      <c r="N65" s="47"/>
    </row>
    <row r="66" spans="2:14" x14ac:dyDescent="0.25">
      <c r="B66" s="34"/>
      <c r="C66" s="48"/>
      <c r="D66" s="35"/>
      <c r="E66" s="35"/>
      <c r="F66" s="35"/>
      <c r="G66" s="35"/>
      <c r="H66" s="35"/>
      <c r="I66" s="35"/>
      <c r="J66" s="35"/>
      <c r="K66" s="35"/>
      <c r="L66" s="35"/>
      <c r="M66" s="49"/>
      <c r="N66" s="47"/>
    </row>
    <row r="67" spans="2:14" x14ac:dyDescent="0.25">
      <c r="B67" s="34"/>
      <c r="C67" s="48"/>
      <c r="D67" s="35"/>
      <c r="E67" s="35"/>
      <c r="F67" s="35"/>
      <c r="G67" s="35"/>
      <c r="H67" s="35"/>
      <c r="I67" s="35"/>
      <c r="J67" s="35"/>
      <c r="K67" s="35"/>
      <c r="L67" s="35"/>
      <c r="M67" s="49"/>
      <c r="N67" s="47"/>
    </row>
    <row r="68" spans="2:14" x14ac:dyDescent="0.25">
      <c r="B68" s="34"/>
      <c r="C68" s="46"/>
      <c r="D68" s="35"/>
      <c r="E68" s="35"/>
      <c r="F68" s="35"/>
      <c r="G68" s="35"/>
      <c r="H68" s="35"/>
      <c r="I68" s="35"/>
      <c r="J68" s="35"/>
      <c r="K68" s="35"/>
      <c r="L68" s="35"/>
      <c r="M68" s="49"/>
      <c r="N68" s="47"/>
    </row>
    <row r="69" spans="2:14" x14ac:dyDescent="0.25">
      <c r="B69" s="34"/>
      <c r="C69" s="46"/>
      <c r="D69" s="35"/>
      <c r="E69" s="35"/>
      <c r="F69" s="35"/>
      <c r="G69" s="35"/>
      <c r="H69" s="35"/>
      <c r="I69" s="35"/>
      <c r="J69" s="35"/>
      <c r="K69" s="35"/>
      <c r="L69" s="35"/>
      <c r="M69" s="49"/>
      <c r="N69" s="47"/>
    </row>
    <row r="70" spans="2:14" x14ac:dyDescent="0.25">
      <c r="B70" s="34"/>
      <c r="C70" s="46"/>
      <c r="D70" s="35"/>
      <c r="E70" s="35"/>
      <c r="F70" s="35"/>
      <c r="G70" s="35"/>
      <c r="H70" s="35"/>
      <c r="I70" s="35"/>
      <c r="J70" s="35"/>
      <c r="K70" s="35"/>
      <c r="L70" s="35"/>
      <c r="M70" s="49"/>
      <c r="N70" s="47"/>
    </row>
    <row r="71" spans="2:14" x14ac:dyDescent="0.25">
      <c r="B71" s="34"/>
      <c r="C71" s="46"/>
      <c r="D71" s="35"/>
      <c r="E71" s="35"/>
      <c r="F71" s="35"/>
      <c r="G71" s="35"/>
      <c r="H71" s="35"/>
      <c r="I71" s="35"/>
      <c r="J71" s="35"/>
      <c r="K71" s="35"/>
      <c r="L71" s="35"/>
      <c r="M71" s="49"/>
      <c r="N71" s="47"/>
    </row>
    <row r="72" spans="2:14" x14ac:dyDescent="0.25">
      <c r="B72" s="34"/>
      <c r="C72" s="48"/>
      <c r="D72" s="35"/>
      <c r="E72" s="35"/>
      <c r="F72" s="35"/>
      <c r="G72" s="35"/>
      <c r="H72" s="35"/>
      <c r="I72" s="35"/>
      <c r="J72" s="35"/>
      <c r="K72" s="35"/>
      <c r="L72" s="35"/>
      <c r="M72" s="49"/>
      <c r="N72" s="47"/>
    </row>
    <row r="73" spans="2:14" x14ac:dyDescent="0.25">
      <c r="B73" s="34"/>
      <c r="C73" s="46"/>
      <c r="D73" s="35"/>
      <c r="E73" s="35"/>
      <c r="F73" s="35"/>
      <c r="G73" s="35"/>
      <c r="H73" s="35"/>
      <c r="I73" s="35"/>
      <c r="J73" s="35"/>
      <c r="K73" s="35"/>
      <c r="L73" s="35"/>
      <c r="M73" s="49"/>
      <c r="N73" s="47"/>
    </row>
    <row r="74" spans="2:14" x14ac:dyDescent="0.25">
      <c r="B74" s="34"/>
      <c r="C74" s="46"/>
      <c r="D74" s="35"/>
      <c r="E74" s="35"/>
      <c r="F74" s="35"/>
      <c r="G74" s="35"/>
      <c r="H74" s="35"/>
      <c r="I74" s="35"/>
      <c r="J74" s="35"/>
      <c r="K74" s="35"/>
      <c r="L74" s="35"/>
      <c r="M74" s="49"/>
      <c r="N74" s="47"/>
    </row>
    <row r="75" spans="2:14" x14ac:dyDescent="0.25">
      <c r="B75" s="34"/>
      <c r="C75" s="48"/>
      <c r="D75" s="35"/>
      <c r="E75" s="35"/>
      <c r="F75" s="35"/>
      <c r="G75" s="35"/>
      <c r="H75" s="35"/>
      <c r="I75" s="35"/>
      <c r="J75" s="35"/>
      <c r="K75" s="35"/>
      <c r="L75" s="35"/>
      <c r="M75" s="49"/>
      <c r="N75" s="47"/>
    </row>
    <row r="76" spans="2:14" x14ac:dyDescent="0.25">
      <c r="B76" s="34"/>
      <c r="C76" s="46"/>
      <c r="D76" s="35"/>
      <c r="E76" s="35"/>
      <c r="F76" s="35"/>
      <c r="G76" s="35"/>
      <c r="H76" s="35"/>
      <c r="I76" s="35"/>
      <c r="J76" s="35"/>
      <c r="K76" s="35"/>
      <c r="L76" s="35"/>
      <c r="M76" s="49"/>
      <c r="N76" s="47"/>
    </row>
    <row r="77" spans="2:14" x14ac:dyDescent="0.25">
      <c r="B77" s="34"/>
      <c r="C77" s="46"/>
      <c r="D77" s="35"/>
      <c r="E77" s="35"/>
      <c r="F77" s="35"/>
      <c r="G77" s="35"/>
      <c r="H77" s="35"/>
      <c r="I77" s="35"/>
      <c r="J77" s="35"/>
      <c r="K77" s="35"/>
      <c r="L77" s="35"/>
      <c r="M77" s="49"/>
      <c r="N77" s="47"/>
    </row>
    <row r="78" spans="2:14" x14ac:dyDescent="0.25">
      <c r="B78" s="34"/>
      <c r="C78" s="46"/>
      <c r="D78" s="35"/>
      <c r="E78" s="35"/>
      <c r="F78" s="35"/>
      <c r="G78" s="35"/>
      <c r="H78" s="35"/>
      <c r="I78" s="35"/>
      <c r="J78" s="35"/>
      <c r="K78" s="35"/>
      <c r="L78" s="35"/>
      <c r="M78" s="49"/>
      <c r="N78" s="47"/>
    </row>
    <row r="79" spans="2:14" x14ac:dyDescent="0.25">
      <c r="B79" s="34"/>
      <c r="C79" s="48"/>
      <c r="D79" s="35"/>
      <c r="E79" s="35"/>
      <c r="F79" s="35"/>
      <c r="G79" s="35"/>
      <c r="H79" s="35"/>
      <c r="I79" s="35"/>
      <c r="J79" s="35"/>
      <c r="K79" s="35"/>
      <c r="L79" s="35"/>
      <c r="M79" s="49"/>
      <c r="N79" s="47"/>
    </row>
    <row r="80" spans="2:14" x14ac:dyDescent="0.25">
      <c r="B80" s="34"/>
      <c r="C80" s="48"/>
      <c r="D80" s="35"/>
      <c r="E80" s="35"/>
      <c r="F80" s="35"/>
      <c r="G80" s="35"/>
      <c r="H80" s="35"/>
      <c r="I80" s="35"/>
      <c r="J80" s="35"/>
      <c r="K80" s="35"/>
      <c r="L80" s="35"/>
      <c r="M80" s="49"/>
      <c r="N80" s="47"/>
    </row>
    <row r="81" spans="2:14" x14ac:dyDescent="0.25">
      <c r="B81" s="34"/>
      <c r="C81" s="46"/>
      <c r="D81" s="35"/>
      <c r="E81" s="35"/>
      <c r="F81" s="35"/>
      <c r="G81" s="35"/>
      <c r="H81" s="35"/>
      <c r="I81" s="35"/>
      <c r="J81" s="35"/>
      <c r="K81" s="35"/>
      <c r="L81" s="35"/>
      <c r="M81" s="49"/>
      <c r="N81" s="47"/>
    </row>
    <row r="82" spans="2:14" x14ac:dyDescent="0.25">
      <c r="B82" s="34"/>
      <c r="C82" s="46"/>
      <c r="D82" s="35"/>
      <c r="E82" s="35"/>
      <c r="F82" s="35"/>
      <c r="G82" s="35"/>
      <c r="H82" s="35"/>
      <c r="I82" s="35"/>
      <c r="J82" s="35"/>
      <c r="K82" s="35"/>
      <c r="L82" s="35"/>
      <c r="M82" s="49"/>
      <c r="N82" s="47"/>
    </row>
    <row r="83" spans="2:14" x14ac:dyDescent="0.25">
      <c r="B83" s="34"/>
      <c r="C83" s="46"/>
      <c r="D83" s="35"/>
      <c r="E83" s="35"/>
      <c r="F83" s="35"/>
      <c r="G83" s="35"/>
      <c r="H83" s="35"/>
      <c r="I83" s="35"/>
      <c r="J83" s="35"/>
      <c r="K83" s="35"/>
      <c r="L83" s="35"/>
      <c r="M83" s="49"/>
      <c r="N83" s="47"/>
    </row>
    <row r="84" spans="2:14" x14ac:dyDescent="0.25">
      <c r="B84" s="34"/>
      <c r="C84" s="46"/>
      <c r="D84" s="35"/>
      <c r="E84" s="35"/>
      <c r="F84" s="35"/>
      <c r="G84" s="35"/>
      <c r="H84" s="35"/>
      <c r="I84" s="35"/>
      <c r="J84" s="35"/>
      <c r="K84" s="35"/>
      <c r="L84" s="35"/>
      <c r="M84" s="49"/>
      <c r="N84" s="47"/>
    </row>
    <row r="85" spans="2:14" x14ac:dyDescent="0.25">
      <c r="B85" s="34"/>
      <c r="C85" s="46"/>
      <c r="D85" s="35"/>
      <c r="E85" s="35"/>
      <c r="F85" s="35"/>
      <c r="G85" s="35"/>
      <c r="H85" s="35"/>
      <c r="I85" s="35"/>
      <c r="J85" s="35"/>
      <c r="K85" s="35"/>
      <c r="L85" s="35"/>
      <c r="M85" s="49"/>
      <c r="N85" s="47"/>
    </row>
    <row r="86" spans="2:14" x14ac:dyDescent="0.25">
      <c r="B86" s="34"/>
      <c r="C86" s="46"/>
      <c r="D86" s="35"/>
      <c r="E86" s="35"/>
      <c r="F86" s="35"/>
      <c r="G86" s="35"/>
      <c r="H86" s="35"/>
      <c r="I86" s="35"/>
      <c r="J86" s="35"/>
      <c r="K86" s="35"/>
      <c r="L86" s="35"/>
      <c r="M86" s="49"/>
      <c r="N86" s="47"/>
    </row>
    <row r="87" spans="2:14" x14ac:dyDescent="0.25">
      <c r="B87" s="34"/>
      <c r="C87" s="48"/>
      <c r="D87" s="35"/>
      <c r="E87" s="35"/>
      <c r="F87" s="35"/>
      <c r="G87" s="35"/>
      <c r="H87" s="35"/>
      <c r="I87" s="35"/>
      <c r="J87" s="35"/>
      <c r="K87" s="35"/>
      <c r="L87" s="35"/>
      <c r="M87" s="49"/>
      <c r="N87" s="47"/>
    </row>
    <row r="88" spans="2:14" x14ac:dyDescent="0.25">
      <c r="B88" s="34"/>
      <c r="C88" s="46"/>
      <c r="D88" s="35"/>
      <c r="E88" s="35"/>
      <c r="F88" s="35"/>
      <c r="G88" s="35"/>
      <c r="H88" s="35"/>
      <c r="I88" s="35"/>
      <c r="J88" s="35"/>
      <c r="K88" s="35"/>
      <c r="L88" s="35"/>
      <c r="M88" s="49"/>
      <c r="N88" s="47"/>
    </row>
    <row r="89" spans="2:14" x14ac:dyDescent="0.25">
      <c r="B89" s="34"/>
      <c r="C89" s="46"/>
      <c r="D89" s="35"/>
      <c r="E89" s="35"/>
      <c r="F89" s="35"/>
      <c r="G89" s="35"/>
      <c r="H89" s="35"/>
      <c r="I89" s="35"/>
      <c r="J89" s="35"/>
      <c r="K89" s="35"/>
      <c r="L89" s="35"/>
      <c r="M89" s="49"/>
      <c r="N89" s="47"/>
    </row>
    <row r="90" spans="2:14" x14ac:dyDescent="0.25">
      <c r="B90" s="34"/>
      <c r="C90" s="46"/>
      <c r="D90" s="35"/>
      <c r="E90" s="35"/>
      <c r="F90" s="35"/>
      <c r="G90" s="35"/>
      <c r="H90" s="35"/>
      <c r="I90" s="35"/>
      <c r="J90" s="35"/>
      <c r="K90" s="35"/>
      <c r="L90" s="35"/>
      <c r="M90" s="49"/>
      <c r="N90" s="47"/>
    </row>
    <row r="91" spans="2:14" x14ac:dyDescent="0.25">
      <c r="B91" s="34"/>
      <c r="C91" s="46"/>
      <c r="D91" s="35"/>
      <c r="E91" s="35"/>
      <c r="F91" s="35"/>
      <c r="G91" s="35"/>
      <c r="H91" s="35"/>
      <c r="I91" s="35"/>
      <c r="J91" s="35"/>
      <c r="K91" s="35"/>
      <c r="L91" s="35"/>
      <c r="M91" s="49"/>
      <c r="N91" s="47"/>
    </row>
    <row r="92" spans="2:14" x14ac:dyDescent="0.25">
      <c r="B92" s="34"/>
      <c r="C92" s="46"/>
      <c r="D92" s="35"/>
      <c r="E92" s="35"/>
      <c r="F92" s="35"/>
      <c r="G92" s="35"/>
      <c r="H92" s="35"/>
      <c r="I92" s="35"/>
      <c r="J92" s="35"/>
      <c r="K92" s="35"/>
      <c r="L92" s="35"/>
      <c r="M92" s="49"/>
      <c r="N92" s="47"/>
    </row>
    <row r="93" spans="2:14" x14ac:dyDescent="0.25">
      <c r="B93" s="34"/>
      <c r="C93" s="46"/>
      <c r="D93" s="35"/>
      <c r="E93" s="35"/>
      <c r="F93" s="35"/>
      <c r="G93" s="35"/>
      <c r="H93" s="35"/>
      <c r="I93" s="35"/>
      <c r="J93" s="35"/>
      <c r="K93" s="35"/>
      <c r="L93" s="35"/>
      <c r="M93" s="49"/>
      <c r="N93" s="47"/>
    </row>
    <row r="94" spans="2:14" x14ac:dyDescent="0.25">
      <c r="B94" s="34"/>
      <c r="C94" s="46"/>
      <c r="D94" s="35"/>
      <c r="E94" s="35"/>
      <c r="F94" s="35"/>
      <c r="G94" s="35"/>
      <c r="H94" s="35"/>
      <c r="I94" s="35"/>
      <c r="J94" s="35"/>
      <c r="K94" s="35"/>
      <c r="L94" s="35"/>
      <c r="M94" s="49"/>
      <c r="N94" s="47"/>
    </row>
    <row r="95" spans="2:14" x14ac:dyDescent="0.25">
      <c r="B95" s="34"/>
      <c r="C95" s="46"/>
      <c r="D95" s="35"/>
      <c r="E95" s="35"/>
      <c r="F95" s="35"/>
      <c r="G95" s="35"/>
      <c r="H95" s="35"/>
      <c r="I95" s="35"/>
      <c r="J95" s="35"/>
      <c r="K95" s="35"/>
      <c r="L95" s="35"/>
      <c r="M95" s="49"/>
      <c r="N95" s="47"/>
    </row>
    <row r="96" spans="2:14" x14ac:dyDescent="0.25">
      <c r="B96" s="34"/>
      <c r="C96" s="48"/>
      <c r="D96" s="35"/>
      <c r="E96" s="35"/>
      <c r="F96" s="35"/>
      <c r="G96" s="35"/>
      <c r="H96" s="35"/>
      <c r="I96" s="35"/>
      <c r="J96" s="35"/>
      <c r="K96" s="35"/>
      <c r="L96" s="35"/>
      <c r="M96" s="49"/>
      <c r="N96" s="47"/>
    </row>
    <row r="97" spans="2:14" x14ac:dyDescent="0.25">
      <c r="B97" s="34"/>
      <c r="C97" s="48"/>
      <c r="D97" s="35"/>
      <c r="E97" s="35"/>
      <c r="F97" s="35"/>
      <c r="G97" s="35"/>
      <c r="H97" s="35"/>
      <c r="I97" s="35"/>
      <c r="J97" s="35"/>
      <c r="K97" s="35"/>
      <c r="L97" s="35"/>
      <c r="M97" s="49"/>
      <c r="N97" s="47"/>
    </row>
    <row r="98" spans="2:14" x14ac:dyDescent="0.25">
      <c r="B98" s="34"/>
      <c r="C98" s="48"/>
      <c r="D98" s="35"/>
      <c r="E98" s="35"/>
      <c r="F98" s="35"/>
      <c r="G98" s="35"/>
      <c r="H98" s="35"/>
      <c r="I98" s="35"/>
      <c r="J98" s="35"/>
      <c r="K98" s="35"/>
      <c r="L98" s="35"/>
      <c r="M98" s="49"/>
      <c r="N98" s="47"/>
    </row>
    <row r="99" spans="2:14" x14ac:dyDescent="0.25">
      <c r="B99" s="34"/>
      <c r="C99" s="48"/>
      <c r="D99" s="35"/>
      <c r="E99" s="35"/>
      <c r="F99" s="35"/>
      <c r="G99" s="35"/>
      <c r="H99" s="35"/>
      <c r="I99" s="35"/>
      <c r="J99" s="35"/>
      <c r="K99" s="35"/>
      <c r="L99" s="35"/>
      <c r="M99" s="49"/>
      <c r="N99" s="47"/>
    </row>
    <row r="100" spans="2:14" x14ac:dyDescent="0.25">
      <c r="B100" s="34"/>
      <c r="C100" s="46"/>
      <c r="D100" s="35"/>
      <c r="E100" s="35"/>
      <c r="F100" s="35"/>
      <c r="G100" s="35"/>
      <c r="H100" s="35"/>
      <c r="I100" s="35"/>
      <c r="J100" s="35"/>
      <c r="K100" s="35"/>
      <c r="L100" s="35"/>
      <c r="M100" s="49"/>
      <c r="N100" s="47"/>
    </row>
    <row r="101" spans="2:14" x14ac:dyDescent="0.25">
      <c r="B101" s="34"/>
      <c r="C101" s="46"/>
      <c r="D101" s="35"/>
      <c r="E101" s="35"/>
      <c r="F101" s="35"/>
      <c r="G101" s="35"/>
      <c r="H101" s="35"/>
      <c r="I101" s="35"/>
      <c r="J101" s="35"/>
      <c r="K101" s="35"/>
      <c r="L101" s="35"/>
      <c r="M101" s="49"/>
      <c r="N101" s="47"/>
    </row>
    <row r="102" spans="2:14" x14ac:dyDescent="0.25">
      <c r="B102" s="34"/>
      <c r="C102" s="48"/>
      <c r="D102" s="35"/>
      <c r="E102" s="35"/>
      <c r="F102" s="35"/>
      <c r="G102" s="35"/>
      <c r="H102" s="35"/>
      <c r="I102" s="35"/>
      <c r="J102" s="35"/>
      <c r="K102" s="35"/>
      <c r="L102" s="35"/>
      <c r="M102" s="49"/>
      <c r="N102" s="47"/>
    </row>
    <row r="103" spans="2:14" x14ac:dyDescent="0.25">
      <c r="B103" s="34"/>
      <c r="C103" s="48"/>
      <c r="D103" s="35"/>
      <c r="E103" s="35"/>
      <c r="F103" s="35"/>
      <c r="G103" s="35"/>
      <c r="H103" s="35"/>
      <c r="I103" s="35"/>
      <c r="J103" s="35"/>
      <c r="K103" s="35"/>
      <c r="L103" s="35"/>
      <c r="M103" s="49"/>
      <c r="N103" s="47"/>
    </row>
    <row r="104" spans="2:14" x14ac:dyDescent="0.25">
      <c r="B104" s="34"/>
      <c r="C104" s="48"/>
      <c r="D104" s="35"/>
      <c r="E104" s="35"/>
      <c r="F104" s="35"/>
      <c r="G104" s="35"/>
      <c r="H104" s="35"/>
      <c r="I104" s="35"/>
      <c r="J104" s="35"/>
      <c r="K104" s="35"/>
      <c r="L104" s="35"/>
      <c r="M104" s="49"/>
      <c r="N104" s="47"/>
    </row>
    <row r="105" spans="2:14" x14ac:dyDescent="0.25">
      <c r="B105" s="36"/>
      <c r="C105" s="48"/>
      <c r="D105" s="35"/>
      <c r="E105" s="35"/>
      <c r="F105" s="35"/>
      <c r="G105" s="35"/>
      <c r="H105" s="35"/>
      <c r="I105" s="35"/>
      <c r="J105" s="35"/>
      <c r="K105" s="35"/>
      <c r="L105" s="35"/>
      <c r="M105" s="49"/>
      <c r="N105" s="47"/>
    </row>
    <row r="106" spans="2:14" x14ac:dyDescent="0.25">
      <c r="B106" s="36"/>
      <c r="C106" s="48"/>
      <c r="D106" s="35"/>
      <c r="E106" s="35"/>
      <c r="F106" s="35"/>
      <c r="G106" s="35"/>
      <c r="H106" s="35"/>
      <c r="I106" s="35"/>
      <c r="J106" s="35"/>
      <c r="K106" s="35"/>
      <c r="L106" s="35"/>
      <c r="M106" s="49"/>
      <c r="N106" s="47"/>
    </row>
    <row r="107" spans="2:14" x14ac:dyDescent="0.25">
      <c r="B107" s="36"/>
      <c r="C107" s="48"/>
      <c r="D107" s="35"/>
      <c r="E107" s="35"/>
      <c r="F107" s="35"/>
      <c r="G107" s="35"/>
      <c r="H107" s="35"/>
      <c r="I107" s="35"/>
      <c r="J107" s="35"/>
      <c r="K107" s="35"/>
      <c r="L107" s="35"/>
      <c r="M107" s="49"/>
      <c r="N107" s="47"/>
    </row>
    <row r="108" spans="2:14" x14ac:dyDescent="0.25">
      <c r="B108" s="36"/>
      <c r="C108" s="48"/>
      <c r="D108" s="35"/>
      <c r="E108" s="35"/>
      <c r="F108" s="35"/>
      <c r="G108" s="35"/>
      <c r="H108" s="35"/>
      <c r="I108" s="35"/>
      <c r="J108" s="35"/>
      <c r="K108" s="35"/>
      <c r="L108" s="35"/>
      <c r="M108" s="49"/>
      <c r="N108" s="47"/>
    </row>
    <row r="109" spans="2:14" x14ac:dyDescent="0.25">
      <c r="B109" s="36"/>
      <c r="C109" s="48"/>
      <c r="D109" s="35"/>
      <c r="E109" s="35"/>
      <c r="F109" s="35"/>
      <c r="G109" s="35"/>
      <c r="H109" s="35"/>
      <c r="I109" s="35"/>
      <c r="J109" s="35"/>
      <c r="K109" s="35"/>
      <c r="L109" s="35"/>
      <c r="M109" s="49"/>
      <c r="N109" s="47"/>
    </row>
    <row r="110" spans="2:14" x14ac:dyDescent="0.25">
      <c r="B110" s="36"/>
      <c r="C110" s="48"/>
      <c r="D110" s="35"/>
      <c r="E110" s="35"/>
      <c r="F110" s="35"/>
      <c r="G110" s="35"/>
      <c r="H110" s="35"/>
      <c r="I110" s="35"/>
      <c r="J110" s="35"/>
      <c r="K110" s="35"/>
      <c r="L110" s="35"/>
      <c r="M110" s="49"/>
      <c r="N110" s="47"/>
    </row>
    <row r="111" spans="2:14" x14ac:dyDescent="0.25">
      <c r="B111" s="36"/>
      <c r="C111" s="48"/>
      <c r="D111" s="35"/>
      <c r="E111" s="35"/>
      <c r="F111" s="35"/>
      <c r="G111" s="35"/>
      <c r="H111" s="35"/>
      <c r="I111" s="35"/>
      <c r="J111" s="35"/>
      <c r="K111" s="35"/>
      <c r="L111" s="35"/>
      <c r="M111" s="49"/>
      <c r="N111" s="47"/>
    </row>
    <row r="112" spans="2:14" x14ac:dyDescent="0.25">
      <c r="B112" s="36"/>
      <c r="C112" s="48"/>
      <c r="D112" s="35"/>
      <c r="E112" s="35"/>
      <c r="F112" s="35"/>
      <c r="G112" s="35"/>
      <c r="H112" s="35"/>
      <c r="I112" s="35"/>
      <c r="J112" s="35"/>
      <c r="K112" s="35"/>
      <c r="L112" s="35"/>
      <c r="M112" s="49"/>
      <c r="N112" s="47"/>
    </row>
    <row r="113" spans="2:14" x14ac:dyDescent="0.25">
      <c r="B113" s="36"/>
      <c r="C113" s="48"/>
      <c r="D113" s="35"/>
      <c r="E113" s="35"/>
      <c r="F113" s="35"/>
      <c r="G113" s="35"/>
      <c r="H113" s="35"/>
      <c r="I113" s="35"/>
      <c r="J113" s="35"/>
      <c r="K113" s="35"/>
      <c r="L113" s="35"/>
      <c r="M113" s="49"/>
      <c r="N113" s="47"/>
    </row>
    <row r="114" spans="2:14" x14ac:dyDescent="0.25">
      <c r="B114" s="36"/>
      <c r="C114" s="48"/>
      <c r="D114" s="35"/>
      <c r="E114" s="35"/>
      <c r="F114" s="35"/>
      <c r="G114" s="35"/>
      <c r="H114" s="35"/>
      <c r="I114" s="35"/>
      <c r="J114" s="35"/>
      <c r="K114" s="35"/>
      <c r="L114" s="35"/>
      <c r="M114" s="49"/>
      <c r="N114" s="47"/>
    </row>
    <row r="115" spans="2:14" x14ac:dyDescent="0.25">
      <c r="B115" s="36"/>
      <c r="C115" s="48"/>
      <c r="D115" s="35"/>
      <c r="E115" s="35"/>
      <c r="F115" s="50"/>
      <c r="G115" s="50"/>
      <c r="H115" s="35"/>
      <c r="I115" s="35"/>
      <c r="J115" s="35"/>
      <c r="K115" s="35"/>
      <c r="L115" s="35"/>
      <c r="M115" s="49"/>
      <c r="N115" s="47"/>
    </row>
    <row r="116" spans="2:14" x14ac:dyDescent="0.25">
      <c r="B116" s="36"/>
      <c r="C116" s="48"/>
      <c r="D116" s="35"/>
      <c r="E116" s="35"/>
      <c r="F116" s="35"/>
      <c r="G116" s="35"/>
      <c r="H116" s="35"/>
      <c r="I116" s="35"/>
      <c r="J116" s="35"/>
      <c r="K116" s="35"/>
      <c r="L116" s="35"/>
      <c r="M116" s="49"/>
      <c r="N116" s="47"/>
    </row>
    <row r="117" spans="2:14" x14ac:dyDescent="0.25">
      <c r="B117" s="36"/>
      <c r="C117" s="48"/>
      <c r="D117" s="35"/>
      <c r="E117" s="35"/>
      <c r="F117" s="35"/>
      <c r="G117" s="35"/>
      <c r="H117" s="35"/>
      <c r="I117" s="35"/>
      <c r="J117" s="35"/>
      <c r="K117" s="35"/>
      <c r="L117" s="35"/>
      <c r="M117" s="49"/>
      <c r="N117" s="47"/>
    </row>
    <row r="118" spans="2:14" x14ac:dyDescent="0.25">
      <c r="B118" s="36"/>
      <c r="C118" s="48"/>
      <c r="D118" s="35"/>
      <c r="E118" s="35"/>
      <c r="F118" s="35"/>
      <c r="G118" s="35"/>
      <c r="H118" s="35"/>
      <c r="I118" s="35"/>
      <c r="J118" s="35"/>
      <c r="K118" s="35"/>
      <c r="L118" s="35"/>
      <c r="M118" s="49"/>
      <c r="N118" s="47"/>
    </row>
    <row r="119" spans="2:14" x14ac:dyDescent="0.25">
      <c r="B119" s="36"/>
      <c r="C119" s="48"/>
      <c r="D119" s="35"/>
      <c r="E119" s="35"/>
      <c r="F119" s="35"/>
      <c r="G119" s="35"/>
      <c r="H119" s="35"/>
      <c r="I119" s="35"/>
      <c r="J119" s="35"/>
      <c r="K119" s="35"/>
      <c r="L119" s="35"/>
      <c r="M119" s="49"/>
      <c r="N119" s="47"/>
    </row>
    <row r="120" spans="2:14" x14ac:dyDescent="0.25">
      <c r="B120" s="36"/>
      <c r="C120" s="48"/>
      <c r="D120" s="35"/>
      <c r="E120" s="35"/>
      <c r="F120" s="35"/>
      <c r="G120" s="35"/>
      <c r="H120" s="35"/>
      <c r="I120" s="35"/>
      <c r="J120" s="35"/>
      <c r="K120" s="35"/>
      <c r="L120" s="35"/>
      <c r="M120" s="49"/>
      <c r="N120" s="47"/>
    </row>
    <row r="121" spans="2:14" x14ac:dyDescent="0.25">
      <c r="B121" s="36"/>
      <c r="C121" s="48"/>
      <c r="D121" s="35"/>
      <c r="E121" s="35"/>
      <c r="F121" s="35"/>
      <c r="G121" s="35"/>
      <c r="H121" s="35"/>
      <c r="I121" s="35"/>
      <c r="J121" s="35"/>
      <c r="K121" s="35"/>
      <c r="L121" s="35"/>
      <c r="M121" s="49"/>
      <c r="N121" s="47"/>
    </row>
    <row r="122" spans="2:14" x14ac:dyDescent="0.25">
      <c r="B122" s="36"/>
      <c r="C122" s="48"/>
      <c r="D122" s="35"/>
      <c r="E122" s="35"/>
      <c r="F122" s="35"/>
      <c r="G122" s="35"/>
      <c r="H122" s="35"/>
      <c r="I122" s="35"/>
      <c r="J122" s="35"/>
      <c r="K122" s="35"/>
      <c r="L122" s="35"/>
      <c r="M122" s="49"/>
      <c r="N122" s="47"/>
    </row>
    <row r="123" spans="2:14" x14ac:dyDescent="0.25">
      <c r="B123" s="36"/>
      <c r="C123" s="48"/>
      <c r="D123" s="35"/>
      <c r="E123" s="35"/>
      <c r="F123" s="35"/>
      <c r="G123" s="35"/>
      <c r="H123" s="35"/>
      <c r="I123" s="35"/>
      <c r="J123" s="35"/>
      <c r="K123" s="35"/>
      <c r="L123" s="35"/>
      <c r="M123" s="49"/>
      <c r="N123" s="47"/>
    </row>
    <row r="124" spans="2:14" x14ac:dyDescent="0.25">
      <c r="B124" s="34"/>
      <c r="C124" s="46"/>
      <c r="D124" s="35"/>
      <c r="E124" s="35"/>
      <c r="F124" s="35"/>
      <c r="G124" s="35"/>
      <c r="H124" s="35"/>
      <c r="I124" s="35"/>
      <c r="J124" s="35"/>
      <c r="K124" s="35"/>
      <c r="L124" s="35"/>
      <c r="M124" s="49"/>
      <c r="N124" s="47"/>
    </row>
    <row r="125" spans="2:14" x14ac:dyDescent="0.25">
      <c r="B125" s="34"/>
      <c r="C125" s="46"/>
      <c r="D125" s="35"/>
      <c r="E125" s="35"/>
      <c r="F125" s="35"/>
      <c r="G125" s="35"/>
      <c r="H125" s="35"/>
      <c r="I125" s="35"/>
      <c r="J125" s="35"/>
      <c r="K125" s="35"/>
      <c r="L125" s="35"/>
      <c r="M125" s="49"/>
      <c r="N125" s="47"/>
    </row>
    <row r="126" spans="2:14" x14ac:dyDescent="0.25">
      <c r="B126" s="34"/>
      <c r="C126" s="48"/>
      <c r="D126" s="35"/>
      <c r="E126" s="35"/>
      <c r="F126" s="35"/>
      <c r="G126" s="35"/>
      <c r="H126" s="35"/>
      <c r="I126" s="35"/>
      <c r="J126" s="35"/>
      <c r="K126" s="35"/>
      <c r="L126" s="35"/>
      <c r="M126" s="49"/>
      <c r="N126" s="47"/>
    </row>
    <row r="127" spans="2:14" x14ac:dyDescent="0.25">
      <c r="B127" s="34"/>
      <c r="C127" s="48"/>
      <c r="D127" s="35"/>
      <c r="E127" s="35"/>
      <c r="F127" s="35"/>
      <c r="G127" s="35"/>
      <c r="H127" s="35"/>
      <c r="I127" s="35"/>
      <c r="J127" s="35"/>
      <c r="K127" s="35"/>
      <c r="L127" s="35"/>
      <c r="M127" s="49"/>
      <c r="N127" s="47"/>
    </row>
    <row r="128" spans="2:14" x14ac:dyDescent="0.25">
      <c r="B128" s="34"/>
      <c r="C128" s="46"/>
      <c r="D128" s="35"/>
      <c r="E128" s="35"/>
      <c r="F128" s="35"/>
      <c r="G128" s="35"/>
      <c r="H128" s="35"/>
      <c r="I128" s="35"/>
      <c r="J128" s="35"/>
      <c r="K128" s="35"/>
      <c r="L128" s="35"/>
      <c r="M128" s="49"/>
      <c r="N128" s="47"/>
    </row>
    <row r="129" spans="2:14" x14ac:dyDescent="0.25">
      <c r="B129" s="34"/>
      <c r="C129" s="46"/>
      <c r="D129" s="35"/>
      <c r="E129" s="35"/>
      <c r="F129" s="35"/>
      <c r="G129" s="35"/>
      <c r="H129" s="35"/>
      <c r="I129" s="35"/>
      <c r="J129" s="35"/>
      <c r="K129" s="35"/>
      <c r="L129" s="35"/>
      <c r="M129" s="49"/>
      <c r="N129" s="47"/>
    </row>
    <row r="130" spans="2:14" x14ac:dyDescent="0.25">
      <c r="B130" s="34"/>
      <c r="C130" s="48"/>
      <c r="D130" s="35"/>
      <c r="E130" s="35"/>
      <c r="F130" s="35"/>
      <c r="G130" s="35"/>
      <c r="H130" s="35"/>
      <c r="I130" s="35"/>
      <c r="J130" s="35"/>
      <c r="K130" s="35"/>
      <c r="L130" s="35"/>
      <c r="M130" s="49"/>
      <c r="N130" s="47"/>
    </row>
    <row r="131" spans="2:14" x14ac:dyDescent="0.25">
      <c r="B131" s="34"/>
      <c r="C131" s="48"/>
      <c r="D131" s="35"/>
      <c r="E131" s="35"/>
      <c r="F131" s="35"/>
      <c r="G131" s="35"/>
      <c r="H131" s="35"/>
      <c r="I131" s="35"/>
      <c r="J131" s="35"/>
      <c r="K131" s="35"/>
      <c r="L131" s="35"/>
      <c r="M131" s="49"/>
      <c r="N131" s="47"/>
    </row>
    <row r="132" spans="2:14" x14ac:dyDescent="0.25">
      <c r="B132" s="34"/>
      <c r="C132" s="46"/>
      <c r="D132" s="35"/>
      <c r="E132" s="35"/>
      <c r="F132" s="35"/>
      <c r="G132" s="35"/>
      <c r="H132" s="35"/>
      <c r="I132" s="35"/>
      <c r="J132" s="35"/>
      <c r="K132" s="35"/>
      <c r="L132" s="35"/>
      <c r="M132" s="49"/>
      <c r="N132" s="47"/>
    </row>
    <row r="133" spans="2:14" x14ac:dyDescent="0.25">
      <c r="B133" s="34"/>
      <c r="C133" s="46"/>
      <c r="D133" s="35"/>
      <c r="E133" s="35"/>
      <c r="F133" s="35"/>
      <c r="G133" s="35"/>
      <c r="H133" s="35"/>
      <c r="I133" s="35"/>
      <c r="J133" s="35"/>
      <c r="K133" s="35"/>
      <c r="L133" s="35"/>
      <c r="M133" s="49"/>
      <c r="N133" s="47"/>
    </row>
    <row r="134" spans="2:14" x14ac:dyDescent="0.25">
      <c r="B134" s="34"/>
      <c r="C134" s="46"/>
      <c r="D134" s="35"/>
      <c r="E134" s="35"/>
      <c r="F134" s="35"/>
      <c r="G134" s="35"/>
      <c r="H134" s="35"/>
      <c r="I134" s="35"/>
      <c r="J134" s="35"/>
      <c r="K134" s="35"/>
      <c r="L134" s="35"/>
      <c r="M134" s="49"/>
      <c r="N134" s="47"/>
    </row>
    <row r="135" spans="2:14" x14ac:dyDescent="0.25">
      <c r="B135" s="34"/>
      <c r="C135" s="46"/>
      <c r="D135" s="35"/>
      <c r="E135" s="35"/>
      <c r="F135" s="35"/>
      <c r="G135" s="35"/>
      <c r="H135" s="35"/>
      <c r="I135" s="35"/>
      <c r="J135" s="35"/>
      <c r="K135" s="35"/>
      <c r="L135" s="35"/>
      <c r="M135" s="49"/>
      <c r="N135" s="47"/>
    </row>
    <row r="136" spans="2:14" x14ac:dyDescent="0.25">
      <c r="B136" s="34"/>
      <c r="C136" s="46"/>
      <c r="D136" s="35"/>
      <c r="E136" s="35"/>
      <c r="F136" s="35"/>
      <c r="G136" s="35"/>
      <c r="H136" s="35"/>
      <c r="I136" s="35"/>
      <c r="J136" s="35"/>
      <c r="K136" s="35"/>
      <c r="L136" s="35"/>
      <c r="M136" s="49"/>
      <c r="N136" s="47"/>
    </row>
    <row r="137" spans="2:14" x14ac:dyDescent="0.25">
      <c r="B137" s="34"/>
      <c r="C137" s="48"/>
      <c r="D137" s="35"/>
      <c r="E137" s="35"/>
      <c r="F137" s="35"/>
      <c r="G137" s="35"/>
      <c r="H137" s="35"/>
      <c r="I137" s="35"/>
      <c r="J137" s="35"/>
      <c r="K137" s="35"/>
      <c r="L137" s="35"/>
      <c r="M137" s="49"/>
      <c r="N137" s="47"/>
    </row>
    <row r="138" spans="2:14" x14ac:dyDescent="0.25">
      <c r="B138" s="34"/>
      <c r="C138" s="46"/>
      <c r="D138" s="35"/>
      <c r="E138" s="35"/>
      <c r="F138" s="35"/>
      <c r="G138" s="35"/>
      <c r="H138" s="35"/>
      <c r="I138" s="35"/>
      <c r="J138" s="35"/>
      <c r="K138" s="35"/>
      <c r="L138" s="35"/>
      <c r="M138" s="49"/>
      <c r="N138" s="47"/>
    </row>
    <row r="139" spans="2:14" x14ac:dyDescent="0.25">
      <c r="B139" s="34"/>
      <c r="C139" s="46"/>
      <c r="D139" s="35"/>
      <c r="E139" s="35"/>
      <c r="F139" s="35"/>
      <c r="G139" s="35"/>
      <c r="H139" s="35"/>
      <c r="I139" s="35"/>
      <c r="J139" s="35"/>
      <c r="K139" s="35"/>
      <c r="L139" s="35"/>
      <c r="M139" s="49"/>
      <c r="N139" s="47"/>
    </row>
    <row r="140" spans="2:14" x14ac:dyDescent="0.25">
      <c r="B140" s="34"/>
      <c r="C140" s="48"/>
      <c r="D140" s="35"/>
      <c r="E140" s="35"/>
      <c r="F140" s="35"/>
      <c r="G140" s="35"/>
      <c r="H140" s="35"/>
      <c r="I140" s="35"/>
      <c r="J140" s="35"/>
      <c r="K140" s="35"/>
      <c r="L140" s="35"/>
      <c r="M140" s="49"/>
      <c r="N140" s="47"/>
    </row>
    <row r="141" spans="2:14" x14ac:dyDescent="0.25">
      <c r="B141" s="34"/>
      <c r="C141" s="46"/>
      <c r="D141" s="35"/>
      <c r="E141" s="35"/>
      <c r="F141" s="35"/>
      <c r="G141" s="35"/>
      <c r="H141" s="35"/>
      <c r="I141" s="35"/>
      <c r="J141" s="35"/>
      <c r="K141" s="35"/>
      <c r="L141" s="35"/>
      <c r="M141" s="49"/>
      <c r="N141" s="47"/>
    </row>
    <row r="142" spans="2:14" x14ac:dyDescent="0.25">
      <c r="B142" s="34"/>
      <c r="C142" s="46"/>
      <c r="D142" s="35"/>
      <c r="E142" s="35"/>
      <c r="F142" s="35"/>
      <c r="G142" s="35"/>
      <c r="H142" s="35"/>
      <c r="I142" s="35"/>
      <c r="J142" s="35"/>
      <c r="K142" s="35"/>
      <c r="L142" s="35"/>
      <c r="M142" s="49"/>
      <c r="N142" s="47"/>
    </row>
    <row r="143" spans="2:14" x14ac:dyDescent="0.25">
      <c r="B143" s="34"/>
      <c r="C143" s="48"/>
      <c r="D143" s="35"/>
      <c r="E143" s="35"/>
      <c r="F143" s="35"/>
      <c r="G143" s="35"/>
      <c r="H143" s="35"/>
      <c r="I143" s="35"/>
      <c r="J143" s="35"/>
      <c r="K143" s="35"/>
      <c r="L143" s="35"/>
      <c r="M143" s="49"/>
      <c r="N143" s="47"/>
    </row>
    <row r="144" spans="2:14" x14ac:dyDescent="0.25">
      <c r="B144" s="34"/>
      <c r="C144" s="46"/>
      <c r="D144" s="35"/>
      <c r="E144" s="35"/>
      <c r="F144" s="35"/>
      <c r="G144" s="35"/>
      <c r="H144" s="35"/>
      <c r="I144" s="35"/>
      <c r="J144" s="35"/>
      <c r="K144" s="35"/>
      <c r="L144" s="35"/>
      <c r="M144" s="49"/>
      <c r="N144" s="47"/>
    </row>
    <row r="145" spans="2:14" x14ac:dyDescent="0.25">
      <c r="B145" s="34"/>
      <c r="C145" s="46"/>
      <c r="D145" s="35"/>
      <c r="E145" s="35"/>
      <c r="F145" s="35"/>
      <c r="G145" s="35"/>
      <c r="H145" s="35"/>
      <c r="I145" s="35"/>
      <c r="J145" s="35"/>
      <c r="K145" s="35"/>
      <c r="L145" s="35"/>
      <c r="M145" s="49"/>
      <c r="N145" s="47"/>
    </row>
    <row r="146" spans="2:14" x14ac:dyDescent="0.25">
      <c r="B146" s="34"/>
      <c r="C146" s="48"/>
      <c r="D146" s="35"/>
      <c r="E146" s="35"/>
      <c r="F146" s="35"/>
      <c r="G146" s="35"/>
      <c r="H146" s="35"/>
      <c r="I146" s="35"/>
      <c r="J146" s="35"/>
      <c r="K146" s="35"/>
      <c r="L146" s="35"/>
      <c r="M146" s="49"/>
      <c r="N146" s="47"/>
    </row>
    <row r="147" spans="2:14" x14ac:dyDescent="0.25">
      <c r="B147" s="34"/>
      <c r="C147" s="46"/>
      <c r="D147" s="35"/>
      <c r="E147" s="35"/>
      <c r="F147" s="35"/>
      <c r="G147" s="35"/>
      <c r="H147" s="35"/>
      <c r="I147" s="35"/>
      <c r="J147" s="35"/>
      <c r="K147" s="35"/>
      <c r="L147" s="35"/>
      <c r="M147" s="49"/>
      <c r="N147" s="47"/>
    </row>
    <row r="148" spans="2:14" x14ac:dyDescent="0.25">
      <c r="B148" s="34"/>
      <c r="C148" s="46"/>
      <c r="D148" s="35"/>
      <c r="E148" s="35"/>
      <c r="F148" s="35"/>
      <c r="G148" s="35"/>
      <c r="H148" s="35"/>
      <c r="I148" s="35"/>
      <c r="J148" s="35"/>
      <c r="K148" s="35"/>
      <c r="L148" s="35"/>
      <c r="M148" s="49"/>
      <c r="N148" s="47"/>
    </row>
    <row r="149" spans="2:14" x14ac:dyDescent="0.25">
      <c r="B149" s="34"/>
      <c r="C149" s="46"/>
      <c r="D149" s="35"/>
      <c r="E149" s="35"/>
      <c r="F149" s="35"/>
      <c r="G149" s="35"/>
      <c r="H149" s="35"/>
      <c r="I149" s="35"/>
      <c r="J149" s="35"/>
      <c r="K149" s="35"/>
      <c r="L149" s="35"/>
      <c r="M149" s="49"/>
      <c r="N149" s="47"/>
    </row>
    <row r="150" spans="2:14" x14ac:dyDescent="0.25">
      <c r="B150" s="34"/>
      <c r="C150" s="46"/>
      <c r="D150" s="35"/>
      <c r="E150" s="35"/>
      <c r="F150" s="35"/>
      <c r="G150" s="35"/>
      <c r="H150" s="35"/>
      <c r="I150" s="35"/>
      <c r="J150" s="35"/>
      <c r="K150" s="35"/>
      <c r="L150" s="35"/>
      <c r="M150" s="49"/>
      <c r="N150" s="47"/>
    </row>
    <row r="151" spans="2:14" x14ac:dyDescent="0.25">
      <c r="B151" s="34"/>
      <c r="C151" s="46"/>
      <c r="D151" s="35"/>
      <c r="E151" s="35"/>
      <c r="F151" s="35"/>
      <c r="G151" s="35"/>
      <c r="H151" s="35"/>
      <c r="I151" s="35"/>
      <c r="J151" s="35"/>
      <c r="K151" s="35"/>
      <c r="L151" s="35"/>
      <c r="M151" s="49"/>
      <c r="N151" s="47"/>
    </row>
    <row r="152" spans="2:14" x14ac:dyDescent="0.25">
      <c r="B152" s="34"/>
      <c r="C152" s="46"/>
      <c r="D152" s="35"/>
      <c r="E152" s="35"/>
      <c r="F152" s="35"/>
      <c r="G152" s="35"/>
      <c r="H152" s="35"/>
      <c r="I152" s="35"/>
      <c r="J152" s="35"/>
      <c r="K152" s="35"/>
      <c r="L152" s="35"/>
      <c r="M152" s="49"/>
      <c r="N152" s="47"/>
    </row>
    <row r="153" spans="2:14" x14ac:dyDescent="0.25">
      <c r="B153" s="34"/>
      <c r="C153" s="48"/>
      <c r="D153" s="35"/>
      <c r="E153" s="35"/>
      <c r="F153" s="35"/>
      <c r="G153" s="35"/>
      <c r="H153" s="35"/>
      <c r="I153" s="35"/>
      <c r="J153" s="35"/>
      <c r="K153" s="35"/>
      <c r="L153" s="35"/>
      <c r="M153" s="49"/>
      <c r="N153" s="47"/>
    </row>
    <row r="154" spans="2:14" x14ac:dyDescent="0.25">
      <c r="B154" s="34"/>
      <c r="C154" s="48"/>
      <c r="D154" s="35"/>
      <c r="E154" s="35"/>
      <c r="F154" s="35"/>
      <c r="G154" s="35"/>
      <c r="H154" s="35"/>
      <c r="I154" s="35"/>
      <c r="J154" s="35"/>
      <c r="K154" s="35"/>
      <c r="L154" s="35"/>
      <c r="M154" s="49"/>
      <c r="N154" s="47"/>
    </row>
    <row r="155" spans="2:14" x14ac:dyDescent="0.25">
      <c r="B155" s="34"/>
      <c r="C155" s="46"/>
      <c r="D155" s="35"/>
      <c r="E155" s="35"/>
      <c r="F155" s="35"/>
      <c r="G155" s="35"/>
      <c r="H155" s="35"/>
      <c r="I155" s="35"/>
      <c r="J155" s="35"/>
      <c r="K155" s="35"/>
      <c r="L155" s="35"/>
      <c r="M155" s="49"/>
      <c r="N155" s="47"/>
    </row>
    <row r="156" spans="2:14" x14ac:dyDescent="0.25">
      <c r="B156" s="34"/>
      <c r="C156" s="46"/>
      <c r="D156" s="35"/>
      <c r="E156" s="35"/>
      <c r="F156" s="35"/>
      <c r="G156" s="35"/>
      <c r="H156" s="35"/>
      <c r="I156" s="35"/>
      <c r="J156" s="35"/>
      <c r="K156" s="35"/>
      <c r="L156" s="35"/>
      <c r="M156" s="49"/>
      <c r="N156" s="47"/>
    </row>
    <row r="157" spans="2:14" x14ac:dyDescent="0.25">
      <c r="B157" s="34"/>
      <c r="C157" s="46"/>
      <c r="D157" s="35"/>
      <c r="E157" s="35"/>
      <c r="F157" s="35"/>
      <c r="G157" s="35"/>
      <c r="H157" s="35"/>
      <c r="I157" s="35"/>
      <c r="J157" s="35"/>
      <c r="K157" s="35"/>
      <c r="L157" s="35"/>
      <c r="M157" s="49"/>
      <c r="N157" s="47"/>
    </row>
    <row r="158" spans="2:14" x14ac:dyDescent="0.25">
      <c r="B158" s="34"/>
      <c r="C158" s="46"/>
      <c r="D158" s="35"/>
      <c r="E158" s="35"/>
      <c r="F158" s="35"/>
      <c r="G158" s="35"/>
      <c r="H158" s="35"/>
      <c r="I158" s="35"/>
      <c r="J158" s="35"/>
      <c r="K158" s="35"/>
      <c r="L158" s="35"/>
      <c r="M158" s="49"/>
      <c r="N158" s="47"/>
    </row>
    <row r="159" spans="2:14" x14ac:dyDescent="0.25">
      <c r="B159" s="34"/>
      <c r="C159" s="46"/>
      <c r="D159" s="35"/>
      <c r="E159" s="35"/>
      <c r="F159" s="35"/>
      <c r="G159" s="35"/>
      <c r="H159" s="35"/>
      <c r="I159" s="35"/>
      <c r="J159" s="35"/>
      <c r="K159" s="35"/>
      <c r="L159" s="35"/>
      <c r="M159" s="49"/>
      <c r="N159" s="47"/>
    </row>
    <row r="160" spans="2:14" x14ac:dyDescent="0.25">
      <c r="B160" s="42"/>
      <c r="C160" s="33"/>
      <c r="D160" s="39"/>
      <c r="E160" s="39"/>
      <c r="F160" s="39"/>
      <c r="G160" s="39"/>
      <c r="H160" s="39"/>
      <c r="I160" s="39"/>
      <c r="J160" s="39"/>
      <c r="K160" s="37"/>
      <c r="L160" s="39"/>
      <c r="M160" s="51"/>
      <c r="N160" s="52"/>
    </row>
    <row r="161" spans="2:14" x14ac:dyDescent="0.25">
      <c r="B161" s="53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 x14ac:dyDescent="0.25">
      <c r="B162" s="53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 x14ac:dyDescent="0.25">
      <c r="B163" s="54"/>
      <c r="C163" s="40"/>
      <c r="D163" s="41"/>
      <c r="E163" s="41"/>
      <c r="F163" s="41"/>
      <c r="G163" s="41"/>
      <c r="H163" s="41"/>
      <c r="I163" s="41"/>
      <c r="J163" s="41"/>
      <c r="K163" s="26"/>
      <c r="L163" s="41"/>
      <c r="M163" s="40"/>
      <c r="N163" s="40"/>
    </row>
    <row r="164" spans="2:14" x14ac:dyDescent="0.25">
      <c r="B164" s="46"/>
      <c r="C164" s="42"/>
      <c r="D164" s="42"/>
      <c r="E164" s="42"/>
      <c r="F164" s="38"/>
      <c r="G164" s="38"/>
      <c r="H164" s="46"/>
      <c r="I164" s="46"/>
      <c r="J164" s="46"/>
      <c r="K164" s="46"/>
      <c r="L164" s="46"/>
      <c r="M164" s="46"/>
      <c r="N164" s="42"/>
    </row>
    <row r="165" spans="2:14" ht="18.75" x14ac:dyDescent="0.3">
      <c r="B165" s="46"/>
      <c r="C165" s="18"/>
      <c r="D165" s="43"/>
      <c r="E165" s="39"/>
      <c r="F165" s="39"/>
      <c r="G165" s="39"/>
      <c r="H165" s="18"/>
      <c r="I165" s="18"/>
      <c r="J165" s="18"/>
      <c r="K165" s="18"/>
      <c r="L165" s="18"/>
      <c r="M165" s="18"/>
      <c r="N165" s="18"/>
    </row>
    <row r="166" spans="2:14" x14ac:dyDescent="0.25">
      <c r="B166" s="46"/>
      <c r="C166" s="42"/>
      <c r="D166" s="38"/>
      <c r="E166" s="35"/>
      <c r="F166" s="35"/>
      <c r="G166" s="35"/>
      <c r="H166" s="35"/>
      <c r="I166" s="35"/>
      <c r="J166" s="38"/>
      <c r="K166" s="38"/>
      <c r="L166" s="38"/>
      <c r="M166" s="44"/>
      <c r="N166" s="46"/>
    </row>
    <row r="167" spans="2:14" x14ac:dyDescent="0.25">
      <c r="B167" s="55"/>
      <c r="C167" s="31"/>
      <c r="D167" s="50"/>
      <c r="E167" s="50"/>
      <c r="F167" s="50"/>
      <c r="G167" s="50"/>
      <c r="H167" s="50"/>
      <c r="I167" s="50"/>
      <c r="J167" s="50"/>
      <c r="K167" s="56"/>
      <c r="L167" s="50"/>
      <c r="M167" s="31"/>
      <c r="N167" s="31"/>
    </row>
    <row r="168" spans="2:14" x14ac:dyDescent="0.25"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</row>
    <row r="169" spans="2:14" x14ac:dyDescent="0.25"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</row>
  </sheetData>
  <sortState ref="B7:J33">
    <sortCondition ref="B7"/>
  </sortState>
  <mergeCells count="3">
    <mergeCell ref="B2:J2"/>
    <mergeCell ref="B3:J3"/>
    <mergeCell ref="B4:J4"/>
  </mergeCells>
  <pageMargins left="0.23622047244094491" right="0.17" top="0.33" bottom="0.45" header="0.17" footer="0.2"/>
  <pageSetup scale="79" fitToHeight="0" orientation="landscape" r:id="rId1"/>
  <headerFooter>
    <oddFooter>Página 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15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Exist. Ant.</vt:lpstr>
      <vt:lpstr>Ent. por No.</vt:lpstr>
      <vt:lpstr>Ent. por Art.</vt:lpstr>
      <vt:lpstr>Salida por No.</vt:lpstr>
      <vt:lpstr>Sal. por Correg.</vt:lpstr>
      <vt:lpstr>Sal. por Art.</vt:lpstr>
      <vt:lpstr>Sal. por Farm.</vt:lpstr>
      <vt:lpstr>Exist. Actual</vt:lpstr>
      <vt:lpstr>Transferencias</vt:lpstr>
      <vt:lpstr>Trans. Cod.</vt:lpstr>
      <vt:lpstr>Exis-Fisica</vt:lpstr>
      <vt:lpstr>Devol.</vt:lpstr>
      <vt:lpstr>Dev.por Cód.</vt:lpstr>
      <vt:lpstr>Hoja1</vt:lpstr>
      <vt:lpstr>Hoja2</vt:lpstr>
      <vt:lpstr>Gráfico1</vt:lpstr>
      <vt:lpstr>'Dev.por Cód.'!Títulos_a_imprimir</vt:lpstr>
      <vt:lpstr>'Ent. por Art.'!Títulos_a_imprimir</vt:lpstr>
      <vt:lpstr>'Ent. por No.'!Títulos_a_imprimir</vt:lpstr>
      <vt:lpstr>'Exis-Fisica'!Títulos_a_imprimir</vt:lpstr>
      <vt:lpstr>'Exist. Actual'!Títulos_a_imprimir</vt:lpstr>
      <vt:lpstr>'Exist. Ant.'!Títulos_a_imprimir</vt:lpstr>
      <vt:lpstr>Hoja1!Títulos_a_imprimir</vt:lpstr>
      <vt:lpstr>Hoja2!Títulos_a_imprimir</vt:lpstr>
      <vt:lpstr>'Sal. por Art.'!Títulos_a_imprimir</vt:lpstr>
      <vt:lpstr>'Salida por No.'!Títulos_a_imprimir</vt:lpstr>
      <vt:lpstr>'Trans. Cod.'!Títulos_a_imprimir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2023-07-12T15:23:10Z</dcterms:modified>
</cp:coreProperties>
</file>