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tabRatio="647" activeTab="8"/>
  </bookViews>
  <sheets>
    <sheet name="Exist. Ant." sheetId="4" r:id="rId1"/>
    <sheet name="Ent. por No." sheetId="5" r:id="rId2"/>
    <sheet name="Ent. por Art." sheetId="6" r:id="rId3"/>
    <sheet name="Salida por No." sheetId="7" r:id="rId4"/>
    <sheet name="Sal. por Correg." sheetId="8" r:id="rId5"/>
    <sheet name="Sal. por Art." sheetId="9" r:id="rId6"/>
    <sheet name="Sal. por Farm." sheetId="10" r:id="rId7"/>
    <sheet name="Gráfico1" sheetId="20" r:id="rId8"/>
    <sheet name="Exist. Actual" sheetId="1" r:id="rId9"/>
    <sheet name="Transferencias" sheetId="2" r:id="rId10"/>
    <sheet name="Trans. Cod." sheetId="3" r:id="rId11"/>
    <sheet name="Exis-Fisica" sheetId="15" r:id="rId12"/>
    <sheet name="Devol." sheetId="16" r:id="rId13"/>
    <sheet name="Dev.por Cód." sheetId="17" r:id="rId14"/>
    <sheet name="Hoja1" sheetId="18" r:id="rId15"/>
    <sheet name="Hoja2" sheetId="19" r:id="rId16"/>
  </sheets>
  <definedNames>
    <definedName name="_xlnm.Print_Titles" localSheetId="13">'Dev.por Cód.'!$2:$5</definedName>
    <definedName name="_xlnm.Print_Titles" localSheetId="2">'Ent. por Art.'!$1:$5</definedName>
    <definedName name="_xlnm.Print_Titles" localSheetId="1">'Ent. por No.'!$1:$6</definedName>
    <definedName name="_xlnm.Print_Titles" localSheetId="11">'Exis-Fisica'!$2:$6</definedName>
    <definedName name="_xlnm.Print_Titles" localSheetId="8">'Exist. Actual'!$6:$10</definedName>
    <definedName name="_xlnm.Print_Titles" localSheetId="0">'Exist. Ant.'!$2:$4</definedName>
    <definedName name="_xlnm.Print_Titles" localSheetId="14">Hoja1!$2:$6</definedName>
    <definedName name="_xlnm.Print_Titles" localSheetId="15">Hoja2!$3:$8</definedName>
    <definedName name="_xlnm.Print_Titles" localSheetId="5">'Sal. por Art.'!$2:$6</definedName>
    <definedName name="_xlnm.Print_Titles" localSheetId="3">'Salida por No.'!$2:$6</definedName>
    <definedName name="_xlnm.Print_Titles" localSheetId="10">'Trans. Cod.'!$2:$6</definedName>
  </definedNames>
  <calcPr calcId="145621"/>
</workbook>
</file>

<file path=xl/calcChain.xml><?xml version="1.0" encoding="utf-8"?>
<calcChain xmlns="http://schemas.openxmlformats.org/spreadsheetml/2006/main">
  <c r="K196" i="1" l="1"/>
  <c r="O346" i="1" l="1"/>
  <c r="O347" i="1"/>
  <c r="O348" i="1"/>
  <c r="O349" i="1"/>
  <c r="O350" i="1"/>
  <c r="K349" i="1"/>
  <c r="M349" i="1" s="1"/>
  <c r="K350" i="1"/>
  <c r="M350" i="1" s="1"/>
  <c r="P349" i="1"/>
  <c r="Q349" i="1"/>
  <c r="P350" i="1"/>
  <c r="Q350" i="1"/>
  <c r="O336" i="1"/>
  <c r="O337" i="1"/>
  <c r="O338" i="1"/>
  <c r="O339" i="1"/>
  <c r="O340" i="1"/>
  <c r="O341" i="1"/>
  <c r="O342" i="1"/>
  <c r="O343" i="1"/>
  <c r="O344" i="1"/>
  <c r="O345" i="1"/>
  <c r="K337" i="1"/>
  <c r="M337" i="1" s="1"/>
  <c r="K338" i="1"/>
  <c r="M338" i="1" s="1"/>
  <c r="K339" i="1"/>
  <c r="M339" i="1" s="1"/>
  <c r="K340" i="1"/>
  <c r="M340" i="1" s="1"/>
  <c r="K341" i="1"/>
  <c r="M341" i="1" s="1"/>
  <c r="K342" i="1"/>
  <c r="M342" i="1" s="1"/>
  <c r="K343" i="1"/>
  <c r="M343" i="1" s="1"/>
  <c r="K344" i="1"/>
  <c r="M344" i="1" s="1"/>
  <c r="K345" i="1"/>
  <c r="M345" i="1" s="1"/>
  <c r="K346" i="1"/>
  <c r="M346" i="1" s="1"/>
  <c r="K347" i="1"/>
  <c r="M347" i="1" s="1"/>
  <c r="K348" i="1"/>
  <c r="M348" i="1" s="1"/>
  <c r="P337" i="1" l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12" i="1" l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38" i="1"/>
  <c r="M38" i="1" s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M50" i="1" s="1"/>
  <c r="K51" i="1"/>
  <c r="M51" i="1" s="1"/>
  <c r="K52" i="1"/>
  <c r="M52" i="1" s="1"/>
  <c r="K53" i="1"/>
  <c r="M53" i="1" s="1"/>
  <c r="K54" i="1"/>
  <c r="M54" i="1" s="1"/>
  <c r="K55" i="1"/>
  <c r="M55" i="1" s="1"/>
  <c r="K56" i="1"/>
  <c r="M56" i="1" s="1"/>
  <c r="K57" i="1"/>
  <c r="M57" i="1" s="1"/>
  <c r="K58" i="1"/>
  <c r="M58" i="1" s="1"/>
  <c r="K59" i="1"/>
  <c r="M59" i="1" s="1"/>
  <c r="K60" i="1"/>
  <c r="M60" i="1" s="1"/>
  <c r="K61" i="1"/>
  <c r="M61" i="1" s="1"/>
  <c r="K62" i="1"/>
  <c r="M62" i="1" s="1"/>
  <c r="K63" i="1"/>
  <c r="M63" i="1" s="1"/>
  <c r="K64" i="1"/>
  <c r="M64" i="1" s="1"/>
  <c r="K65" i="1"/>
  <c r="M65" i="1" s="1"/>
  <c r="K66" i="1"/>
  <c r="M66" i="1" s="1"/>
  <c r="K67" i="1"/>
  <c r="M67" i="1" s="1"/>
  <c r="K68" i="1"/>
  <c r="M68" i="1" s="1"/>
  <c r="K69" i="1"/>
  <c r="M69" i="1" s="1"/>
  <c r="K70" i="1"/>
  <c r="M70" i="1" s="1"/>
  <c r="K71" i="1"/>
  <c r="M71" i="1" s="1"/>
  <c r="K72" i="1"/>
  <c r="M72" i="1" s="1"/>
  <c r="K73" i="1"/>
  <c r="M73" i="1" s="1"/>
  <c r="K74" i="1"/>
  <c r="M74" i="1" s="1"/>
  <c r="K75" i="1"/>
  <c r="M75" i="1" s="1"/>
  <c r="K76" i="1"/>
  <c r="M76" i="1" s="1"/>
  <c r="K77" i="1"/>
  <c r="M77" i="1" s="1"/>
  <c r="K78" i="1"/>
  <c r="M78" i="1" s="1"/>
  <c r="K79" i="1"/>
  <c r="M79" i="1" s="1"/>
  <c r="K80" i="1"/>
  <c r="M80" i="1" s="1"/>
  <c r="K81" i="1"/>
  <c r="M81" i="1" s="1"/>
  <c r="K82" i="1"/>
  <c r="M82" i="1" s="1"/>
  <c r="K83" i="1"/>
  <c r="M83" i="1" s="1"/>
  <c r="K84" i="1"/>
  <c r="M84" i="1" s="1"/>
  <c r="K85" i="1"/>
  <c r="M85" i="1" s="1"/>
  <c r="K86" i="1"/>
  <c r="M86" i="1" s="1"/>
  <c r="K87" i="1"/>
  <c r="M87" i="1" s="1"/>
  <c r="K88" i="1"/>
  <c r="M88" i="1" s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M96" i="1" s="1"/>
  <c r="K97" i="1"/>
  <c r="M97" i="1" s="1"/>
  <c r="K98" i="1"/>
  <c r="M98" i="1" s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7" i="1"/>
  <c r="M107" i="1" s="1"/>
  <c r="K108" i="1"/>
  <c r="M108" i="1" s="1"/>
  <c r="K109" i="1"/>
  <c r="M109" i="1" s="1"/>
  <c r="K110" i="1"/>
  <c r="M110" i="1" s="1"/>
  <c r="K111" i="1"/>
  <c r="M111" i="1" s="1"/>
  <c r="K112" i="1"/>
  <c r="M112" i="1" s="1"/>
  <c r="K113" i="1"/>
  <c r="M113" i="1" s="1"/>
  <c r="K114" i="1"/>
  <c r="M114" i="1" s="1"/>
  <c r="K115" i="1"/>
  <c r="M115" i="1" s="1"/>
  <c r="K116" i="1"/>
  <c r="M116" i="1" s="1"/>
  <c r="K117" i="1"/>
  <c r="M117" i="1" s="1"/>
  <c r="K118" i="1"/>
  <c r="M118" i="1" s="1"/>
  <c r="K119" i="1"/>
  <c r="M119" i="1" s="1"/>
  <c r="K120" i="1"/>
  <c r="M120" i="1" s="1"/>
  <c r="K121" i="1"/>
  <c r="M121" i="1" s="1"/>
  <c r="K122" i="1"/>
  <c r="M122" i="1" s="1"/>
  <c r="K123" i="1"/>
  <c r="M123" i="1" s="1"/>
  <c r="K124" i="1"/>
  <c r="M124" i="1" s="1"/>
  <c r="K125" i="1"/>
  <c r="M125" i="1" s="1"/>
  <c r="K126" i="1"/>
  <c r="M126" i="1" s="1"/>
  <c r="K127" i="1"/>
  <c r="M127" i="1" s="1"/>
  <c r="K128" i="1"/>
  <c r="M128" i="1" s="1"/>
  <c r="K129" i="1"/>
  <c r="M129" i="1" s="1"/>
  <c r="K130" i="1"/>
  <c r="M130" i="1" s="1"/>
  <c r="K131" i="1"/>
  <c r="M131" i="1" s="1"/>
  <c r="K132" i="1"/>
  <c r="M132" i="1" s="1"/>
  <c r="K133" i="1"/>
  <c r="M133" i="1" s="1"/>
  <c r="K134" i="1"/>
  <c r="M134" i="1" s="1"/>
  <c r="K135" i="1"/>
  <c r="M135" i="1" s="1"/>
  <c r="K136" i="1"/>
  <c r="M136" i="1" s="1"/>
  <c r="K137" i="1"/>
  <c r="M137" i="1" s="1"/>
  <c r="K138" i="1"/>
  <c r="M138" i="1" s="1"/>
  <c r="K139" i="1"/>
  <c r="M139" i="1" s="1"/>
  <c r="K140" i="1"/>
  <c r="M140" i="1" s="1"/>
  <c r="K141" i="1"/>
  <c r="M141" i="1" s="1"/>
  <c r="K142" i="1"/>
  <c r="M142" i="1" s="1"/>
  <c r="K143" i="1"/>
  <c r="M143" i="1" s="1"/>
  <c r="K144" i="1"/>
  <c r="M144" i="1" s="1"/>
  <c r="K145" i="1"/>
  <c r="M145" i="1" s="1"/>
  <c r="K146" i="1"/>
  <c r="M146" i="1" s="1"/>
  <c r="K147" i="1"/>
  <c r="M147" i="1" s="1"/>
  <c r="K148" i="1"/>
  <c r="M148" i="1" s="1"/>
  <c r="K149" i="1"/>
  <c r="M149" i="1" s="1"/>
  <c r="K150" i="1"/>
  <c r="M150" i="1" s="1"/>
  <c r="K151" i="1"/>
  <c r="M151" i="1" s="1"/>
  <c r="K152" i="1"/>
  <c r="M152" i="1" s="1"/>
  <c r="K153" i="1"/>
  <c r="M153" i="1" s="1"/>
  <c r="K154" i="1"/>
  <c r="M154" i="1" s="1"/>
  <c r="K155" i="1"/>
  <c r="M155" i="1" s="1"/>
  <c r="K156" i="1"/>
  <c r="M156" i="1" s="1"/>
  <c r="K157" i="1"/>
  <c r="M157" i="1" s="1"/>
  <c r="K158" i="1"/>
  <c r="M158" i="1" s="1"/>
  <c r="K159" i="1"/>
  <c r="M159" i="1" s="1"/>
  <c r="K160" i="1"/>
  <c r="M160" i="1" s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69" i="1"/>
  <c r="M169" i="1" s="1"/>
  <c r="K170" i="1"/>
  <c r="M170" i="1" s="1"/>
  <c r="K171" i="1"/>
  <c r="M171" i="1" s="1"/>
  <c r="K172" i="1"/>
  <c r="M172" i="1" s="1"/>
  <c r="K173" i="1"/>
  <c r="M173" i="1" s="1"/>
  <c r="K174" i="1"/>
  <c r="M174" i="1" s="1"/>
  <c r="K175" i="1"/>
  <c r="M175" i="1" s="1"/>
  <c r="K176" i="1"/>
  <c r="M176" i="1" s="1"/>
  <c r="K177" i="1"/>
  <c r="M177" i="1" s="1"/>
  <c r="K178" i="1"/>
  <c r="M178" i="1" s="1"/>
  <c r="K179" i="1"/>
  <c r="M179" i="1" s="1"/>
  <c r="K180" i="1"/>
  <c r="M180" i="1" s="1"/>
  <c r="K181" i="1"/>
  <c r="M181" i="1" s="1"/>
  <c r="K182" i="1"/>
  <c r="M182" i="1" s="1"/>
  <c r="K183" i="1"/>
  <c r="M183" i="1" s="1"/>
  <c r="K184" i="1"/>
  <c r="M184" i="1" s="1"/>
  <c r="K185" i="1"/>
  <c r="M185" i="1" s="1"/>
  <c r="K186" i="1"/>
  <c r="M186" i="1" s="1"/>
  <c r="K187" i="1"/>
  <c r="M187" i="1" s="1"/>
  <c r="K188" i="1"/>
  <c r="M188" i="1" s="1"/>
  <c r="K189" i="1"/>
  <c r="M189" i="1" s="1"/>
  <c r="K190" i="1"/>
  <c r="M190" i="1" s="1"/>
  <c r="K191" i="1"/>
  <c r="M191" i="1" s="1"/>
  <c r="K192" i="1"/>
  <c r="M192" i="1" s="1"/>
  <c r="K193" i="1"/>
  <c r="M193" i="1" s="1"/>
  <c r="K194" i="1"/>
  <c r="M194" i="1" s="1"/>
  <c r="K195" i="1"/>
  <c r="M195" i="1" s="1"/>
  <c r="M196" i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K203" i="1"/>
  <c r="M203" i="1" s="1"/>
  <c r="K204" i="1"/>
  <c r="M204" i="1" s="1"/>
  <c r="K205" i="1"/>
  <c r="M205" i="1" s="1"/>
  <c r="K206" i="1"/>
  <c r="M206" i="1" s="1"/>
  <c r="K207" i="1"/>
  <c r="M207" i="1" s="1"/>
  <c r="K208" i="1"/>
  <c r="M208" i="1" s="1"/>
  <c r="K209" i="1"/>
  <c r="M209" i="1" s="1"/>
  <c r="K210" i="1"/>
  <c r="M210" i="1" s="1"/>
  <c r="K211" i="1"/>
  <c r="M211" i="1" s="1"/>
  <c r="K212" i="1"/>
  <c r="M212" i="1" s="1"/>
  <c r="K213" i="1"/>
  <c r="M213" i="1" s="1"/>
  <c r="K214" i="1"/>
  <c r="M214" i="1" s="1"/>
  <c r="K215" i="1"/>
  <c r="M215" i="1" s="1"/>
  <c r="K216" i="1"/>
  <c r="M216" i="1" s="1"/>
  <c r="K217" i="1"/>
  <c r="M217" i="1" s="1"/>
  <c r="K218" i="1"/>
  <c r="M218" i="1" s="1"/>
  <c r="K219" i="1"/>
  <c r="M219" i="1" s="1"/>
  <c r="K220" i="1"/>
  <c r="M220" i="1" s="1"/>
  <c r="K221" i="1"/>
  <c r="M221" i="1" s="1"/>
  <c r="K222" i="1"/>
  <c r="M222" i="1" s="1"/>
  <c r="K223" i="1"/>
  <c r="M223" i="1" s="1"/>
  <c r="K224" i="1"/>
  <c r="M224" i="1" s="1"/>
  <c r="K225" i="1"/>
  <c r="M225" i="1" s="1"/>
  <c r="K226" i="1"/>
  <c r="M226" i="1" s="1"/>
  <c r="K227" i="1"/>
  <c r="M227" i="1" s="1"/>
  <c r="K228" i="1"/>
  <c r="M228" i="1" s="1"/>
  <c r="K229" i="1"/>
  <c r="M229" i="1" s="1"/>
  <c r="K230" i="1"/>
  <c r="M230" i="1" s="1"/>
  <c r="K231" i="1"/>
  <c r="M231" i="1" s="1"/>
  <c r="K232" i="1"/>
  <c r="M232" i="1" s="1"/>
  <c r="K233" i="1"/>
  <c r="M233" i="1" s="1"/>
  <c r="K234" i="1"/>
  <c r="M234" i="1" s="1"/>
  <c r="K235" i="1"/>
  <c r="M235" i="1" s="1"/>
  <c r="K236" i="1"/>
  <c r="M236" i="1" s="1"/>
  <c r="K237" i="1"/>
  <c r="M237" i="1" s="1"/>
  <c r="K238" i="1"/>
  <c r="M238" i="1" s="1"/>
  <c r="K239" i="1"/>
  <c r="M239" i="1" s="1"/>
  <c r="K240" i="1"/>
  <c r="M240" i="1" s="1"/>
  <c r="K241" i="1"/>
  <c r="M241" i="1" s="1"/>
  <c r="K242" i="1"/>
  <c r="M242" i="1" s="1"/>
  <c r="K243" i="1"/>
  <c r="M243" i="1" s="1"/>
  <c r="K244" i="1"/>
  <c r="M244" i="1" s="1"/>
  <c r="K245" i="1"/>
  <c r="M245" i="1" s="1"/>
  <c r="K246" i="1"/>
  <c r="M246" i="1" s="1"/>
  <c r="K247" i="1"/>
  <c r="M247" i="1" s="1"/>
  <c r="K248" i="1"/>
  <c r="M248" i="1" s="1"/>
  <c r="K249" i="1"/>
  <c r="M249" i="1" s="1"/>
  <c r="K250" i="1"/>
  <c r="M250" i="1" s="1"/>
  <c r="K251" i="1"/>
  <c r="M251" i="1" s="1"/>
  <c r="K252" i="1"/>
  <c r="M252" i="1" s="1"/>
  <c r="K253" i="1"/>
  <c r="M253" i="1" s="1"/>
  <c r="K254" i="1"/>
  <c r="M254" i="1" s="1"/>
  <c r="K255" i="1"/>
  <c r="M255" i="1" s="1"/>
  <c r="K256" i="1"/>
  <c r="M256" i="1" s="1"/>
  <c r="K257" i="1"/>
  <c r="M257" i="1" s="1"/>
  <c r="K258" i="1"/>
  <c r="M258" i="1" s="1"/>
  <c r="K259" i="1"/>
  <c r="M259" i="1" s="1"/>
  <c r="K260" i="1"/>
  <c r="M260" i="1" s="1"/>
  <c r="K261" i="1"/>
  <c r="M261" i="1" s="1"/>
  <c r="K262" i="1"/>
  <c r="M262" i="1" s="1"/>
  <c r="K263" i="1"/>
  <c r="M263" i="1" s="1"/>
  <c r="K264" i="1"/>
  <c r="M264" i="1" s="1"/>
  <c r="K265" i="1"/>
  <c r="M265" i="1" s="1"/>
  <c r="K266" i="1"/>
  <c r="M266" i="1" s="1"/>
  <c r="K267" i="1"/>
  <c r="M267" i="1" s="1"/>
  <c r="K268" i="1"/>
  <c r="M268" i="1" s="1"/>
  <c r="K269" i="1"/>
  <c r="M269" i="1" s="1"/>
  <c r="K270" i="1"/>
  <c r="M270" i="1" s="1"/>
  <c r="K271" i="1"/>
  <c r="M271" i="1" s="1"/>
  <c r="K272" i="1"/>
  <c r="M272" i="1" s="1"/>
  <c r="K273" i="1"/>
  <c r="M273" i="1" s="1"/>
  <c r="K274" i="1"/>
  <c r="M274" i="1" s="1"/>
  <c r="K275" i="1"/>
  <c r="M275" i="1" s="1"/>
  <c r="K276" i="1"/>
  <c r="M276" i="1" s="1"/>
  <c r="K277" i="1"/>
  <c r="M277" i="1" s="1"/>
  <c r="K278" i="1"/>
  <c r="M278" i="1" s="1"/>
  <c r="K279" i="1"/>
  <c r="M279" i="1" s="1"/>
  <c r="K280" i="1"/>
  <c r="M280" i="1" s="1"/>
  <c r="K281" i="1"/>
  <c r="M281" i="1" s="1"/>
  <c r="K282" i="1"/>
  <c r="M282" i="1" s="1"/>
  <c r="K283" i="1"/>
  <c r="M283" i="1" s="1"/>
  <c r="K284" i="1"/>
  <c r="M284" i="1" s="1"/>
  <c r="K285" i="1"/>
  <c r="M285" i="1" s="1"/>
  <c r="K286" i="1"/>
  <c r="M286" i="1" s="1"/>
  <c r="K287" i="1"/>
  <c r="M287" i="1" s="1"/>
  <c r="K288" i="1"/>
  <c r="M288" i="1" s="1"/>
  <c r="K289" i="1"/>
  <c r="M289" i="1" s="1"/>
  <c r="K290" i="1"/>
  <c r="M290" i="1" s="1"/>
  <c r="K291" i="1"/>
  <c r="M291" i="1" s="1"/>
  <c r="K292" i="1"/>
  <c r="M292" i="1" s="1"/>
  <c r="K293" i="1"/>
  <c r="M293" i="1" s="1"/>
  <c r="K294" i="1"/>
  <c r="M294" i="1" s="1"/>
  <c r="K295" i="1"/>
  <c r="M295" i="1" s="1"/>
  <c r="K296" i="1"/>
  <c r="M296" i="1" s="1"/>
  <c r="K297" i="1"/>
  <c r="M297" i="1" s="1"/>
  <c r="K298" i="1"/>
  <c r="M298" i="1" s="1"/>
  <c r="K299" i="1"/>
  <c r="M299" i="1" s="1"/>
  <c r="K300" i="1"/>
  <c r="M300" i="1" s="1"/>
  <c r="K301" i="1"/>
  <c r="M301" i="1" s="1"/>
  <c r="K302" i="1"/>
  <c r="M302" i="1" s="1"/>
  <c r="K303" i="1"/>
  <c r="M303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2" i="1"/>
  <c r="M312" i="1" s="1"/>
  <c r="K313" i="1"/>
  <c r="M313" i="1" s="1"/>
  <c r="K314" i="1"/>
  <c r="M314" i="1" s="1"/>
  <c r="K315" i="1"/>
  <c r="M315" i="1" s="1"/>
  <c r="K316" i="1"/>
  <c r="M316" i="1" s="1"/>
  <c r="K317" i="1"/>
  <c r="M317" i="1" s="1"/>
  <c r="K318" i="1"/>
  <c r="M318" i="1" s="1"/>
  <c r="K319" i="1"/>
  <c r="M319" i="1" s="1"/>
  <c r="K320" i="1"/>
  <c r="M320" i="1" s="1"/>
  <c r="K321" i="1"/>
  <c r="M321" i="1" s="1"/>
  <c r="K322" i="1"/>
  <c r="M322" i="1" s="1"/>
  <c r="K323" i="1"/>
  <c r="M323" i="1" s="1"/>
  <c r="K324" i="1"/>
  <c r="M324" i="1" s="1"/>
  <c r="K325" i="1"/>
  <c r="M325" i="1" s="1"/>
  <c r="K326" i="1"/>
  <c r="M326" i="1" s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Q337" i="4"/>
  <c r="P337" i="4"/>
  <c r="O337" i="4"/>
  <c r="K337" i="4"/>
  <c r="Q336" i="4"/>
  <c r="P336" i="4"/>
  <c r="O336" i="4"/>
  <c r="K336" i="4"/>
  <c r="Q335" i="4"/>
  <c r="P335" i="4"/>
  <c r="O335" i="4"/>
  <c r="K335" i="4"/>
  <c r="Q334" i="4"/>
  <c r="P334" i="4"/>
  <c r="O334" i="4"/>
  <c r="K334" i="4"/>
  <c r="Q333" i="4"/>
  <c r="P333" i="4"/>
  <c r="O333" i="4"/>
  <c r="K333" i="4"/>
  <c r="Q332" i="4"/>
  <c r="P332" i="4"/>
  <c r="O332" i="4"/>
  <c r="K332" i="4"/>
  <c r="Q331" i="4"/>
  <c r="P331" i="4"/>
  <c r="O331" i="4"/>
  <c r="K331" i="4"/>
  <c r="Q330" i="4"/>
  <c r="P330" i="4"/>
  <c r="O330" i="4"/>
  <c r="K330" i="4"/>
  <c r="Q329" i="4"/>
  <c r="P329" i="4"/>
  <c r="O329" i="4"/>
  <c r="K329" i="4"/>
  <c r="Q328" i="4"/>
  <c r="P328" i="4"/>
  <c r="O328" i="4"/>
  <c r="K328" i="4"/>
  <c r="Q327" i="4"/>
  <c r="P327" i="4"/>
  <c r="O327" i="4"/>
  <c r="K327" i="4"/>
  <c r="Q326" i="4"/>
  <c r="P326" i="4"/>
  <c r="O326" i="4"/>
  <c r="K326" i="4"/>
  <c r="Q325" i="4"/>
  <c r="P325" i="4"/>
  <c r="O325" i="4"/>
  <c r="K325" i="4"/>
  <c r="Q324" i="4"/>
  <c r="P324" i="4"/>
  <c r="O324" i="4"/>
  <c r="K324" i="4"/>
  <c r="Q323" i="4"/>
  <c r="P323" i="4"/>
  <c r="O323" i="4"/>
  <c r="K323" i="4"/>
  <c r="Q322" i="4"/>
  <c r="P322" i="4"/>
  <c r="O322" i="4"/>
  <c r="K322" i="4"/>
  <c r="Q321" i="4"/>
  <c r="P321" i="4"/>
  <c r="O321" i="4"/>
  <c r="K321" i="4"/>
  <c r="Q320" i="4"/>
  <c r="P320" i="4"/>
  <c r="O320" i="4"/>
  <c r="K320" i="4"/>
  <c r="Q319" i="4"/>
  <c r="P319" i="4"/>
  <c r="O319" i="4"/>
  <c r="K319" i="4"/>
  <c r="Q318" i="4"/>
  <c r="P318" i="4"/>
  <c r="O318" i="4"/>
  <c r="K318" i="4"/>
  <c r="Q317" i="4"/>
  <c r="P317" i="4"/>
  <c r="O317" i="4"/>
  <c r="K317" i="4"/>
  <c r="Q316" i="4"/>
  <c r="P316" i="4"/>
  <c r="O316" i="4"/>
  <c r="K316" i="4"/>
  <c r="Q315" i="4"/>
  <c r="P315" i="4"/>
  <c r="O315" i="4"/>
  <c r="K315" i="4"/>
  <c r="Q314" i="4"/>
  <c r="P314" i="4"/>
  <c r="O314" i="4"/>
  <c r="K314" i="4"/>
  <c r="Q313" i="4"/>
  <c r="P313" i="4"/>
  <c r="O313" i="4"/>
  <c r="K313" i="4"/>
  <c r="Q312" i="4"/>
  <c r="P312" i="4"/>
  <c r="O312" i="4"/>
  <c r="K312" i="4"/>
  <c r="Q311" i="4"/>
  <c r="P311" i="4"/>
  <c r="O311" i="4"/>
  <c r="K311" i="4"/>
  <c r="Q310" i="4"/>
  <c r="P310" i="4"/>
  <c r="O310" i="4"/>
  <c r="K310" i="4"/>
  <c r="Q309" i="4"/>
  <c r="P309" i="4"/>
  <c r="O309" i="4"/>
  <c r="K309" i="4"/>
  <c r="Q308" i="4"/>
  <c r="P308" i="4"/>
  <c r="O308" i="4"/>
  <c r="K308" i="4"/>
  <c r="Q307" i="4"/>
  <c r="P307" i="4"/>
  <c r="O307" i="4"/>
  <c r="K307" i="4"/>
  <c r="Q306" i="4"/>
  <c r="P306" i="4"/>
  <c r="O306" i="4"/>
  <c r="K306" i="4"/>
  <c r="Q305" i="4"/>
  <c r="P305" i="4"/>
  <c r="O305" i="4"/>
  <c r="K305" i="4"/>
  <c r="Q304" i="4"/>
  <c r="P304" i="4"/>
  <c r="O304" i="4"/>
  <c r="K304" i="4"/>
  <c r="Q303" i="4"/>
  <c r="P303" i="4"/>
  <c r="O303" i="4"/>
  <c r="K303" i="4"/>
  <c r="Q302" i="4"/>
  <c r="P302" i="4"/>
  <c r="O302" i="4"/>
  <c r="K302" i="4"/>
  <c r="Q301" i="4"/>
  <c r="P301" i="4"/>
  <c r="O301" i="4"/>
  <c r="K301" i="4"/>
  <c r="Q300" i="4"/>
  <c r="P300" i="4"/>
  <c r="O300" i="4"/>
  <c r="K300" i="4"/>
  <c r="Q299" i="4"/>
  <c r="P299" i="4"/>
  <c r="O299" i="4"/>
  <c r="K299" i="4"/>
  <c r="Q298" i="4"/>
  <c r="P298" i="4"/>
  <c r="O298" i="4"/>
  <c r="K298" i="4"/>
  <c r="Q297" i="4"/>
  <c r="P297" i="4"/>
  <c r="O297" i="4"/>
  <c r="K297" i="4"/>
  <c r="Q296" i="4"/>
  <c r="P296" i="4"/>
  <c r="O296" i="4"/>
  <c r="K296" i="4"/>
  <c r="Q295" i="4"/>
  <c r="P295" i="4"/>
  <c r="O295" i="4"/>
  <c r="K295" i="4"/>
  <c r="Q294" i="4"/>
  <c r="P294" i="4"/>
  <c r="O294" i="4"/>
  <c r="K294" i="4"/>
  <c r="Q293" i="4"/>
  <c r="P293" i="4"/>
  <c r="O293" i="4"/>
  <c r="K293" i="4"/>
  <c r="Q292" i="4"/>
  <c r="P292" i="4"/>
  <c r="O292" i="4"/>
  <c r="K292" i="4"/>
  <c r="Q291" i="4"/>
  <c r="P291" i="4"/>
  <c r="O291" i="4"/>
  <c r="K291" i="4"/>
  <c r="Q290" i="4"/>
  <c r="P290" i="4"/>
  <c r="O290" i="4"/>
  <c r="K290" i="4"/>
  <c r="Q289" i="4"/>
  <c r="P289" i="4"/>
  <c r="O289" i="4"/>
  <c r="K289" i="4"/>
  <c r="Q288" i="4"/>
  <c r="P288" i="4"/>
  <c r="O288" i="4"/>
  <c r="K288" i="4"/>
  <c r="Q287" i="4"/>
  <c r="P287" i="4"/>
  <c r="O287" i="4"/>
  <c r="K287" i="4"/>
  <c r="Q286" i="4"/>
  <c r="P286" i="4"/>
  <c r="O286" i="4"/>
  <c r="K286" i="4"/>
  <c r="Q285" i="4"/>
  <c r="P285" i="4"/>
  <c r="O285" i="4"/>
  <c r="K285" i="4"/>
  <c r="Q284" i="4"/>
  <c r="P284" i="4"/>
  <c r="O284" i="4"/>
  <c r="K284" i="4"/>
  <c r="Q283" i="4"/>
  <c r="P283" i="4"/>
  <c r="O283" i="4"/>
  <c r="K283" i="4"/>
  <c r="Q282" i="4"/>
  <c r="P282" i="4"/>
  <c r="O282" i="4"/>
  <c r="K282" i="4"/>
  <c r="Q281" i="4"/>
  <c r="P281" i="4"/>
  <c r="O281" i="4"/>
  <c r="K281" i="4"/>
  <c r="Q280" i="4"/>
  <c r="P280" i="4"/>
  <c r="O280" i="4"/>
  <c r="K280" i="4"/>
  <c r="Q279" i="4"/>
  <c r="P279" i="4"/>
  <c r="O279" i="4"/>
  <c r="K279" i="4"/>
  <c r="Q278" i="4"/>
  <c r="P278" i="4"/>
  <c r="O278" i="4"/>
  <c r="K278" i="4"/>
  <c r="Q277" i="4"/>
  <c r="P277" i="4"/>
  <c r="O277" i="4"/>
  <c r="K277" i="4"/>
  <c r="Q276" i="4"/>
  <c r="P276" i="4"/>
  <c r="O276" i="4"/>
  <c r="K276" i="4"/>
  <c r="Q275" i="4"/>
  <c r="P275" i="4"/>
  <c r="O275" i="4"/>
  <c r="K275" i="4"/>
  <c r="Q274" i="4"/>
  <c r="P274" i="4"/>
  <c r="O274" i="4"/>
  <c r="K274" i="4"/>
  <c r="Q273" i="4"/>
  <c r="P273" i="4"/>
  <c r="O273" i="4"/>
  <c r="K273" i="4"/>
  <c r="Q272" i="4"/>
  <c r="P272" i="4"/>
  <c r="O272" i="4"/>
  <c r="K272" i="4"/>
  <c r="Q271" i="4"/>
  <c r="P271" i="4"/>
  <c r="O271" i="4"/>
  <c r="K271" i="4"/>
  <c r="Q270" i="4"/>
  <c r="P270" i="4"/>
  <c r="O270" i="4"/>
  <c r="K270" i="4"/>
  <c r="Q269" i="4"/>
  <c r="P269" i="4"/>
  <c r="O269" i="4"/>
  <c r="K269" i="4"/>
  <c r="Q268" i="4"/>
  <c r="P268" i="4"/>
  <c r="O268" i="4"/>
  <c r="K268" i="4"/>
  <c r="Q267" i="4"/>
  <c r="P267" i="4"/>
  <c r="O267" i="4"/>
  <c r="K267" i="4"/>
  <c r="Q266" i="4"/>
  <c r="P266" i="4"/>
  <c r="O266" i="4"/>
  <c r="K266" i="4"/>
  <c r="Q265" i="4"/>
  <c r="P265" i="4"/>
  <c r="O265" i="4"/>
  <c r="K265" i="4"/>
  <c r="Q264" i="4"/>
  <c r="P264" i="4"/>
  <c r="O264" i="4"/>
  <c r="K264" i="4"/>
  <c r="Q263" i="4"/>
  <c r="P263" i="4"/>
  <c r="O263" i="4"/>
  <c r="K263" i="4"/>
  <c r="Q262" i="4"/>
  <c r="P262" i="4"/>
  <c r="O262" i="4"/>
  <c r="K262" i="4"/>
  <c r="Q261" i="4"/>
  <c r="P261" i="4"/>
  <c r="O261" i="4"/>
  <c r="K261" i="4"/>
  <c r="Q260" i="4"/>
  <c r="P260" i="4"/>
  <c r="O260" i="4"/>
  <c r="K260" i="4"/>
  <c r="Q259" i="4"/>
  <c r="P259" i="4"/>
  <c r="O259" i="4"/>
  <c r="K259" i="4"/>
  <c r="Q258" i="4"/>
  <c r="P258" i="4"/>
  <c r="O258" i="4"/>
  <c r="K258" i="4"/>
  <c r="Q257" i="4"/>
  <c r="P257" i="4"/>
  <c r="O257" i="4"/>
  <c r="K257" i="4"/>
  <c r="Q256" i="4"/>
  <c r="P256" i="4"/>
  <c r="O256" i="4"/>
  <c r="K256" i="4"/>
  <c r="Q255" i="4"/>
  <c r="P255" i="4"/>
  <c r="O255" i="4"/>
  <c r="K255" i="4"/>
  <c r="Q254" i="4"/>
  <c r="P254" i="4"/>
  <c r="O254" i="4"/>
  <c r="K254" i="4"/>
  <c r="Q253" i="4"/>
  <c r="P253" i="4"/>
  <c r="O253" i="4"/>
  <c r="K253" i="4"/>
  <c r="Q252" i="4"/>
  <c r="P252" i="4"/>
  <c r="O252" i="4"/>
  <c r="K252" i="4"/>
  <c r="Q251" i="4"/>
  <c r="P251" i="4"/>
  <c r="O251" i="4"/>
  <c r="K251" i="4"/>
  <c r="Q250" i="4"/>
  <c r="P250" i="4"/>
  <c r="O250" i="4"/>
  <c r="K250" i="4"/>
  <c r="Q249" i="4"/>
  <c r="P249" i="4"/>
  <c r="O249" i="4"/>
  <c r="K249" i="4"/>
  <c r="Q248" i="4"/>
  <c r="P248" i="4"/>
  <c r="O248" i="4"/>
  <c r="K248" i="4"/>
  <c r="Q247" i="4"/>
  <c r="P247" i="4"/>
  <c r="O247" i="4"/>
  <c r="K247" i="4"/>
  <c r="Q246" i="4"/>
  <c r="P246" i="4"/>
  <c r="O246" i="4"/>
  <c r="K246" i="4"/>
  <c r="Q245" i="4"/>
  <c r="P245" i="4"/>
  <c r="O245" i="4"/>
  <c r="K245" i="4"/>
  <c r="Q244" i="4"/>
  <c r="P244" i="4"/>
  <c r="O244" i="4"/>
  <c r="K244" i="4"/>
  <c r="Q243" i="4"/>
  <c r="P243" i="4"/>
  <c r="O243" i="4"/>
  <c r="K243" i="4"/>
  <c r="Q242" i="4"/>
  <c r="P242" i="4"/>
  <c r="O242" i="4"/>
  <c r="K242" i="4"/>
  <c r="Q241" i="4"/>
  <c r="P241" i="4"/>
  <c r="O241" i="4"/>
  <c r="K241" i="4"/>
  <c r="Q240" i="4"/>
  <c r="P240" i="4"/>
  <c r="O240" i="4"/>
  <c r="K240" i="4"/>
  <c r="Q239" i="4"/>
  <c r="P239" i="4"/>
  <c r="O239" i="4"/>
  <c r="K239" i="4"/>
  <c r="Q238" i="4"/>
  <c r="P238" i="4"/>
  <c r="O238" i="4"/>
  <c r="K238" i="4"/>
  <c r="Q237" i="4"/>
  <c r="P237" i="4"/>
  <c r="O237" i="4"/>
  <c r="K237" i="4"/>
  <c r="Q236" i="4"/>
  <c r="P236" i="4"/>
  <c r="O236" i="4"/>
  <c r="K236" i="4"/>
  <c r="Q235" i="4"/>
  <c r="P235" i="4"/>
  <c r="O235" i="4"/>
  <c r="K235" i="4"/>
  <c r="Q234" i="4"/>
  <c r="P234" i="4"/>
  <c r="O234" i="4"/>
  <c r="K234" i="4"/>
  <c r="Q233" i="4"/>
  <c r="P233" i="4"/>
  <c r="O233" i="4"/>
  <c r="K233" i="4"/>
  <c r="Q232" i="4"/>
  <c r="P232" i="4"/>
  <c r="O232" i="4"/>
  <c r="K232" i="4"/>
  <c r="Q231" i="4"/>
  <c r="P231" i="4"/>
  <c r="O231" i="4"/>
  <c r="K231" i="4"/>
  <c r="Q230" i="4"/>
  <c r="P230" i="4"/>
  <c r="O230" i="4"/>
  <c r="K230" i="4"/>
  <c r="Q229" i="4"/>
  <c r="P229" i="4"/>
  <c r="O229" i="4"/>
  <c r="K229" i="4"/>
  <c r="Q228" i="4"/>
  <c r="P228" i="4"/>
  <c r="O228" i="4"/>
  <c r="K228" i="4"/>
  <c r="Q227" i="4"/>
  <c r="P227" i="4"/>
  <c r="O227" i="4"/>
  <c r="K227" i="4"/>
  <c r="Q226" i="4"/>
  <c r="P226" i="4"/>
  <c r="O226" i="4"/>
  <c r="K226" i="4"/>
  <c r="Q225" i="4"/>
  <c r="P225" i="4"/>
  <c r="O225" i="4"/>
  <c r="K225" i="4"/>
  <c r="Q224" i="4"/>
  <c r="P224" i="4"/>
  <c r="O224" i="4"/>
  <c r="K224" i="4"/>
  <c r="Q223" i="4"/>
  <c r="P223" i="4"/>
  <c r="O223" i="4"/>
  <c r="K223" i="4"/>
  <c r="Q222" i="4"/>
  <c r="P222" i="4"/>
  <c r="O222" i="4"/>
  <c r="K222" i="4"/>
  <c r="Q221" i="4"/>
  <c r="P221" i="4"/>
  <c r="O221" i="4"/>
  <c r="K221" i="4"/>
  <c r="Q220" i="4"/>
  <c r="P220" i="4"/>
  <c r="O220" i="4"/>
  <c r="K220" i="4"/>
  <c r="Q219" i="4"/>
  <c r="P219" i="4"/>
  <c r="O219" i="4"/>
  <c r="K219" i="4"/>
  <c r="Q218" i="4"/>
  <c r="P218" i="4"/>
  <c r="O218" i="4"/>
  <c r="K218" i="4"/>
  <c r="Q217" i="4"/>
  <c r="P217" i="4"/>
  <c r="O217" i="4"/>
  <c r="K217" i="4"/>
  <c r="Q216" i="4"/>
  <c r="P216" i="4"/>
  <c r="O216" i="4"/>
  <c r="K216" i="4"/>
  <c r="Q215" i="4"/>
  <c r="P215" i="4"/>
  <c r="O215" i="4"/>
  <c r="K215" i="4"/>
  <c r="Q214" i="4"/>
  <c r="P214" i="4"/>
  <c r="O214" i="4"/>
  <c r="K214" i="4"/>
  <c r="Q213" i="4"/>
  <c r="P213" i="4"/>
  <c r="O213" i="4"/>
  <c r="K213" i="4"/>
  <c r="Q212" i="4"/>
  <c r="P212" i="4"/>
  <c r="O212" i="4"/>
  <c r="K212" i="4"/>
  <c r="Q211" i="4"/>
  <c r="P211" i="4"/>
  <c r="O211" i="4"/>
  <c r="K211" i="4"/>
  <c r="Q210" i="4"/>
  <c r="P210" i="4"/>
  <c r="O210" i="4"/>
  <c r="K210" i="4"/>
  <c r="Q209" i="4"/>
  <c r="P209" i="4"/>
  <c r="O209" i="4"/>
  <c r="K209" i="4"/>
  <c r="Q208" i="4"/>
  <c r="P208" i="4"/>
  <c r="O208" i="4"/>
  <c r="K208" i="4"/>
  <c r="Q207" i="4"/>
  <c r="P207" i="4"/>
  <c r="O207" i="4"/>
  <c r="K207" i="4"/>
  <c r="Q206" i="4"/>
  <c r="P206" i="4"/>
  <c r="O206" i="4"/>
  <c r="K206" i="4"/>
  <c r="Q205" i="4"/>
  <c r="P205" i="4"/>
  <c r="O205" i="4"/>
  <c r="K205" i="4"/>
  <c r="Q204" i="4"/>
  <c r="P204" i="4"/>
  <c r="O204" i="4"/>
  <c r="K204" i="4"/>
  <c r="Q203" i="4"/>
  <c r="P203" i="4"/>
  <c r="O203" i="4"/>
  <c r="K203" i="4"/>
  <c r="Q202" i="4"/>
  <c r="P202" i="4"/>
  <c r="O202" i="4"/>
  <c r="K202" i="4"/>
  <c r="Q201" i="4"/>
  <c r="P201" i="4"/>
  <c r="O201" i="4"/>
  <c r="K201" i="4"/>
  <c r="Q200" i="4"/>
  <c r="P200" i="4"/>
  <c r="O200" i="4"/>
  <c r="K200" i="4"/>
  <c r="Q199" i="4"/>
  <c r="P199" i="4"/>
  <c r="O199" i="4"/>
  <c r="K199" i="4"/>
  <c r="Q198" i="4"/>
  <c r="P198" i="4"/>
  <c r="O198" i="4"/>
  <c r="K198" i="4"/>
  <c r="Q197" i="4"/>
  <c r="P197" i="4"/>
  <c r="O197" i="4"/>
  <c r="K197" i="4"/>
  <c r="Q196" i="4"/>
  <c r="P196" i="4"/>
  <c r="O196" i="4"/>
  <c r="K196" i="4"/>
  <c r="Q195" i="4"/>
  <c r="P195" i="4"/>
  <c r="O195" i="4"/>
  <c r="K195" i="4"/>
  <c r="Q194" i="4"/>
  <c r="P194" i="4"/>
  <c r="O194" i="4"/>
  <c r="K194" i="4"/>
  <c r="Q193" i="4"/>
  <c r="P193" i="4"/>
  <c r="O193" i="4"/>
  <c r="K193" i="4"/>
  <c r="Q192" i="4"/>
  <c r="P192" i="4"/>
  <c r="O192" i="4"/>
  <c r="K192" i="4"/>
  <c r="Q191" i="4"/>
  <c r="P191" i="4"/>
  <c r="O191" i="4"/>
  <c r="K191" i="4"/>
  <c r="Q190" i="4"/>
  <c r="P190" i="4"/>
  <c r="O190" i="4"/>
  <c r="K190" i="4"/>
  <c r="Q189" i="4"/>
  <c r="P189" i="4"/>
  <c r="O189" i="4"/>
  <c r="K189" i="4"/>
  <c r="Q188" i="4"/>
  <c r="P188" i="4"/>
  <c r="O188" i="4"/>
  <c r="K188" i="4"/>
  <c r="Q187" i="4"/>
  <c r="P187" i="4"/>
  <c r="O187" i="4"/>
  <c r="K187" i="4"/>
  <c r="Q186" i="4"/>
  <c r="P186" i="4"/>
  <c r="O186" i="4"/>
  <c r="K186" i="4"/>
  <c r="Q185" i="4"/>
  <c r="P185" i="4"/>
  <c r="O185" i="4"/>
  <c r="K185" i="4"/>
  <c r="Q184" i="4"/>
  <c r="P184" i="4"/>
  <c r="O184" i="4"/>
  <c r="K184" i="4"/>
  <c r="Q183" i="4"/>
  <c r="P183" i="4"/>
  <c r="O183" i="4"/>
  <c r="K183" i="4"/>
  <c r="Q182" i="4"/>
  <c r="P182" i="4"/>
  <c r="O182" i="4"/>
  <c r="K182" i="4"/>
  <c r="Q181" i="4"/>
  <c r="P181" i="4"/>
  <c r="O181" i="4"/>
  <c r="K181" i="4"/>
  <c r="Q180" i="4"/>
  <c r="P180" i="4"/>
  <c r="O180" i="4"/>
  <c r="K180" i="4"/>
  <c r="Q179" i="4"/>
  <c r="P179" i="4"/>
  <c r="O179" i="4"/>
  <c r="K179" i="4"/>
  <c r="Q178" i="4"/>
  <c r="P178" i="4"/>
  <c r="O178" i="4"/>
  <c r="K178" i="4"/>
  <c r="Q177" i="4"/>
  <c r="P177" i="4"/>
  <c r="O177" i="4"/>
  <c r="K177" i="4"/>
  <c r="Q176" i="4"/>
  <c r="P176" i="4"/>
  <c r="O176" i="4"/>
  <c r="K176" i="4"/>
  <c r="Q175" i="4"/>
  <c r="P175" i="4"/>
  <c r="O175" i="4"/>
  <c r="K175" i="4"/>
  <c r="Q174" i="4"/>
  <c r="P174" i="4"/>
  <c r="O174" i="4"/>
  <c r="K174" i="4"/>
  <c r="Q173" i="4"/>
  <c r="P173" i="4"/>
  <c r="O173" i="4"/>
  <c r="K173" i="4"/>
  <c r="Q172" i="4"/>
  <c r="P172" i="4"/>
  <c r="O172" i="4"/>
  <c r="K172" i="4"/>
  <c r="Q171" i="4"/>
  <c r="P171" i="4"/>
  <c r="O171" i="4"/>
  <c r="K171" i="4"/>
  <c r="Q170" i="4"/>
  <c r="P170" i="4"/>
  <c r="O170" i="4"/>
  <c r="K170" i="4"/>
  <c r="Q169" i="4"/>
  <c r="P169" i="4"/>
  <c r="O169" i="4"/>
  <c r="K169" i="4"/>
  <c r="Q168" i="4"/>
  <c r="P168" i="4"/>
  <c r="O168" i="4"/>
  <c r="K168" i="4"/>
  <c r="Q167" i="4"/>
  <c r="P167" i="4"/>
  <c r="O167" i="4"/>
  <c r="K167" i="4"/>
  <c r="Q166" i="4"/>
  <c r="P166" i="4"/>
  <c r="O166" i="4"/>
  <c r="K166" i="4"/>
  <c r="Q165" i="4"/>
  <c r="P165" i="4"/>
  <c r="O165" i="4"/>
  <c r="K165" i="4"/>
  <c r="Q164" i="4"/>
  <c r="P164" i="4"/>
  <c r="O164" i="4"/>
  <c r="K164" i="4"/>
  <c r="Q163" i="4"/>
  <c r="P163" i="4"/>
  <c r="O163" i="4"/>
  <c r="K163" i="4"/>
  <c r="Q162" i="4"/>
  <c r="P162" i="4"/>
  <c r="O162" i="4"/>
  <c r="K162" i="4"/>
  <c r="Q161" i="4"/>
  <c r="P161" i="4"/>
  <c r="O161" i="4"/>
  <c r="K161" i="4"/>
  <c r="Q160" i="4"/>
  <c r="P160" i="4"/>
  <c r="O160" i="4"/>
  <c r="K160" i="4"/>
  <c r="Q159" i="4"/>
  <c r="P159" i="4"/>
  <c r="O159" i="4"/>
  <c r="K159" i="4"/>
  <c r="Q158" i="4"/>
  <c r="P158" i="4"/>
  <c r="O158" i="4"/>
  <c r="K158" i="4"/>
  <c r="Q157" i="4"/>
  <c r="P157" i="4"/>
  <c r="O157" i="4"/>
  <c r="K157" i="4"/>
  <c r="Q156" i="4"/>
  <c r="P156" i="4"/>
  <c r="O156" i="4"/>
  <c r="K156" i="4"/>
  <c r="Q155" i="4"/>
  <c r="P155" i="4"/>
  <c r="O155" i="4"/>
  <c r="K155" i="4"/>
  <c r="Q154" i="4"/>
  <c r="P154" i="4"/>
  <c r="O154" i="4"/>
  <c r="K154" i="4"/>
  <c r="Q153" i="4"/>
  <c r="P153" i="4"/>
  <c r="O153" i="4"/>
  <c r="K153" i="4"/>
  <c r="Q152" i="4"/>
  <c r="P152" i="4"/>
  <c r="O152" i="4"/>
  <c r="K152" i="4"/>
  <c r="Q151" i="4"/>
  <c r="P151" i="4"/>
  <c r="O151" i="4"/>
  <c r="K151" i="4"/>
  <c r="Q150" i="4"/>
  <c r="P150" i="4"/>
  <c r="O150" i="4"/>
  <c r="K150" i="4"/>
  <c r="Q149" i="4"/>
  <c r="P149" i="4"/>
  <c r="O149" i="4"/>
  <c r="K149" i="4"/>
  <c r="Q148" i="4"/>
  <c r="P148" i="4"/>
  <c r="O148" i="4"/>
  <c r="K148" i="4"/>
  <c r="Q147" i="4"/>
  <c r="P147" i="4"/>
  <c r="O147" i="4"/>
  <c r="K147" i="4"/>
  <c r="Q146" i="4"/>
  <c r="P146" i="4"/>
  <c r="O146" i="4"/>
  <c r="K146" i="4"/>
  <c r="Q145" i="4"/>
  <c r="P145" i="4"/>
  <c r="O145" i="4"/>
  <c r="K145" i="4"/>
  <c r="Q144" i="4"/>
  <c r="P144" i="4"/>
  <c r="O144" i="4"/>
  <c r="K144" i="4"/>
  <c r="Q143" i="4"/>
  <c r="P143" i="4"/>
  <c r="O143" i="4"/>
  <c r="K143" i="4"/>
  <c r="Q142" i="4"/>
  <c r="P142" i="4"/>
  <c r="O142" i="4"/>
  <c r="K142" i="4"/>
  <c r="Q141" i="4"/>
  <c r="P141" i="4"/>
  <c r="O141" i="4"/>
  <c r="K141" i="4"/>
  <c r="Q140" i="4"/>
  <c r="P140" i="4"/>
  <c r="O140" i="4"/>
  <c r="K140" i="4"/>
  <c r="Q139" i="4"/>
  <c r="P139" i="4"/>
  <c r="O139" i="4"/>
  <c r="K139" i="4"/>
  <c r="Q138" i="4"/>
  <c r="P138" i="4"/>
  <c r="O138" i="4"/>
  <c r="K138" i="4"/>
  <c r="Q137" i="4"/>
  <c r="P137" i="4"/>
  <c r="O137" i="4"/>
  <c r="K137" i="4"/>
  <c r="Q136" i="4"/>
  <c r="P136" i="4"/>
  <c r="O136" i="4"/>
  <c r="K136" i="4"/>
  <c r="Q135" i="4"/>
  <c r="P135" i="4"/>
  <c r="O135" i="4"/>
  <c r="K135" i="4"/>
  <c r="Q134" i="4"/>
  <c r="P134" i="4"/>
  <c r="O134" i="4"/>
  <c r="K134" i="4"/>
  <c r="Q133" i="4"/>
  <c r="P133" i="4"/>
  <c r="O133" i="4"/>
  <c r="K133" i="4"/>
  <c r="Q132" i="4"/>
  <c r="P132" i="4"/>
  <c r="O132" i="4"/>
  <c r="K132" i="4"/>
  <c r="Q131" i="4"/>
  <c r="P131" i="4"/>
  <c r="O131" i="4"/>
  <c r="K131" i="4"/>
  <c r="Q130" i="4"/>
  <c r="P130" i="4"/>
  <c r="O130" i="4"/>
  <c r="K130" i="4"/>
  <c r="Q129" i="4"/>
  <c r="P129" i="4"/>
  <c r="O129" i="4"/>
  <c r="K129" i="4"/>
  <c r="Q128" i="4"/>
  <c r="P128" i="4"/>
  <c r="O128" i="4"/>
  <c r="K128" i="4"/>
  <c r="Q127" i="4"/>
  <c r="P127" i="4"/>
  <c r="O127" i="4"/>
  <c r="K127" i="4"/>
  <c r="Q126" i="4"/>
  <c r="P126" i="4"/>
  <c r="O126" i="4"/>
  <c r="K126" i="4"/>
  <c r="Q125" i="4"/>
  <c r="P125" i="4"/>
  <c r="O125" i="4"/>
  <c r="K125" i="4"/>
  <c r="Q124" i="4"/>
  <c r="P124" i="4"/>
  <c r="O124" i="4"/>
  <c r="K124" i="4"/>
  <c r="Q123" i="4"/>
  <c r="P123" i="4"/>
  <c r="O123" i="4"/>
  <c r="K123" i="4"/>
  <c r="Q122" i="4"/>
  <c r="P122" i="4"/>
  <c r="O122" i="4"/>
  <c r="K122" i="4"/>
  <c r="Q121" i="4"/>
  <c r="P121" i="4"/>
  <c r="O121" i="4"/>
  <c r="K121" i="4"/>
  <c r="Q120" i="4"/>
  <c r="P120" i="4"/>
  <c r="O120" i="4"/>
  <c r="K120" i="4"/>
  <c r="Q119" i="4"/>
  <c r="P119" i="4"/>
  <c r="O119" i="4"/>
  <c r="K119" i="4"/>
  <c r="Q118" i="4"/>
  <c r="P118" i="4"/>
  <c r="O118" i="4"/>
  <c r="K118" i="4"/>
  <c r="Q117" i="4"/>
  <c r="P117" i="4"/>
  <c r="O117" i="4"/>
  <c r="K117" i="4"/>
  <c r="Q116" i="4"/>
  <c r="P116" i="4"/>
  <c r="O116" i="4"/>
  <c r="K116" i="4"/>
  <c r="Q115" i="4"/>
  <c r="P115" i="4"/>
  <c r="O115" i="4"/>
  <c r="K115" i="4"/>
  <c r="Q114" i="4"/>
  <c r="P114" i="4"/>
  <c r="O114" i="4"/>
  <c r="K114" i="4"/>
  <c r="Q113" i="4"/>
  <c r="P113" i="4"/>
  <c r="O113" i="4"/>
  <c r="K113" i="4"/>
  <c r="Q112" i="4"/>
  <c r="P112" i="4"/>
  <c r="O112" i="4"/>
  <c r="K112" i="4"/>
  <c r="Q111" i="4"/>
  <c r="P111" i="4"/>
  <c r="O111" i="4"/>
  <c r="K111" i="4"/>
  <c r="Q110" i="4"/>
  <c r="P110" i="4"/>
  <c r="O110" i="4"/>
  <c r="K110" i="4"/>
  <c r="Q109" i="4"/>
  <c r="P109" i="4"/>
  <c r="O109" i="4"/>
  <c r="K109" i="4"/>
  <c r="Q108" i="4"/>
  <c r="P108" i="4"/>
  <c r="O108" i="4"/>
  <c r="K108" i="4"/>
  <c r="Q107" i="4"/>
  <c r="P107" i="4"/>
  <c r="O107" i="4"/>
  <c r="K107" i="4"/>
  <c r="Q106" i="4"/>
  <c r="P106" i="4"/>
  <c r="O106" i="4"/>
  <c r="K106" i="4"/>
  <c r="Q105" i="4"/>
  <c r="P105" i="4"/>
  <c r="O105" i="4"/>
  <c r="K105" i="4"/>
  <c r="Q104" i="4"/>
  <c r="P104" i="4"/>
  <c r="O104" i="4"/>
  <c r="K104" i="4"/>
  <c r="Q103" i="4"/>
  <c r="P103" i="4"/>
  <c r="O103" i="4"/>
  <c r="K103" i="4"/>
  <c r="Q102" i="4"/>
  <c r="P102" i="4"/>
  <c r="O102" i="4"/>
  <c r="K102" i="4"/>
  <c r="Q101" i="4"/>
  <c r="P101" i="4"/>
  <c r="O101" i="4"/>
  <c r="K101" i="4"/>
  <c r="Q100" i="4"/>
  <c r="P100" i="4"/>
  <c r="O100" i="4"/>
  <c r="K100" i="4"/>
  <c r="Q99" i="4"/>
  <c r="P99" i="4"/>
  <c r="O99" i="4"/>
  <c r="K99" i="4"/>
  <c r="Q98" i="4"/>
  <c r="P98" i="4"/>
  <c r="O98" i="4"/>
  <c r="K98" i="4"/>
  <c r="Q97" i="4"/>
  <c r="P97" i="4"/>
  <c r="O97" i="4"/>
  <c r="K97" i="4"/>
  <c r="Q96" i="4"/>
  <c r="P96" i="4"/>
  <c r="O96" i="4"/>
  <c r="K96" i="4"/>
  <c r="Q95" i="4"/>
  <c r="P95" i="4"/>
  <c r="O95" i="4"/>
  <c r="K95" i="4"/>
  <c r="Q94" i="4"/>
  <c r="P94" i="4"/>
  <c r="O94" i="4"/>
  <c r="K94" i="4"/>
  <c r="Q93" i="4"/>
  <c r="P93" i="4"/>
  <c r="O93" i="4"/>
  <c r="K93" i="4"/>
  <c r="Q92" i="4"/>
  <c r="P92" i="4"/>
  <c r="O92" i="4"/>
  <c r="K92" i="4"/>
  <c r="Q91" i="4"/>
  <c r="P91" i="4"/>
  <c r="O91" i="4"/>
  <c r="K91" i="4"/>
  <c r="Q90" i="4"/>
  <c r="P90" i="4"/>
  <c r="O90" i="4"/>
  <c r="K90" i="4"/>
  <c r="Q89" i="4"/>
  <c r="P89" i="4"/>
  <c r="O89" i="4"/>
  <c r="K89" i="4"/>
  <c r="Q88" i="4"/>
  <c r="P88" i="4"/>
  <c r="O88" i="4"/>
  <c r="K88" i="4"/>
  <c r="Q87" i="4"/>
  <c r="P87" i="4"/>
  <c r="O87" i="4"/>
  <c r="K87" i="4"/>
  <c r="Q86" i="4"/>
  <c r="P86" i="4"/>
  <c r="O86" i="4"/>
  <c r="K86" i="4"/>
  <c r="Q85" i="4"/>
  <c r="P85" i="4"/>
  <c r="O85" i="4"/>
  <c r="K85" i="4"/>
  <c r="Q84" i="4"/>
  <c r="P84" i="4"/>
  <c r="O84" i="4"/>
  <c r="K84" i="4"/>
  <c r="Q83" i="4"/>
  <c r="P83" i="4"/>
  <c r="O83" i="4"/>
  <c r="K83" i="4"/>
  <c r="Q82" i="4"/>
  <c r="P82" i="4"/>
  <c r="O82" i="4"/>
  <c r="K82" i="4"/>
  <c r="Q81" i="4"/>
  <c r="P81" i="4"/>
  <c r="O81" i="4"/>
  <c r="K81" i="4"/>
  <c r="Q80" i="4"/>
  <c r="P80" i="4"/>
  <c r="O80" i="4"/>
  <c r="K80" i="4"/>
  <c r="Q79" i="4"/>
  <c r="P79" i="4"/>
  <c r="O79" i="4"/>
  <c r="K79" i="4"/>
  <c r="Q78" i="4"/>
  <c r="P78" i="4"/>
  <c r="O78" i="4"/>
  <c r="K78" i="4"/>
  <c r="Q77" i="4"/>
  <c r="P77" i="4"/>
  <c r="O77" i="4"/>
  <c r="K77" i="4"/>
  <c r="Q76" i="4"/>
  <c r="P76" i="4"/>
  <c r="O76" i="4"/>
  <c r="K76" i="4"/>
  <c r="Q75" i="4"/>
  <c r="P75" i="4"/>
  <c r="O75" i="4"/>
  <c r="K75" i="4"/>
  <c r="Q74" i="4"/>
  <c r="P74" i="4"/>
  <c r="O74" i="4"/>
  <c r="K74" i="4"/>
  <c r="Q73" i="4"/>
  <c r="P73" i="4"/>
  <c r="O73" i="4"/>
  <c r="K73" i="4"/>
  <c r="Q72" i="4"/>
  <c r="P72" i="4"/>
  <c r="O72" i="4"/>
  <c r="K72" i="4"/>
  <c r="Q71" i="4"/>
  <c r="P71" i="4"/>
  <c r="O71" i="4"/>
  <c r="K71" i="4"/>
  <c r="Q70" i="4"/>
  <c r="P70" i="4"/>
  <c r="O70" i="4"/>
  <c r="K70" i="4"/>
  <c r="Q69" i="4"/>
  <c r="P69" i="4"/>
  <c r="O69" i="4"/>
  <c r="K69" i="4"/>
  <c r="Q68" i="4"/>
  <c r="P68" i="4"/>
  <c r="O68" i="4"/>
  <c r="K68" i="4"/>
  <c r="Q67" i="4"/>
  <c r="P67" i="4"/>
  <c r="O67" i="4"/>
  <c r="K67" i="4"/>
  <c r="Q66" i="4"/>
  <c r="P66" i="4"/>
  <c r="O66" i="4"/>
  <c r="K66" i="4"/>
  <c r="Q65" i="4"/>
  <c r="P65" i="4"/>
  <c r="O65" i="4"/>
  <c r="K65" i="4"/>
  <c r="Q64" i="4"/>
  <c r="P64" i="4"/>
  <c r="O64" i="4"/>
  <c r="K64" i="4"/>
  <c r="Q63" i="4"/>
  <c r="P63" i="4"/>
  <c r="O63" i="4"/>
  <c r="K63" i="4"/>
  <c r="Q62" i="4"/>
  <c r="P62" i="4"/>
  <c r="O62" i="4"/>
  <c r="K62" i="4"/>
  <c r="Q61" i="4"/>
  <c r="P61" i="4"/>
  <c r="O61" i="4"/>
  <c r="K61" i="4"/>
  <c r="Q60" i="4"/>
  <c r="P60" i="4"/>
  <c r="O60" i="4"/>
  <c r="K60" i="4"/>
  <c r="Q59" i="4"/>
  <c r="P59" i="4"/>
  <c r="O59" i="4"/>
  <c r="K59" i="4"/>
  <c r="Q58" i="4"/>
  <c r="P58" i="4"/>
  <c r="O58" i="4"/>
  <c r="K58" i="4"/>
  <c r="Q57" i="4"/>
  <c r="P57" i="4"/>
  <c r="O57" i="4"/>
  <c r="K57" i="4"/>
  <c r="Q56" i="4"/>
  <c r="P56" i="4"/>
  <c r="O56" i="4"/>
  <c r="K56" i="4"/>
  <c r="Q55" i="4"/>
  <c r="P55" i="4"/>
  <c r="O55" i="4"/>
  <c r="K55" i="4"/>
  <c r="Q54" i="4"/>
  <c r="P54" i="4"/>
  <c r="O54" i="4"/>
  <c r="K54" i="4"/>
  <c r="Q53" i="4"/>
  <c r="P53" i="4"/>
  <c r="O53" i="4"/>
  <c r="K53" i="4"/>
  <c r="Q52" i="4"/>
  <c r="P52" i="4"/>
  <c r="O52" i="4"/>
  <c r="K52" i="4"/>
  <c r="Q51" i="4"/>
  <c r="P51" i="4"/>
  <c r="O51" i="4"/>
  <c r="K51" i="4"/>
  <c r="Q50" i="4"/>
  <c r="P50" i="4"/>
  <c r="O50" i="4"/>
  <c r="K50" i="4"/>
  <c r="Q49" i="4"/>
  <c r="P49" i="4"/>
  <c r="O49" i="4"/>
  <c r="K49" i="4"/>
  <c r="Q48" i="4"/>
  <c r="P48" i="4"/>
  <c r="O48" i="4"/>
  <c r="K48" i="4"/>
  <c r="Q47" i="4"/>
  <c r="P47" i="4"/>
  <c r="O47" i="4"/>
  <c r="K47" i="4"/>
  <c r="Q46" i="4"/>
  <c r="P46" i="4"/>
  <c r="O46" i="4"/>
  <c r="K46" i="4"/>
  <c r="Q45" i="4"/>
  <c r="P45" i="4"/>
  <c r="O45" i="4"/>
  <c r="K45" i="4"/>
  <c r="Q44" i="4"/>
  <c r="P44" i="4"/>
  <c r="O44" i="4"/>
  <c r="K44" i="4"/>
  <c r="Q43" i="4"/>
  <c r="P43" i="4"/>
  <c r="O43" i="4"/>
  <c r="K43" i="4"/>
  <c r="Q42" i="4"/>
  <c r="P42" i="4"/>
  <c r="O42" i="4"/>
  <c r="K42" i="4"/>
  <c r="Q41" i="4"/>
  <c r="P41" i="4"/>
  <c r="O41" i="4"/>
  <c r="K41" i="4"/>
  <c r="Q40" i="4"/>
  <c r="P40" i="4"/>
  <c r="O40" i="4"/>
  <c r="K40" i="4"/>
  <c r="Q39" i="4"/>
  <c r="P39" i="4"/>
  <c r="O39" i="4"/>
  <c r="K39" i="4"/>
  <c r="Q38" i="4"/>
  <c r="P38" i="4"/>
  <c r="O38" i="4"/>
  <c r="K38" i="4"/>
  <c r="Q37" i="4"/>
  <c r="P37" i="4"/>
  <c r="O37" i="4"/>
  <c r="K37" i="4"/>
  <c r="Q36" i="4"/>
  <c r="P36" i="4"/>
  <c r="O36" i="4"/>
  <c r="K36" i="4"/>
  <c r="Q35" i="4"/>
  <c r="P35" i="4"/>
  <c r="O35" i="4"/>
  <c r="K35" i="4"/>
  <c r="Q34" i="4"/>
  <c r="P34" i="4"/>
  <c r="O34" i="4"/>
  <c r="K34" i="4"/>
  <c r="Q33" i="4"/>
  <c r="P33" i="4"/>
  <c r="O33" i="4"/>
  <c r="K33" i="4"/>
  <c r="Q32" i="4"/>
  <c r="P32" i="4"/>
  <c r="O32" i="4"/>
  <c r="K32" i="4"/>
  <c r="Q31" i="4"/>
  <c r="P31" i="4"/>
  <c r="O31" i="4"/>
  <c r="K31" i="4"/>
  <c r="Q30" i="4"/>
  <c r="P30" i="4"/>
  <c r="O30" i="4"/>
  <c r="K30" i="4"/>
  <c r="Q29" i="4"/>
  <c r="P29" i="4"/>
  <c r="O29" i="4"/>
  <c r="K29" i="4"/>
  <c r="Q28" i="4"/>
  <c r="P28" i="4"/>
  <c r="O28" i="4"/>
  <c r="K28" i="4"/>
  <c r="Q27" i="4"/>
  <c r="P27" i="4"/>
  <c r="O27" i="4"/>
  <c r="K27" i="4"/>
  <c r="Q26" i="4"/>
  <c r="P26" i="4"/>
  <c r="O26" i="4"/>
  <c r="K26" i="4"/>
  <c r="Q25" i="4"/>
  <c r="P25" i="4"/>
  <c r="O25" i="4"/>
  <c r="K25" i="4"/>
  <c r="Q24" i="4"/>
  <c r="P24" i="4"/>
  <c r="O24" i="4"/>
  <c r="K24" i="4"/>
  <c r="Q23" i="4"/>
  <c r="P23" i="4"/>
  <c r="O23" i="4"/>
  <c r="K23" i="4"/>
  <c r="Q22" i="4"/>
  <c r="P22" i="4"/>
  <c r="O22" i="4"/>
  <c r="K22" i="4"/>
  <c r="Q21" i="4"/>
  <c r="P21" i="4"/>
  <c r="O21" i="4"/>
  <c r="K21" i="4"/>
  <c r="Q20" i="4"/>
  <c r="P20" i="4"/>
  <c r="O20" i="4"/>
  <c r="K20" i="4"/>
  <c r="Q19" i="4"/>
  <c r="P19" i="4"/>
  <c r="O19" i="4"/>
  <c r="K19" i="4"/>
  <c r="Q18" i="4"/>
  <c r="P18" i="4"/>
  <c r="O18" i="4"/>
  <c r="K18" i="4"/>
  <c r="Q17" i="4"/>
  <c r="P17" i="4"/>
  <c r="O17" i="4"/>
  <c r="K17" i="4"/>
  <c r="Q16" i="4"/>
  <c r="P16" i="4"/>
  <c r="O16" i="4"/>
  <c r="K16" i="4"/>
  <c r="Q15" i="4"/>
  <c r="P15" i="4"/>
  <c r="O15" i="4"/>
  <c r="K15" i="4"/>
  <c r="Q14" i="4"/>
  <c r="P14" i="4"/>
  <c r="O14" i="4"/>
  <c r="K14" i="4"/>
  <c r="Q13" i="4"/>
  <c r="P13" i="4"/>
  <c r="O13" i="4"/>
  <c r="K13" i="4"/>
  <c r="Q12" i="4"/>
  <c r="P12" i="4"/>
  <c r="O12" i="4"/>
  <c r="K12" i="4"/>
  <c r="Q11" i="4"/>
  <c r="P11" i="4"/>
  <c r="O11" i="4"/>
  <c r="K11" i="4"/>
  <c r="Q10" i="4"/>
  <c r="P10" i="4"/>
  <c r="O10" i="4"/>
  <c r="K10" i="4"/>
  <c r="Q9" i="4"/>
  <c r="P9" i="4"/>
  <c r="O9" i="4"/>
  <c r="K9" i="4"/>
  <c r="Q8" i="4"/>
  <c r="P8" i="4"/>
  <c r="O8" i="4"/>
  <c r="K8" i="4"/>
  <c r="Q7" i="4"/>
  <c r="P7" i="4"/>
  <c r="O7" i="4"/>
  <c r="O338" i="4" s="1"/>
  <c r="K7" i="4"/>
  <c r="Q338" i="4" l="1"/>
  <c r="P338" i="4"/>
  <c r="O11" i="1"/>
  <c r="O351" i="1" s="1"/>
  <c r="K11" i="1" l="1"/>
  <c r="P11" i="1"/>
  <c r="Q11" i="1"/>
  <c r="M11" i="1" l="1"/>
  <c r="M7" i="4"/>
  <c r="M240" i="4"/>
  <c r="M36" i="4"/>
  <c r="M182" i="4"/>
  <c r="M19" i="4"/>
  <c r="M188" i="4"/>
  <c r="M288" i="4"/>
  <c r="M124" i="4"/>
  <c r="M286" i="4"/>
  <c r="M204" i="4"/>
  <c r="M12" i="4" l="1"/>
  <c r="M219" i="4"/>
  <c r="M172" i="4"/>
  <c r="M287" i="4"/>
  <c r="M107" i="4"/>
  <c r="M285" i="4"/>
  <c r="M292" i="4" l="1"/>
  <c r="M251" i="4"/>
  <c r="M275" i="4"/>
  <c r="M276" i="4"/>
  <c r="M332" i="4"/>
  <c r="M313" i="4"/>
  <c r="M264" i="4"/>
  <c r="M176" i="4"/>
  <c r="M218" i="4"/>
  <c r="M16" i="4"/>
  <c r="M315" i="4"/>
  <c r="M93" i="4"/>
  <c r="M244" i="4"/>
  <c r="M246" i="4"/>
  <c r="M210" i="4"/>
  <c r="M41" i="4"/>
  <c r="M198" i="4"/>
  <c r="M330" i="4"/>
  <c r="M321" i="4"/>
  <c r="M317" i="4"/>
  <c r="M306" i="4"/>
  <c r="M296" i="4"/>
  <c r="M290" i="4"/>
  <c r="M273" i="4"/>
  <c r="M263" i="4"/>
  <c r="M254" i="4"/>
  <c r="M239" i="4"/>
  <c r="M235" i="4"/>
  <c r="M226" i="4"/>
  <c r="M208" i="4"/>
  <c r="M195" i="4"/>
  <c r="M191" i="4"/>
  <c r="M180" i="4"/>
  <c r="M168" i="4"/>
  <c r="M160" i="4"/>
  <c r="M155" i="4"/>
  <c r="M146" i="4"/>
  <c r="M132" i="4"/>
  <c r="M122" i="4"/>
  <c r="M114" i="4"/>
  <c r="M104" i="4"/>
  <c r="M75" i="4"/>
  <c r="M134" i="4"/>
  <c r="M83" i="4"/>
  <c r="M217" i="4"/>
  <c r="M21" i="4"/>
  <c r="M15" i="4"/>
  <c r="M20" i="4"/>
  <c r="M150" i="4"/>
  <c r="M141" i="4"/>
  <c r="M252" i="4"/>
  <c r="M222" i="4"/>
  <c r="M113" i="4"/>
  <c r="M278" i="4"/>
  <c r="M314" i="4"/>
  <c r="M312" i="4"/>
  <c r="M157" i="4"/>
  <c r="M269" i="4"/>
  <c r="M298" i="4"/>
  <c r="M337" i="4"/>
  <c r="M333" i="4"/>
  <c r="M329" i="4"/>
  <c r="M325" i="4"/>
  <c r="M320" i="4"/>
  <c r="M316" i="4"/>
  <c r="M309" i="4"/>
  <c r="M305" i="4"/>
  <c r="M300" i="4"/>
  <c r="M295" i="4"/>
  <c r="M289" i="4"/>
  <c r="M279" i="4"/>
  <c r="M271" i="4"/>
  <c r="M266" i="4"/>
  <c r="M265" i="4"/>
  <c r="M257" i="4"/>
  <c r="M253" i="4"/>
  <c r="M243" i="4"/>
  <c r="M238" i="4"/>
  <c r="M233" i="4"/>
  <c r="M229" i="4"/>
  <c r="M225" i="4"/>
  <c r="M214" i="4"/>
  <c r="M207" i="4"/>
  <c r="M199" i="4"/>
  <c r="M193" i="4"/>
  <c r="M190" i="4"/>
  <c r="M184" i="4"/>
  <c r="M179" i="4"/>
  <c r="M173" i="4"/>
  <c r="M167" i="4"/>
  <c r="M163" i="4"/>
  <c r="M159" i="4"/>
  <c r="M154" i="4"/>
  <c r="M148" i="4"/>
  <c r="M144" i="4"/>
  <c r="M137" i="4"/>
  <c r="M131" i="4"/>
  <c r="M126" i="4"/>
  <c r="M121" i="4"/>
  <c r="M117" i="4"/>
  <c r="M112" i="4"/>
  <c r="M108" i="4"/>
  <c r="M103" i="4"/>
  <c r="M99" i="4"/>
  <c r="M91" i="4"/>
  <c r="M87" i="4"/>
  <c r="M82" i="4"/>
  <c r="M78" i="4"/>
  <c r="M74" i="4"/>
  <c r="M69" i="4"/>
  <c r="M62" i="4"/>
  <c r="M54" i="4"/>
  <c r="M52" i="4"/>
  <c r="M49" i="4"/>
  <c r="M43" i="4"/>
  <c r="M37" i="4"/>
  <c r="M33" i="4"/>
  <c r="M29" i="4"/>
  <c r="M23" i="4"/>
  <c r="M13" i="4"/>
  <c r="M283" i="4"/>
  <c r="M17" i="4"/>
  <c r="M140" i="4"/>
  <c r="M68" i="4"/>
  <c r="M185" i="4"/>
  <c r="M319" i="4"/>
  <c r="M299" i="4"/>
  <c r="M284" i="4"/>
  <c r="M260" i="4"/>
  <c r="M249" i="4"/>
  <c r="M280" i="4"/>
  <c r="M227" i="4"/>
  <c r="M212" i="4"/>
  <c r="M192" i="4"/>
  <c r="M237" i="4"/>
  <c r="M171" i="4"/>
  <c r="M162" i="4"/>
  <c r="M153" i="4"/>
  <c r="M143" i="4"/>
  <c r="M130" i="4"/>
  <c r="M120" i="4"/>
  <c r="M106" i="4"/>
  <c r="M98" i="4"/>
  <c r="M81" i="4"/>
  <c r="M73" i="4"/>
  <c r="M61" i="4"/>
  <c r="M53" i="4"/>
  <c r="M47" i="4"/>
  <c r="M35" i="4"/>
  <c r="M28" i="4"/>
  <c r="M11" i="4"/>
  <c r="M215" i="4"/>
  <c r="M129" i="4"/>
  <c r="M64" i="4"/>
  <c r="M323" i="4"/>
  <c r="M336" i="4"/>
  <c r="M324" i="4"/>
  <c r="M304" i="4"/>
  <c r="M294" i="4"/>
  <c r="M277" i="4"/>
  <c r="M256" i="4"/>
  <c r="M242" i="4"/>
  <c r="M232" i="4"/>
  <c r="M213" i="4"/>
  <c r="M206" i="4"/>
  <c r="M201" i="4"/>
  <c r="M189" i="4"/>
  <c r="M178" i="4"/>
  <c r="M166" i="4"/>
  <c r="M158" i="4"/>
  <c r="M147" i="4"/>
  <c r="M139" i="4"/>
  <c r="M125" i="4"/>
  <c r="M115" i="4"/>
  <c r="M111" i="4"/>
  <c r="M102" i="4"/>
  <c r="M90" i="4"/>
  <c r="M86" i="4"/>
  <c r="M76" i="4"/>
  <c r="M67" i="4"/>
  <c r="M51" i="4"/>
  <c r="M42" i="4"/>
  <c r="M32" i="4"/>
  <c r="M22" i="4"/>
  <c r="M177" i="4"/>
  <c r="M200" i="4"/>
  <c r="M216" i="4"/>
  <c r="M293" i="4"/>
  <c r="M196" i="4"/>
  <c r="M56" i="4"/>
  <c r="M262" i="4"/>
  <c r="M149" i="4"/>
  <c r="M169" i="4"/>
  <c r="M223" i="4"/>
  <c r="M72" i="4"/>
  <c r="M135" i="4"/>
  <c r="M247" i="4"/>
  <c r="M250" i="4"/>
  <c r="M211" i="4"/>
  <c r="M194" i="4"/>
  <c r="M97" i="4"/>
  <c r="M25" i="4"/>
  <c r="M335" i="4"/>
  <c r="M331" i="4"/>
  <c r="M327" i="4"/>
  <c r="M322" i="4"/>
  <c r="M318" i="4"/>
  <c r="M311" i="4"/>
  <c r="M307" i="4"/>
  <c r="M302" i="4"/>
  <c r="M297" i="4"/>
  <c r="M291" i="4"/>
  <c r="M282" i="4"/>
  <c r="M274" i="4"/>
  <c r="M268" i="4"/>
  <c r="M261" i="4"/>
  <c r="M259" i="4"/>
  <c r="M255" i="4"/>
  <c r="M248" i="4"/>
  <c r="M241" i="4"/>
  <c r="M236" i="4"/>
  <c r="M231" i="4"/>
  <c r="M224" i="4"/>
  <c r="M221" i="4"/>
  <c r="M209" i="4"/>
  <c r="M205" i="4"/>
  <c r="M197" i="4"/>
  <c r="M183" i="4"/>
  <c r="M187" i="4"/>
  <c r="M181" i="4"/>
  <c r="M175" i="4"/>
  <c r="M170" i="4"/>
  <c r="M165" i="4"/>
  <c r="M161" i="4"/>
  <c r="M156" i="4"/>
  <c r="M152" i="4"/>
  <c r="M145" i="4"/>
  <c r="M138" i="4"/>
  <c r="M133" i="4"/>
  <c r="M128" i="4"/>
  <c r="M123" i="4"/>
  <c r="M119" i="4"/>
  <c r="M116" i="4"/>
  <c r="M110" i="4"/>
  <c r="M105" i="4"/>
  <c r="M101" i="4"/>
  <c r="M96" i="4"/>
  <c r="M89" i="4"/>
  <c r="M85" i="4"/>
  <c r="M80" i="4"/>
  <c r="M77" i="4"/>
  <c r="M71" i="4"/>
  <c r="M66" i="4"/>
  <c r="M60" i="4"/>
  <c r="M55" i="4"/>
  <c r="M50" i="4"/>
  <c r="M46" i="4"/>
  <c r="M40" i="4"/>
  <c r="M34" i="4"/>
  <c r="M31" i="4"/>
  <c r="M26" i="4"/>
  <c r="M18" i="4"/>
  <c r="M10" i="4"/>
  <c r="M272" i="4"/>
  <c r="M142" i="4"/>
  <c r="M234" i="4"/>
  <c r="M65" i="4"/>
  <c r="M328" i="4"/>
  <c r="M308" i="4"/>
  <c r="M270" i="4"/>
  <c r="M94" i="4"/>
  <c r="M39" i="4"/>
  <c r="M202" i="4"/>
  <c r="M59" i="4"/>
  <c r="M228" i="4"/>
  <c r="M303" i="4"/>
  <c r="M44" i="4"/>
  <c r="M95" i="4"/>
  <c r="M334" i="4"/>
  <c r="M326" i="4"/>
  <c r="M310" i="4"/>
  <c r="M301" i="4"/>
  <c r="M281" i="4"/>
  <c r="M267" i="4"/>
  <c r="M258" i="4"/>
  <c r="M245" i="4"/>
  <c r="M230" i="4"/>
  <c r="M220" i="4"/>
  <c r="M203" i="4"/>
  <c r="M186" i="4"/>
  <c r="M174" i="4"/>
  <c r="M164" i="4"/>
  <c r="M151" i="4"/>
  <c r="M136" i="4"/>
  <c r="M127" i="4"/>
  <c r="M118" i="4"/>
  <c r="M109" i="4"/>
  <c r="M100" i="4"/>
  <c r="M92" i="4"/>
  <c r="M88" i="4"/>
  <c r="M84" i="4"/>
  <c r="M79" i="4"/>
  <c r="M70" i="4"/>
  <c r="M63" i="4"/>
  <c r="M58" i="4"/>
  <c r="M57" i="4"/>
  <c r="M48" i="4"/>
  <c r="M45" i="4"/>
  <c r="M38" i="4"/>
  <c r="M27" i="4"/>
  <c r="M30" i="4"/>
  <c r="M24" i="4"/>
  <c r="M14" i="4"/>
  <c r="M9" i="4"/>
  <c r="P351" i="1" l="1"/>
  <c r="Q351" i="1"/>
  <c r="M8" i="4" l="1"/>
  <c r="G6" i="2" l="1"/>
  <c r="G6" i="16" l="1"/>
  <c r="G6" i="7" l="1"/>
  <c r="G6" i="9" l="1"/>
  <c r="H6" i="5"/>
</calcChain>
</file>

<file path=xl/comments1.xml><?xml version="1.0" encoding="utf-8"?>
<comments xmlns="http://schemas.openxmlformats.org/spreadsheetml/2006/main">
  <authors>
    <author>Autor</author>
  </authors>
  <commentList>
    <comment ref="G6" authorId="0">
      <text>
        <r>
          <rPr>
            <b/>
            <sz val="8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<sst xmlns="http://schemas.openxmlformats.org/spreadsheetml/2006/main" count="5110" uniqueCount="1206">
  <si>
    <t>Salida</t>
  </si>
  <si>
    <t>Descripción Artículo</t>
  </si>
  <si>
    <t>Unitario</t>
  </si>
  <si>
    <t>Total</t>
  </si>
  <si>
    <t>M0336</t>
  </si>
  <si>
    <t>Cuadro de Promese en Madera</t>
  </si>
  <si>
    <t>M0339</t>
  </si>
  <si>
    <t>Durmientes 2 1/2 x 10</t>
  </si>
  <si>
    <t>M0354</t>
  </si>
  <si>
    <t>Formica Semi-Gruesa Preto (Negra)</t>
  </si>
  <si>
    <t>M0359</t>
  </si>
  <si>
    <t>Gomas de Motores 2.75-18</t>
  </si>
  <si>
    <t>M0360</t>
  </si>
  <si>
    <t>Gomas de Motores Ref. 2.50-18</t>
  </si>
  <si>
    <t>M0361</t>
  </si>
  <si>
    <t>Gomas de Motores Ref. 2.75-21</t>
  </si>
  <si>
    <t>M0362</t>
  </si>
  <si>
    <t>Gomas de Motores Ref. 3.50-18</t>
  </si>
  <si>
    <t>M0367</t>
  </si>
  <si>
    <t>Hachas Pequeñas Tramontina</t>
  </si>
  <si>
    <t>M0379</t>
  </si>
  <si>
    <t>Masilla Para Yeso (Cubeta)</t>
  </si>
  <si>
    <t>M0381</t>
  </si>
  <si>
    <t>Mostrador de Chirrot C/Patas Metal</t>
  </si>
  <si>
    <t>M0382</t>
  </si>
  <si>
    <t>Metil 12 Top Top</t>
  </si>
  <si>
    <t>M0393</t>
  </si>
  <si>
    <t>Párales 2 1/2 x 10</t>
  </si>
  <si>
    <t>M0394</t>
  </si>
  <si>
    <t>Pesos Completos (Brazo, Medidor y Plato)</t>
  </si>
  <si>
    <t>M0395</t>
  </si>
  <si>
    <t>Picos Con Su Palo</t>
  </si>
  <si>
    <t>M0400</t>
  </si>
  <si>
    <t>Plana Empañete Albañilería</t>
  </si>
  <si>
    <t>M0414</t>
  </si>
  <si>
    <t>Serrucho Marca Segueta</t>
  </si>
  <si>
    <t>M0419</t>
  </si>
  <si>
    <t>Sillas del Comedor</t>
  </si>
  <si>
    <t>M0421</t>
  </si>
  <si>
    <t>Sillas Plásticas Manaplas</t>
  </si>
  <si>
    <t>M0430</t>
  </si>
  <si>
    <t>Tapa Inodoro</t>
  </si>
  <si>
    <t>M0480</t>
  </si>
  <si>
    <t>Ceramica 45 X 45 Metros 2</t>
  </si>
  <si>
    <t>M0522</t>
  </si>
  <si>
    <t>Cemento de Contacto 497 XL</t>
  </si>
  <si>
    <t>M0602</t>
  </si>
  <si>
    <t>Alicate de Presión</t>
  </si>
  <si>
    <t>M0617</t>
  </si>
  <si>
    <t>Breaker 300 AMPS</t>
  </si>
  <si>
    <t>M0627</t>
  </si>
  <si>
    <t>Manguera de Incendio</t>
  </si>
  <si>
    <t>M1024</t>
  </si>
  <si>
    <t>Tiradores (Boton)</t>
  </si>
  <si>
    <t>M1097</t>
  </si>
  <si>
    <t>Impermeabilizante Blanco (Cubeta)</t>
  </si>
  <si>
    <t>M1557</t>
  </si>
  <si>
    <t>Tubo PVC 3 x 19</t>
  </si>
  <si>
    <t>M20467</t>
  </si>
  <si>
    <t>Tapon PVC 1/2</t>
  </si>
  <si>
    <t>M21959</t>
  </si>
  <si>
    <t>M22961</t>
  </si>
  <si>
    <t>Tubo PVC 4 x 19</t>
  </si>
  <si>
    <t>M23187</t>
  </si>
  <si>
    <t>Arandela PVC  3"</t>
  </si>
  <si>
    <t>M23188</t>
  </si>
  <si>
    <t>Arandela PVC  4"</t>
  </si>
  <si>
    <t>M23189</t>
  </si>
  <si>
    <t>Cheque Vertical de 1/2" Italia</t>
  </si>
  <si>
    <t>M23191</t>
  </si>
  <si>
    <t>Cheque Vertical de 3/4 Italia</t>
  </si>
  <si>
    <t>M23198</t>
  </si>
  <si>
    <t>Codo PVC " 4 x 45 Dr</t>
  </si>
  <si>
    <t>M23199</t>
  </si>
  <si>
    <t>Codo PVC de 4 x 90 Dr.</t>
  </si>
  <si>
    <t>M23203</t>
  </si>
  <si>
    <t>Llave Angular 3/8"</t>
  </si>
  <si>
    <t>M23204</t>
  </si>
  <si>
    <t>M23216</t>
  </si>
  <si>
    <t>Tapon PVC  1 1/2"</t>
  </si>
  <si>
    <t>M23230</t>
  </si>
  <si>
    <t>Yee PVC 2" Dr.</t>
  </si>
  <si>
    <t>M23231</t>
  </si>
  <si>
    <t>Yee PVC 3" Dr.</t>
  </si>
  <si>
    <t>M23232</t>
  </si>
  <si>
    <t>Yee PVC 3" x 2"Dr.</t>
  </si>
  <si>
    <t>M23233</t>
  </si>
  <si>
    <t>M23761</t>
  </si>
  <si>
    <t>M23762</t>
  </si>
  <si>
    <t>Extintor ABC (10 Lib.) con dispensador</t>
  </si>
  <si>
    <t>Código</t>
  </si>
  <si>
    <t xml:space="preserve">Costo </t>
  </si>
  <si>
    <t xml:space="preserve">Código </t>
  </si>
  <si>
    <t xml:space="preserve">Fecha </t>
  </si>
  <si>
    <t>Codigo</t>
  </si>
  <si>
    <t>Fecha</t>
  </si>
  <si>
    <t>Descripción artículo</t>
  </si>
  <si>
    <t>Cant.</t>
  </si>
  <si>
    <t>M9304</t>
  </si>
  <si>
    <t>M20455</t>
  </si>
  <si>
    <t>Bisagra de porta candado</t>
  </si>
  <si>
    <t>M23001</t>
  </si>
  <si>
    <t>M6044</t>
  </si>
  <si>
    <t>M9843</t>
  </si>
  <si>
    <t>Punta estria #2</t>
  </si>
  <si>
    <t>Bisagra corriente de 1 1/2</t>
  </si>
  <si>
    <t>Relación Salida (Consumo de Artículos)</t>
  </si>
  <si>
    <t>Almacen Alcarrizo</t>
  </si>
  <si>
    <t>Cuenta</t>
  </si>
  <si>
    <t>Descripción Por Farmacias</t>
  </si>
  <si>
    <t xml:space="preserve">Precio </t>
  </si>
  <si>
    <t>Cliente</t>
  </si>
  <si>
    <t>Cont.</t>
  </si>
  <si>
    <t>No.</t>
  </si>
  <si>
    <t>y/o Departamentos</t>
  </si>
  <si>
    <t xml:space="preserve"> Ubicac.</t>
  </si>
  <si>
    <t>M24213</t>
  </si>
  <si>
    <t>M0787</t>
  </si>
  <si>
    <t>M0504</t>
  </si>
  <si>
    <t>M23190</t>
  </si>
  <si>
    <t>M1010</t>
  </si>
  <si>
    <t>M20693</t>
  </si>
  <si>
    <t>M1456</t>
  </si>
  <si>
    <t>M00519</t>
  </si>
  <si>
    <t>M23208</t>
  </si>
  <si>
    <t>M24301</t>
  </si>
  <si>
    <t>Niple Galvanizado de 1/4 x 3</t>
  </si>
  <si>
    <t>M20935</t>
  </si>
  <si>
    <t>M9419</t>
  </si>
  <si>
    <t>M9402</t>
  </si>
  <si>
    <t>M00522</t>
  </si>
  <si>
    <t>M00523</t>
  </si>
  <si>
    <t>M00524</t>
  </si>
  <si>
    <t>M00525</t>
  </si>
  <si>
    <t>M00528</t>
  </si>
  <si>
    <t>M00529</t>
  </si>
  <si>
    <t>M0686</t>
  </si>
  <si>
    <t>Archivo Vertical de 5 Gaveta</t>
  </si>
  <si>
    <t>M9448</t>
  </si>
  <si>
    <t>M2843</t>
  </si>
  <si>
    <t>M24219</t>
  </si>
  <si>
    <t>Dep/Farm.</t>
  </si>
  <si>
    <t>Llave de paso PVC bola 1/2</t>
  </si>
  <si>
    <t>Tubo PVC de 1 de  x20</t>
  </si>
  <si>
    <t>Tubo unión PVC 1</t>
  </si>
  <si>
    <t>Tubo Y PVC 4 x2</t>
  </si>
  <si>
    <t>Tubo Y PVC 3 x3</t>
  </si>
  <si>
    <t>Y PVC de 4 x 3</t>
  </si>
  <si>
    <t>Y PVC de 2 x 2</t>
  </si>
  <si>
    <t>Cemento PVC 16 Onza</t>
  </si>
  <si>
    <t>Boya plastica p/inodoro</t>
  </si>
  <si>
    <t>Codo PVC 3 x 45</t>
  </si>
  <si>
    <t>Kit de Bomba Agua Elecrica</t>
  </si>
  <si>
    <t>Perita de Inodoro Unidad</t>
  </si>
  <si>
    <t>Cheque horizontal 1/2 bronce</t>
  </si>
  <si>
    <t>Base P/inodoro en PVC unidad</t>
  </si>
  <si>
    <t>Bisagra tipo libro de 4 x 4 unidad</t>
  </si>
  <si>
    <t>Bisagra tipo libro de 1 1/2 (PAR)</t>
  </si>
  <si>
    <t>Tubo PVC Semi-presión 1/2 x 20</t>
  </si>
  <si>
    <t>Base para archivo 8 1/2 x 11</t>
  </si>
  <si>
    <t>M20678</t>
  </si>
  <si>
    <t>Goma 265/70R16</t>
  </si>
  <si>
    <t>M24306</t>
  </si>
  <si>
    <t>M22897</t>
  </si>
  <si>
    <t>M23278</t>
  </si>
  <si>
    <t>Conector para varilla de tierra</t>
  </si>
  <si>
    <t>M9100</t>
  </si>
  <si>
    <t>Tapa P/ Tomacorrientes doble 2x4</t>
  </si>
  <si>
    <t>Bomba Ladrona de agua potencia ku 0,37 potencia HP 0.50</t>
  </si>
  <si>
    <t>M23268</t>
  </si>
  <si>
    <t>M20916</t>
  </si>
  <si>
    <t>M25091</t>
  </si>
  <si>
    <t>M23177</t>
  </si>
  <si>
    <t>M9194</t>
  </si>
  <si>
    <t>M24033</t>
  </si>
  <si>
    <t>M25092</t>
  </si>
  <si>
    <t>M23273</t>
  </si>
  <si>
    <t>M23178</t>
  </si>
  <si>
    <t>M20204</t>
  </si>
  <si>
    <t>M24356</t>
  </si>
  <si>
    <t>Alambre THHN #10 Blanco (pie)</t>
  </si>
  <si>
    <t>Argolla 5/8</t>
  </si>
  <si>
    <t>Caja registro pintada 6 x 6 x 4</t>
  </si>
  <si>
    <t>Lámpara de 02 tubos</t>
  </si>
  <si>
    <t>Caja registro 15 x 15 x 6"</t>
  </si>
  <si>
    <t>Socalos para lamparas de 24</t>
  </si>
  <si>
    <t xml:space="preserve">Canaleta Plastica 1 1/2¨ </t>
  </si>
  <si>
    <t>Alambre Thhn # 10 Rojo (pie)</t>
  </si>
  <si>
    <t xml:space="preserve">Interruptor Doble Unidad </t>
  </si>
  <si>
    <t>M24512</t>
  </si>
  <si>
    <t>Goma 285/65/17 Unidad</t>
  </si>
  <si>
    <t>M21912</t>
  </si>
  <si>
    <t>Tinacos de 265 gls</t>
  </si>
  <si>
    <t>M10062</t>
  </si>
  <si>
    <t>Balastro (Transformador) de bajo consumo de 4 tubo de 32 watts</t>
  </si>
  <si>
    <t>Gomas 225/75/15 R16 6L</t>
  </si>
  <si>
    <t>M0540</t>
  </si>
  <si>
    <t>Plancha de MDF 5/8  (4X8)</t>
  </si>
  <si>
    <t>M24738</t>
  </si>
  <si>
    <t>Neumatico 245-70-19.5 R (Goma) unidad</t>
  </si>
  <si>
    <t>M23674</t>
  </si>
  <si>
    <t>Carrito de 4 Ruedas</t>
  </si>
  <si>
    <t>Extintor ABC (05 Lib.) con dispensador</t>
  </si>
  <si>
    <t>Gafa Protectora P690 negro (Soldadura)</t>
  </si>
  <si>
    <t>M10156</t>
  </si>
  <si>
    <t>M1329</t>
  </si>
  <si>
    <t>Lija de Agua 360</t>
  </si>
  <si>
    <t>M9450</t>
  </si>
  <si>
    <t>M131</t>
  </si>
  <si>
    <t>Disco Sierra de 10" 40 dientes</t>
  </si>
  <si>
    <t>M24788</t>
  </si>
  <si>
    <t>Tubo PVC de 1/2 de presión unidad</t>
  </si>
  <si>
    <t>M24787</t>
  </si>
  <si>
    <t>Valvula para tinaco 1/2 " unidad</t>
  </si>
  <si>
    <t>M1478</t>
  </si>
  <si>
    <t>Breaker GE 40 amp. Doble</t>
  </si>
  <si>
    <t>M0619</t>
  </si>
  <si>
    <t>M1353</t>
  </si>
  <si>
    <t>M23156</t>
  </si>
  <si>
    <t>M24266</t>
  </si>
  <si>
    <t>Filtro de Aceite pequeño LFP 780</t>
  </si>
  <si>
    <t>M134</t>
  </si>
  <si>
    <t>Filtro de Coolant</t>
  </si>
  <si>
    <t>M135</t>
  </si>
  <si>
    <t>Filtro de Gasoil FF 3417</t>
  </si>
  <si>
    <t>M136</t>
  </si>
  <si>
    <t>Filtro de Gasoil FP 586 F</t>
  </si>
  <si>
    <t>M137</t>
  </si>
  <si>
    <t>M24265</t>
  </si>
  <si>
    <t>Filtro p/ aceite grande LFP 3000</t>
  </si>
  <si>
    <t>M139</t>
  </si>
  <si>
    <t>M141</t>
  </si>
  <si>
    <t>M9314</t>
  </si>
  <si>
    <t>Capacitores 40+5x370</t>
  </si>
  <si>
    <t>M24229</t>
  </si>
  <si>
    <t>Capacitor 35 x 370 unidad</t>
  </si>
  <si>
    <t>M23304</t>
  </si>
  <si>
    <t>Capacitor 55 + 5 x 370</t>
  </si>
  <si>
    <t>M23299</t>
  </si>
  <si>
    <t>Capacitor 40 x 370</t>
  </si>
  <si>
    <t>M1159</t>
  </si>
  <si>
    <t>CAPACITOR MARCHA 60/370 VOLT</t>
  </si>
  <si>
    <t>M21017</t>
  </si>
  <si>
    <t>M24377</t>
  </si>
  <si>
    <t>Tela de Fibra de Vidrio (Yarda)</t>
  </si>
  <si>
    <t>M1208</t>
  </si>
  <si>
    <t>Zafacón plástico Oficina, Negro, rectangular, 7 gl unidad</t>
  </si>
  <si>
    <t>Maceta C/Mango de 3 lbra</t>
  </si>
  <si>
    <t>Solución para Bateria</t>
  </si>
  <si>
    <t>Filtro p/aceite BT259</t>
  </si>
  <si>
    <t>Filtro Trampa de agua LTF 3520</t>
  </si>
  <si>
    <t>Vaso p/filtro de agua gasoil</t>
  </si>
  <si>
    <t>Fundente 4 onza tarro</t>
  </si>
  <si>
    <t>Estaño p/Soldar Rollo</t>
  </si>
  <si>
    <t>Llave Angular 1/2"x 3/8</t>
  </si>
  <si>
    <t>Brazo Hidraulico mediano</t>
  </si>
  <si>
    <t>M7006</t>
  </si>
  <si>
    <t>Porta Electrodos</t>
  </si>
  <si>
    <t>M24777</t>
  </si>
  <si>
    <t>Tenaza</t>
  </si>
  <si>
    <t>M24781</t>
  </si>
  <si>
    <t>Sierra de mano</t>
  </si>
  <si>
    <t>M24782</t>
  </si>
  <si>
    <t>Flota de goma</t>
  </si>
  <si>
    <t>M0849</t>
  </si>
  <si>
    <t>Cancamo o Bisagra Soldable unidad</t>
  </si>
  <si>
    <t>M23289</t>
  </si>
  <si>
    <t>Hoja de segueta roja</t>
  </si>
  <si>
    <t>M128</t>
  </si>
  <si>
    <t>Remaches de aluminio 3/16 x 5/8</t>
  </si>
  <si>
    <t>M23201</t>
  </si>
  <si>
    <t>M3063</t>
  </si>
  <si>
    <t>M22937</t>
  </si>
  <si>
    <t>M24792</t>
  </si>
  <si>
    <t>M23272</t>
  </si>
  <si>
    <t>Breaker GE 30 amp. (doble)</t>
  </si>
  <si>
    <t>M20868</t>
  </si>
  <si>
    <t>M1033</t>
  </si>
  <si>
    <t>Control Universal p/aire acondicionado</t>
  </si>
  <si>
    <t>M8026</t>
  </si>
  <si>
    <t>M1740</t>
  </si>
  <si>
    <t>Zafacon c/tapa y Pedal 8L Blanco</t>
  </si>
  <si>
    <t>M147</t>
  </si>
  <si>
    <t>Terminal  para cable de teléfono</t>
  </si>
  <si>
    <t>Terminal de bateria p/inversor</t>
  </si>
  <si>
    <t>Soga de Nylon amarillo yarda</t>
  </si>
  <si>
    <t>M0793</t>
  </si>
  <si>
    <t>Pintura Esmalte Industrial Oxido Rojo Galon</t>
  </si>
  <si>
    <t>M1389</t>
  </si>
  <si>
    <t>Secante P/Acabado Lata 1 litro</t>
  </si>
  <si>
    <t>M10158</t>
  </si>
  <si>
    <t>Cinta de precaucion color rojo rollo 1000 pies</t>
  </si>
  <si>
    <t>M1964</t>
  </si>
  <si>
    <t>Cinta de Precaucion amarilla  rollo de 1000 pies</t>
  </si>
  <si>
    <t>M23298</t>
  </si>
  <si>
    <t>Capacitor 40MFD 370V</t>
  </si>
  <si>
    <t>M24807</t>
  </si>
  <si>
    <t>Capacitor y Compresor de 24,000 BTU</t>
  </si>
  <si>
    <t>M1323</t>
  </si>
  <si>
    <t>Fondipol 245 Barpino Blanco 20 Litros</t>
  </si>
  <si>
    <t>M24635</t>
  </si>
  <si>
    <t>Zafacon Grande 35 gls. color negro unidad</t>
  </si>
  <si>
    <t>M24557</t>
  </si>
  <si>
    <t>Jabonera Acero Inoxidable, 14 x 19 cm</t>
  </si>
  <si>
    <t>Espejo de Baño Ovalado, 60 x 45 cm, acero inoxidable</t>
  </si>
  <si>
    <t>M24558</t>
  </si>
  <si>
    <t>Porta papel en acero inoxidable, 15 x 10 cm</t>
  </si>
  <si>
    <t>M24559</t>
  </si>
  <si>
    <t>Toallero en acero inoxidable, 10 x 15 cm</t>
  </si>
  <si>
    <t>M20317</t>
  </si>
  <si>
    <t>Escritorio Modular 24 x 39</t>
  </si>
  <si>
    <t>M1703</t>
  </si>
  <si>
    <t>Escritorio Modular Metal 18 x 40 Pequeño</t>
  </si>
  <si>
    <t>M23322</t>
  </si>
  <si>
    <t>M10073</t>
  </si>
  <si>
    <t xml:space="preserve">Eslinga </t>
  </si>
  <si>
    <t>M0320</t>
  </si>
  <si>
    <t>Cristal #10 para careta</t>
  </si>
  <si>
    <t>M20401</t>
  </si>
  <si>
    <t>Goma 1000 x 20</t>
  </si>
  <si>
    <t>M10130</t>
  </si>
  <si>
    <t>M24830</t>
  </si>
  <si>
    <t>Power Pack P/Aire Acondicionado Grande</t>
  </si>
  <si>
    <t>M23077</t>
  </si>
  <si>
    <t>Compresor a/a de 18000 BTU</t>
  </si>
  <si>
    <t>Condensador de 24,000 BTU</t>
  </si>
  <si>
    <t>M40331</t>
  </si>
  <si>
    <t>M1101</t>
  </si>
  <si>
    <t>M40333</t>
  </si>
  <si>
    <t>M9242</t>
  </si>
  <si>
    <t>M2550</t>
  </si>
  <si>
    <t>M20914</t>
  </si>
  <si>
    <t>M20915</t>
  </si>
  <si>
    <t>M07471</t>
  </si>
  <si>
    <t>M229151</t>
  </si>
  <si>
    <t>M20457</t>
  </si>
  <si>
    <t>M20458</t>
  </si>
  <si>
    <t>M120</t>
  </si>
  <si>
    <t>M20913</t>
  </si>
  <si>
    <t>M2551</t>
  </si>
  <si>
    <t>M2552</t>
  </si>
  <si>
    <t>M2553</t>
  </si>
  <si>
    <t>M2554</t>
  </si>
  <si>
    <t>M9938</t>
  </si>
  <si>
    <t>M0285</t>
  </si>
  <si>
    <t>M0460</t>
  </si>
  <si>
    <t>M20444</t>
  </si>
  <si>
    <t>M24577</t>
  </si>
  <si>
    <t>M239021</t>
  </si>
  <si>
    <t>M20697</t>
  </si>
  <si>
    <t>M23276</t>
  </si>
  <si>
    <t>M50841</t>
  </si>
  <si>
    <t>M24720</t>
  </si>
  <si>
    <t>M23217</t>
  </si>
  <si>
    <t>M23306</t>
  </si>
  <si>
    <t>M24835</t>
  </si>
  <si>
    <t>M23271</t>
  </si>
  <si>
    <t>M60031</t>
  </si>
  <si>
    <t>M20918</t>
  </si>
  <si>
    <t>M25093</t>
  </si>
  <si>
    <t>M24259</t>
  </si>
  <si>
    <t>M24270</t>
  </si>
  <si>
    <t>M22894</t>
  </si>
  <si>
    <t>M9293</t>
  </si>
  <si>
    <t>M8055</t>
  </si>
  <si>
    <t>M23529</t>
  </si>
  <si>
    <t>M2318</t>
  </si>
  <si>
    <t>M0278</t>
  </si>
  <si>
    <t>M0841</t>
  </si>
  <si>
    <t>Estopa</t>
  </si>
  <si>
    <t>Tee PVC 1/2"</t>
  </si>
  <si>
    <t>Abrazadera Galvanizada de 1/2</t>
  </si>
  <si>
    <t>Orden Comp. No.</t>
  </si>
  <si>
    <t>Costo Unitario</t>
  </si>
  <si>
    <t>Costo Total</t>
  </si>
  <si>
    <t>Nombre Poveedor</t>
  </si>
  <si>
    <t>Código Ubicación</t>
  </si>
  <si>
    <t>Codigo Artículo</t>
  </si>
  <si>
    <t>Main Breaker, Trifasico de 400Amp</t>
  </si>
  <si>
    <t>Silicon Vela Unidad</t>
  </si>
  <si>
    <t>Breaker Grueso THQL 60 Amp G. E.</t>
  </si>
  <si>
    <t>Lija de Agua NO. 100</t>
  </si>
  <si>
    <t>Reducción PVC Presión 1x1/2</t>
  </si>
  <si>
    <t>Fan Relay 90-380</t>
  </si>
  <si>
    <t>Lija de Agua 180</t>
  </si>
  <si>
    <t>Lija de Agua 220</t>
  </si>
  <si>
    <t>Planchuela 1 1/2x3/16x20</t>
  </si>
  <si>
    <t>Alambre THHN #12 Blanco (Pie)</t>
  </si>
  <si>
    <t>Alambre THHN #12 Negro (Pie)</t>
  </si>
  <si>
    <t>Alambre THHN #12 Rojo (Pie)</t>
  </si>
  <si>
    <t>Codo PVC 1/2</t>
  </si>
  <si>
    <t>Cerradura P/Puerta Enrrollable</t>
  </si>
  <si>
    <t>Fusible Cartucho, 30Amp. X15 kw</t>
  </si>
  <si>
    <t>Disco de Pulidora 80</t>
  </si>
  <si>
    <t>Coopling EMT 1'</t>
  </si>
  <si>
    <t>Boquilla Completa P/Lavamanos</t>
  </si>
  <si>
    <t>Breaker GE 15Amp. (Sencillo)</t>
  </si>
  <si>
    <t>Tarugo de Plomo de 1/2"x2 UND</t>
  </si>
  <si>
    <t>Cinta P/Ducto de Aire (Gris)</t>
  </si>
  <si>
    <t>Abrazadera EMT 1"</t>
  </si>
  <si>
    <t>Disco de Corte P/Sierra de 7x1/4 (Unidad)</t>
  </si>
  <si>
    <t>Foco Amarillo (Unidad)</t>
  </si>
  <si>
    <t>Alambre THHN #4 Blanco (Pie)</t>
  </si>
  <si>
    <t>Tornillo Expansible en Metal P/Concreto 1/2x2 (Unidad)</t>
  </si>
  <si>
    <t>Tape Electrico 3,600 Rollo</t>
  </si>
  <si>
    <t>Caja de Breaker 120 Amp, 4-8 Reforzada</t>
  </si>
  <si>
    <t>Alambre THHN #6 Negro (pie)</t>
  </si>
  <si>
    <t>Alambre THHN #4 Rojo, Americano (pie)</t>
  </si>
  <si>
    <t>Alambre THHN #6 Blanco, Americano (pie)</t>
  </si>
  <si>
    <t>Alambre THHN #4 Negro, Americano (pie)</t>
  </si>
  <si>
    <t>Alambre THHN #6 Rojo, Americano (pie)</t>
  </si>
  <si>
    <t>Breaker de 40 Amp. Fino</t>
  </si>
  <si>
    <t>Breaker de 60 Amp. Doble</t>
  </si>
  <si>
    <t>Canaleta Plastica 2"</t>
  </si>
  <si>
    <t>Tubería EMT 1"</t>
  </si>
  <si>
    <t>Fibra Vegetal</t>
  </si>
  <si>
    <t>Cerradura de Puño</t>
  </si>
  <si>
    <t>Coplin PVC Presión de 1/2</t>
  </si>
  <si>
    <t>Alambre de Goma 10/4</t>
  </si>
  <si>
    <t>Transferir a Ubicación</t>
  </si>
  <si>
    <t>M9764</t>
  </si>
  <si>
    <t>M2345</t>
  </si>
  <si>
    <t>M20535</t>
  </si>
  <si>
    <t>M2317</t>
  </si>
  <si>
    <t>M23179</t>
  </si>
  <si>
    <t>Cordón para Teléfono (Espirales)</t>
  </si>
  <si>
    <t>Balastro Bajo Consumo de Dos Tubos</t>
  </si>
  <si>
    <t>Coopling EMT 2 Pulg.</t>
  </si>
  <si>
    <t>Conector EMT 2pulg.</t>
  </si>
  <si>
    <t>Relación de Transferencias Almacén Alcarrizo Miscelaneos</t>
  </si>
  <si>
    <t>Entradas Almacén Alcarrizos Miscelaneos</t>
  </si>
  <si>
    <t>Salidas Almacen Alcarrizos Miscelaneos</t>
  </si>
  <si>
    <t>Salidas Almacen Alcarrizo Miscelaneos</t>
  </si>
  <si>
    <t>Pintura Esmalte Aluminio</t>
  </si>
  <si>
    <t>M0396</t>
  </si>
  <si>
    <t>Pintura Blanco Hueso, Semi-gloss Galón</t>
  </si>
  <si>
    <t>M0398</t>
  </si>
  <si>
    <t>Pintura Esmalte Negro (1/4)</t>
  </si>
  <si>
    <t>M1330</t>
  </si>
  <si>
    <t>Pintura Esmalte Industrial Blanco 00 Galón</t>
  </si>
  <si>
    <t>M1552</t>
  </si>
  <si>
    <t>Pintura Blanco 00, Semi-Gloss galón</t>
  </si>
  <si>
    <t>M20904</t>
  </si>
  <si>
    <t>Pintura Esmalte Industrial Rojo Chino Galon</t>
  </si>
  <si>
    <t>M23420</t>
  </si>
  <si>
    <t>Pintura esmalte industrial Blanco 00 (1/4 galón)</t>
  </si>
  <si>
    <t>M0289</t>
  </si>
  <si>
    <t>Pintura Acrilica blanco colonial 66</t>
  </si>
  <si>
    <t>M9672</t>
  </si>
  <si>
    <t>Porta Brochurs Impresos 1/8" y 3/16" Acrilicos c/logo institucional</t>
  </si>
  <si>
    <t>Observación</t>
  </si>
  <si>
    <t>M1903</t>
  </si>
  <si>
    <t>M20953</t>
  </si>
  <si>
    <t>M26042</t>
  </si>
  <si>
    <t>M26043</t>
  </si>
  <si>
    <t>Letrero tamaño 8 1/2x11, en sintra de 4mm impresion full color y laminado matte.</t>
  </si>
  <si>
    <t>Letrero adhesivo en vinil, impresion full color 18x8, Promesecal</t>
  </si>
  <si>
    <t>M182</t>
  </si>
  <si>
    <t>Grasa Dif. 140/GL4 Monogrado</t>
  </si>
  <si>
    <t>Devoluciones Almacen Alcarrizos Miscelaneos</t>
  </si>
  <si>
    <t>PROGRAMA DE MEDICAMENTOS ESENCIALES CENTRAL DE APOYO LOGISTICO  PROMESE/CAL</t>
  </si>
  <si>
    <t>Descripción</t>
  </si>
  <si>
    <t>Devoluciones</t>
  </si>
  <si>
    <t>Transferencias</t>
  </si>
  <si>
    <t>Diferencia entre Mov. Existencia</t>
  </si>
  <si>
    <t>Control de Bienes</t>
  </si>
  <si>
    <t>M00518</t>
  </si>
  <si>
    <t>Llave de paso PVC bola 3/4</t>
  </si>
  <si>
    <t>M20319</t>
  </si>
  <si>
    <t>M0578</t>
  </si>
  <si>
    <t>M24379</t>
  </si>
  <si>
    <t>Terminales Grde. o Clavijas P/Cable de Telef. Unidad</t>
  </si>
  <si>
    <t>M22936</t>
  </si>
  <si>
    <t>M24693</t>
  </si>
  <si>
    <t>Breaker Ind. 250A</t>
  </si>
  <si>
    <t>M23038</t>
  </si>
  <si>
    <t>M23459</t>
  </si>
  <si>
    <t>M138</t>
  </si>
  <si>
    <t>M98191</t>
  </si>
  <si>
    <t>M12041</t>
  </si>
  <si>
    <t>Pin de Seguridad, en Acero</t>
  </si>
  <si>
    <t>M12661</t>
  </si>
  <si>
    <t>M0437</t>
  </si>
  <si>
    <t>M23902</t>
  </si>
  <si>
    <t>M246932</t>
  </si>
  <si>
    <t>Breaker de 20 Amp. Doble</t>
  </si>
  <si>
    <t>M140</t>
  </si>
  <si>
    <t>Filtro de aire para planta CA6858/AH1107</t>
  </si>
  <si>
    <t>M0625</t>
  </si>
  <si>
    <t>Cubeta Trapear tres (3) galones negra Con Puño Metálico</t>
  </si>
  <si>
    <t>Válvula de Salida para Inodoro</t>
  </si>
  <si>
    <t>Plafón de Fibra de Vidrio 2x4</t>
  </si>
  <si>
    <t>Terminal Simple, 250Amp.</t>
  </si>
  <si>
    <t>Filtro p/ Gasoil p 876 F</t>
  </si>
  <si>
    <t>Metanol Galón</t>
  </si>
  <si>
    <t>Tomacorriente Doble 220</t>
  </si>
  <si>
    <t>Caja de Breaker, 125 Amp. 4-8</t>
  </si>
  <si>
    <t>Curva EMT 2´´</t>
  </si>
  <si>
    <t>Curva EMT 1´´</t>
  </si>
  <si>
    <t>Extencion P/Teléfono 25"</t>
  </si>
  <si>
    <t>Abnrazadera EMT de 2´´</t>
  </si>
  <si>
    <t>Llave para Bebedero Macho</t>
  </si>
  <si>
    <t>Juego de Sifón P/Lavamano</t>
  </si>
  <si>
    <t>Yee PVC 4" x 2"Dr.</t>
  </si>
  <si>
    <t>Alambre #12, Blanco, duplo.</t>
  </si>
  <si>
    <t>M26062</t>
  </si>
  <si>
    <t>Organizador de baño, tipo tramo 12x18 pulgada</t>
  </si>
  <si>
    <t>M26063</t>
  </si>
  <si>
    <t>Organizador de baño, tipo tramo 12X24 pulg.</t>
  </si>
  <si>
    <t>Thinner Agalón</t>
  </si>
  <si>
    <t>M9689</t>
  </si>
  <si>
    <t>Agua de Batería Galón</t>
  </si>
  <si>
    <t>M4014</t>
  </si>
  <si>
    <t>Relación de  Transferencias Alcarrizos Misceláneos</t>
  </si>
  <si>
    <t>Zafacón (32 gls.) con ruedas y tapa, Negro</t>
  </si>
  <si>
    <t xml:space="preserve">Costo Total </t>
  </si>
  <si>
    <t xml:space="preserve"> Cliente Número</t>
  </si>
  <si>
    <t>Código Salida</t>
  </si>
  <si>
    <t xml:space="preserve">Código Artículo </t>
  </si>
  <si>
    <t>Costo Unitaro</t>
  </si>
  <si>
    <t>Conteo Físico</t>
  </si>
  <si>
    <t>Código Artículo</t>
  </si>
  <si>
    <t>Cantidad</t>
  </si>
  <si>
    <t>Fecha Documento</t>
  </si>
  <si>
    <t>Depto. o Farm.</t>
  </si>
  <si>
    <t>Código  Ubicación</t>
  </si>
  <si>
    <t>Recibo de Compra No.</t>
  </si>
  <si>
    <t>Código de  Proveedor</t>
  </si>
  <si>
    <t xml:space="preserve">Cantidad </t>
  </si>
  <si>
    <t>Código  Proveedor</t>
  </si>
  <si>
    <t>Relación Entradas Almacén Alcarrizos Miscelaneos</t>
  </si>
  <si>
    <t>Código Cliente</t>
  </si>
  <si>
    <t>Departamento o Farmacia</t>
  </si>
  <si>
    <t>Enchunfe plastico 220</t>
  </si>
  <si>
    <t>M24844</t>
  </si>
  <si>
    <t>Motocicleta 125cc</t>
  </si>
  <si>
    <t>Desgrasante Galón</t>
  </si>
  <si>
    <t>Relación Salidas Almacen Alcarrizos Miscelaneos</t>
  </si>
  <si>
    <t xml:space="preserve">Código Salida </t>
  </si>
  <si>
    <t xml:space="preserve"> Cliente Nímero</t>
  </si>
  <si>
    <t>Número Documento</t>
  </si>
  <si>
    <t>Cantidad a Transferir</t>
  </si>
  <si>
    <t>Ubicación Transferencia</t>
  </si>
  <si>
    <t>Josué Rincón</t>
  </si>
  <si>
    <t>M13891</t>
  </si>
  <si>
    <t>Secadora de Manos</t>
  </si>
  <si>
    <t xml:space="preserve"> </t>
  </si>
  <si>
    <t>M9235</t>
  </si>
  <si>
    <t>Salida No.</t>
  </si>
  <si>
    <t>M21970</t>
  </si>
  <si>
    <t>Escalera Recta</t>
  </si>
  <si>
    <t>M0635</t>
  </si>
  <si>
    <t>Sostenedor ( P/Colgar Suapers, Escobas )</t>
  </si>
  <si>
    <t>M24812</t>
  </si>
  <si>
    <t>Batería Recargable, 12 V 7.0 AH, Tamaño 151x65x94 mm</t>
  </si>
  <si>
    <t>M1241</t>
  </si>
  <si>
    <t>M23152</t>
  </si>
  <si>
    <t>Tornillo carruaje con tuerca 5/16 x 3/4</t>
  </si>
  <si>
    <t>M24131</t>
  </si>
  <si>
    <t>Bombillo 13 wats espiral bajo consumo</t>
  </si>
  <si>
    <t>M08421</t>
  </si>
  <si>
    <t>M24817</t>
  </si>
  <si>
    <t>M23041</t>
  </si>
  <si>
    <t>M10091</t>
  </si>
  <si>
    <t>M01272</t>
  </si>
  <si>
    <t>Sticker en Vinil Adhesivo Laminado Matte, 6" X 3" (EMPUJE)</t>
  </si>
  <si>
    <t>M01271</t>
  </si>
  <si>
    <t>Sticker en Vinil Adhesivo Laminado Matte, 6" X 3" (HALE)</t>
  </si>
  <si>
    <t>Tubería EMT 1/2¨</t>
  </si>
  <si>
    <t>Cerradura sin Puño</t>
  </si>
  <si>
    <t>Curva EMT 1/2¨</t>
  </si>
  <si>
    <t>Abrazadera Unitrón 2¨ Unidad</t>
  </si>
  <si>
    <t>M20832</t>
  </si>
  <si>
    <t>M30701</t>
  </si>
  <si>
    <t>M231801</t>
  </si>
  <si>
    <t>M3661</t>
  </si>
  <si>
    <t>Transformador 120/277 V</t>
  </si>
  <si>
    <t>M3662</t>
  </si>
  <si>
    <t>Transformador PL de 42W</t>
  </si>
  <si>
    <t>M24748</t>
  </si>
  <si>
    <t>M25105</t>
  </si>
  <si>
    <t>Brazo hidraulico pequeño, plateado unidad</t>
  </si>
  <si>
    <t>M20365</t>
  </si>
  <si>
    <t>Pila AA</t>
  </si>
  <si>
    <t>Varilla para Soldar 1/8¨ (Libra)</t>
  </si>
  <si>
    <t xml:space="preserve">Coopling EMT 1/2¨ </t>
  </si>
  <si>
    <t xml:space="preserve">Abrazadera EMT 1/2¨ </t>
  </si>
  <si>
    <t>M0551</t>
  </si>
  <si>
    <t>Cajas de cartón corrugadas color crema medida 19x13x13</t>
  </si>
  <si>
    <t>M97031</t>
  </si>
  <si>
    <t>M1115</t>
  </si>
  <si>
    <t>M60211</t>
  </si>
  <si>
    <t>Refrigerante R-410, Tanque de 30 Libras</t>
  </si>
  <si>
    <t>Láminas de Cartón</t>
  </si>
  <si>
    <t>M25101</t>
  </si>
  <si>
    <t>Lubricantes SAE 50 (monogrado) cubeta de 5gl.</t>
  </si>
  <si>
    <t>Manguera p/Inodoro</t>
  </si>
  <si>
    <t>Doblador de Tubo de 3/4"</t>
  </si>
  <si>
    <t>M08261</t>
  </si>
  <si>
    <t xml:space="preserve">Ubicación </t>
  </si>
  <si>
    <t>M0333</t>
  </si>
  <si>
    <t>M20963</t>
  </si>
  <si>
    <t>M0275</t>
  </si>
  <si>
    <t>M20610</t>
  </si>
  <si>
    <t>Archivo Modular en Metal de 3 Gavetas</t>
  </si>
  <si>
    <t>Cola paras Madera Galón</t>
  </si>
  <si>
    <t>Pino Tratado 1"x12"x14"</t>
  </si>
  <si>
    <t>Tornillo Diablito 2x6 Unidad</t>
  </si>
  <si>
    <t>M1486</t>
  </si>
  <si>
    <t>M20674</t>
  </si>
  <si>
    <t>M0442</t>
  </si>
  <si>
    <t>Fundas Pigmentadas Blancas 9.25 x 13 millar con logo Promese/Cal</t>
  </si>
  <si>
    <t>M23383</t>
  </si>
  <si>
    <t>Mesa de Reunión</t>
  </si>
  <si>
    <t>M0423</t>
  </si>
  <si>
    <t>M1276</t>
  </si>
  <si>
    <t>M03881</t>
  </si>
  <si>
    <t>Nevera 12" Cúbico</t>
  </si>
  <si>
    <t>Silla Secretarial con Brazos C/Negro</t>
  </si>
  <si>
    <t>Sillón Ejecutivo con Brazos, Negro</t>
  </si>
  <si>
    <t>Silla para Cajero en Tela con Descansa Pies sin Brazos</t>
  </si>
  <si>
    <t>Sillón Ejecutivo Oxford en Piel Negro</t>
  </si>
  <si>
    <t>M90501</t>
  </si>
  <si>
    <t>Batería N70 (750/800 CCA)</t>
  </si>
  <si>
    <t>M24633</t>
  </si>
  <si>
    <t>Bandeja ranurada  metal para anaqueles 15 x 45 Unidad</t>
  </si>
  <si>
    <t>M246333</t>
  </si>
  <si>
    <t>M9260</t>
  </si>
  <si>
    <t>M0454</t>
  </si>
  <si>
    <t>M24239</t>
  </si>
  <si>
    <t>M1518</t>
  </si>
  <si>
    <t>Disolvente Galón</t>
  </si>
  <si>
    <t>M0541</t>
  </si>
  <si>
    <t>M24176</t>
  </si>
  <si>
    <t>M24511</t>
  </si>
  <si>
    <t>M20375</t>
  </si>
  <si>
    <t>M02892</t>
  </si>
  <si>
    <t>M02891</t>
  </si>
  <si>
    <t>Pintura Esmalte Amarillo Trafico Galón</t>
  </si>
  <si>
    <t>Pintura Rojo Positivo Acrílico</t>
  </si>
  <si>
    <t>Pintura Azul Turquesa Acrílico</t>
  </si>
  <si>
    <t>Clavo de 1 1/2, S/C, Libra</t>
  </si>
  <si>
    <t>Clavo de 1, S/C, Libra</t>
  </si>
  <si>
    <t>Caja de Herramientas</t>
  </si>
  <si>
    <t>Goma 700/16 Uniad</t>
  </si>
  <si>
    <t>Goma 205/R16 Unidad</t>
  </si>
  <si>
    <t>Goma 185/R14 Unidad</t>
  </si>
  <si>
    <t>Goma 7.50/16 Unidad</t>
  </si>
  <si>
    <t>M23498</t>
  </si>
  <si>
    <t>M0709</t>
  </si>
  <si>
    <t>M0599</t>
  </si>
  <si>
    <t>M0659</t>
  </si>
  <si>
    <t>M0598</t>
  </si>
  <si>
    <t>M24207</t>
  </si>
  <si>
    <t>M23033</t>
  </si>
  <si>
    <t>Cadena galvanizada 5mm (3/16) pies para proteger tanque</t>
  </si>
  <si>
    <t>M0322</t>
  </si>
  <si>
    <t>Caja de Dinero</t>
  </si>
  <si>
    <t>M1635</t>
  </si>
  <si>
    <t>M20429</t>
  </si>
  <si>
    <t>M1334</t>
  </si>
  <si>
    <t>M0956</t>
  </si>
  <si>
    <t>M20353</t>
  </si>
  <si>
    <t>M3048</t>
  </si>
  <si>
    <t>M26044</t>
  </si>
  <si>
    <t>Letreros adhesivo para señalizacion extintor</t>
  </si>
  <si>
    <t>M9907</t>
  </si>
  <si>
    <t>M9908</t>
  </si>
  <si>
    <t>M0389</t>
  </si>
  <si>
    <t>M979010</t>
  </si>
  <si>
    <t>Señalitica en Estirene, 15" X 5" (Salida de Emergencia)</t>
  </si>
  <si>
    <t>M26036</t>
  </si>
  <si>
    <t>Señalizacion colgante en sintra y acrilico doble cara, tam 20 x 8, "CAJA"</t>
  </si>
  <si>
    <t>M26037</t>
  </si>
  <si>
    <t>Señalizacion colgante en sintra y acrilico doble cara, tamaño 20x8 pulg"CONSULTA"</t>
  </si>
  <si>
    <t>M101402</t>
  </si>
  <si>
    <t>Pandereta en Perfiles 1x1, tamaño 3.90 mts.x0.4 mtrs. con banne a F/C</t>
  </si>
  <si>
    <t>M26033</t>
  </si>
  <si>
    <t>Letreros hospitalario en vinil, marco en metal, medida 3.50x0.40m</t>
  </si>
  <si>
    <t>Nevera Ejecutiva 4 pies Color Blanco</t>
  </si>
  <si>
    <t>Aire Acondicionado de 12,000 BTU (Unidad)</t>
  </si>
  <si>
    <t>Aire Acondicionado 18,000 BTU (Unidad)</t>
  </si>
  <si>
    <t>Aire Acondicionado 24,000 BTU (Unidad)</t>
  </si>
  <si>
    <t>Aire Acondicionado 36,000 BTU (Unidad)</t>
  </si>
  <si>
    <t>Enfriador de Agua Tipo Bebedero  Color Blanco</t>
  </si>
  <si>
    <t>Dispensador de Papel Jumbo</t>
  </si>
  <si>
    <t>Compresor A/A 24,000 BTU</t>
  </si>
  <si>
    <t>Compresor A/A 12,000 BTU</t>
  </si>
  <si>
    <t>Abanico de Pared 16" (Azul)</t>
  </si>
  <si>
    <t>Andamio de 16 pies con Dos Bandejas</t>
  </si>
  <si>
    <t>Letrero en Vinil PVC 3.5"x 2.5"</t>
  </si>
  <si>
    <t>Letreros de Caja</t>
  </si>
  <si>
    <t>Letreros de Consulta</t>
  </si>
  <si>
    <t>M24813</t>
  </si>
  <si>
    <t>Caja de Cartón Corrugado 24 1/2x 14x10 Pulg. Color</t>
  </si>
  <si>
    <t>Abanico Industrial</t>
  </si>
  <si>
    <t>M1967</t>
  </si>
  <si>
    <t>Formularios Reclamaciones Entregas Pedidos</t>
  </si>
  <si>
    <t>M0972</t>
  </si>
  <si>
    <t>Formulario Despacho PESCA con Copia NCR</t>
  </si>
  <si>
    <t>Letrero en Vinil PVC 24"x 24"</t>
  </si>
  <si>
    <t>M20584</t>
  </si>
  <si>
    <t>Letreros hospitalario en vinil, marco en metal</t>
  </si>
  <si>
    <t>M24631</t>
  </si>
  <si>
    <t>Breaker de 20 Amp. Sencillo</t>
  </si>
  <si>
    <t>Tape Rollo 3/4</t>
  </si>
  <si>
    <t>M0821</t>
  </si>
  <si>
    <t>Bisagra tipo Piano unidad</t>
  </si>
  <si>
    <t>Silla Secretarial Azul</t>
  </si>
  <si>
    <t>M24875</t>
  </si>
  <si>
    <t>Letreros de Seguridad</t>
  </si>
  <si>
    <t>M20282</t>
  </si>
  <si>
    <t>Señalizacion de Oficina</t>
  </si>
  <si>
    <t>Letreros de Farmacia</t>
  </si>
  <si>
    <t>Escalera Recta de 4 Peldaño</t>
  </si>
  <si>
    <t>M20510</t>
  </si>
  <si>
    <t>M0340</t>
  </si>
  <si>
    <t>M23257</t>
  </si>
  <si>
    <t>Barra Cuadsrada 1/2</t>
  </si>
  <si>
    <t>M96971</t>
  </si>
  <si>
    <t>Barra Tornada</t>
  </si>
  <si>
    <t>M19931</t>
  </si>
  <si>
    <t>Barra Redonda</t>
  </si>
  <si>
    <t>Angular Metal Ranurado para Tramo</t>
  </si>
  <si>
    <t xml:space="preserve">Rollo plastivo estirable </t>
  </si>
  <si>
    <t xml:space="preserve">Babdeja de metal ranurada </t>
  </si>
  <si>
    <t>M0334</t>
  </si>
  <si>
    <t xml:space="preserve">Porta batas </t>
  </si>
  <si>
    <t>Total General</t>
  </si>
  <si>
    <t>al 31 Mayo 2019</t>
  </si>
  <si>
    <t>Existencia</t>
  </si>
  <si>
    <t>Programa de Medicametos Esemciales Central de Apoyo Logístico Promese/CAL</t>
  </si>
  <si>
    <t>S/C</t>
  </si>
  <si>
    <t xml:space="preserve">Lacapol Barpino Blanco 351 Semi-Mate Galón </t>
  </si>
  <si>
    <t>Thinner TH30-32, 1/2 GL.</t>
  </si>
  <si>
    <t>Abrazadera Unitrón 2" Unidad</t>
  </si>
  <si>
    <t>Abrazadera EMT 1/2"</t>
  </si>
  <si>
    <t>Abrazadera Unitrón 1 1/2" Unidad</t>
  </si>
  <si>
    <t>Bisagra tipo libro de 3" unidad</t>
  </si>
  <si>
    <t>Canaleta Plastica 1 1/2"</t>
  </si>
  <si>
    <t>Clavo de 1" 1/2, S/C, Libra</t>
  </si>
  <si>
    <t>Clavo de 1", S/C, Libra</t>
  </si>
  <si>
    <t>Conector EMT 2"</t>
  </si>
  <si>
    <t>Coopling EMT 1"</t>
  </si>
  <si>
    <t>Coopling EMT 1/2"</t>
  </si>
  <si>
    <t>Coopling EMT 2"</t>
  </si>
  <si>
    <t>Escalera Recta de 3 Peldaño</t>
  </si>
  <si>
    <t>Gomas 225/75/15</t>
  </si>
  <si>
    <t>Alambre THHN # 10 Rojo (pie)</t>
  </si>
  <si>
    <t>Power Pack P/Aire Acondicionado Pequeño</t>
  </si>
  <si>
    <t>Silla Secretarial con Brazos Negro</t>
  </si>
  <si>
    <t>Silla de Visita p/una Persona Negra</t>
  </si>
  <si>
    <t>Silla de Visita Tres Plazas Gris y Negro</t>
  </si>
  <si>
    <t>Verificadora de Billete</t>
  </si>
  <si>
    <t>Archivo vertical de 4 Gavetas</t>
  </si>
  <si>
    <t>Gavinete (Archivo Aereo) Grande</t>
  </si>
  <si>
    <t>Gavinete (Archivo Aereo) Pequeño</t>
  </si>
  <si>
    <t>Armario de Dos Puertas en Metal</t>
  </si>
  <si>
    <t>Cinta de Empaque</t>
  </si>
  <si>
    <t>Tubo PVC SCH-40, 3/4 x 19</t>
  </si>
  <si>
    <t>Manómetro para Refrigeración</t>
  </si>
  <si>
    <t>Contactor para Aire Size: 2P40AMP/24V (2A40)</t>
  </si>
  <si>
    <t>Tubería de Cobre para Aire Acondicionado 1/4 x 0.024" Rollo</t>
  </si>
  <si>
    <t>Tubería de Cobre para Aire Acondicionado 3/8 x 0.023" Rollo</t>
  </si>
  <si>
    <t>Tubería de Cobre para Aire Acondicionado 1/2 x 0.023" Rollo</t>
  </si>
  <si>
    <t>Tubería de Cobre para Aire Acondicionado 3/4 x 0.023" Rollo</t>
  </si>
  <si>
    <t>Tubería de Cobre para Aire Acondicionado 5/8 x 0.023" Rollo</t>
  </si>
  <si>
    <t>Tubería de Cobre para Aire Acondicionado 7/8 x 0.023" Rollo</t>
  </si>
  <si>
    <t>Aislante para Tubería de Cobre 7/8</t>
  </si>
  <si>
    <t>Aislante para Tubería de Cobre 3/4</t>
  </si>
  <si>
    <t>Aislante para Tubería de Cobre 5/8</t>
  </si>
  <si>
    <t xml:space="preserve">Inventario Almacén Alcarrizos Miscelaneos </t>
  </si>
  <si>
    <t>M24572</t>
  </si>
  <si>
    <t>M3028</t>
  </si>
  <si>
    <t>M04182</t>
  </si>
  <si>
    <t>M04181</t>
  </si>
  <si>
    <t>M23390</t>
  </si>
  <si>
    <t>M23388</t>
  </si>
  <si>
    <t>M93031</t>
  </si>
  <si>
    <t>M93032</t>
  </si>
  <si>
    <t>M1878</t>
  </si>
  <si>
    <t>M2187</t>
  </si>
  <si>
    <t>M23307</t>
  </si>
  <si>
    <t>M20470</t>
  </si>
  <si>
    <t>M0924</t>
  </si>
  <si>
    <t>Cilindro e28-45, e350-452 3,600F</t>
  </si>
  <si>
    <t>M10085</t>
  </si>
  <si>
    <t>M10086</t>
  </si>
  <si>
    <t>M0842</t>
  </si>
  <si>
    <t>M5090</t>
  </si>
  <si>
    <t>M23492</t>
  </si>
  <si>
    <t>M0843</t>
  </si>
  <si>
    <t>M6003</t>
  </si>
  <si>
    <t>M20437</t>
  </si>
  <si>
    <t>M23436</t>
  </si>
  <si>
    <t>M10137</t>
  </si>
  <si>
    <t>Antorcha de Gas para Soldar</t>
  </si>
  <si>
    <t>M24529</t>
  </si>
  <si>
    <t>Barra Redonda 1/2</t>
  </si>
  <si>
    <t>Barra Tornada 1/2</t>
  </si>
  <si>
    <t xml:space="preserve">Inventario Almacén Alcarrizos Misceláneos </t>
  </si>
  <si>
    <t>al 3 Agosto 2020</t>
  </si>
  <si>
    <t>Abrazadera EMT de 2"</t>
  </si>
  <si>
    <t>Letreros hospitalario en vinil, marco en metal (Pequeño)</t>
  </si>
  <si>
    <t>Caja de Seguridad (Caja Fuerte)</t>
  </si>
  <si>
    <t>Main Breaker, Trifásico de 400Amp</t>
  </si>
  <si>
    <t>Neumatico 245-60-R18 (Goma) unidad</t>
  </si>
  <si>
    <t>Pintura Acrilica Superior blanco 60</t>
  </si>
  <si>
    <t>Soga de Nylon Amarillo Yarda</t>
  </si>
  <si>
    <t>Tornillo Diablito 1/2x8 Unidad</t>
  </si>
  <si>
    <t>M9042</t>
  </si>
  <si>
    <t>M05501</t>
  </si>
  <si>
    <t>M81211</t>
  </si>
  <si>
    <t>M15792</t>
  </si>
  <si>
    <t>M4021</t>
  </si>
  <si>
    <t>Bandeja Ranurada  Metal para Anaqueles 15 x 45 Unidad</t>
  </si>
  <si>
    <t>Bandeja Ranurada  Metal para Anaqueles 15 x 39 Unidad</t>
  </si>
  <si>
    <t>Cinta de Aluminio para Aire de 3"</t>
  </si>
  <si>
    <t>Refrigerante R-22 Tanque 30 lb</t>
  </si>
  <si>
    <t>Nota</t>
  </si>
  <si>
    <t>Los artículos que aparecen sin costo o código de identificación se debe a que la documentación de compra no estaba completa al momento de consultarlos y no mostraban códigos de artículo o valor de compras.</t>
  </si>
  <si>
    <t>Almacén Suministro</t>
  </si>
  <si>
    <t>Motocicletas 125cc</t>
  </si>
  <si>
    <t>Goma 11R 22.5</t>
  </si>
  <si>
    <t>Goma 235/ 55R19</t>
  </si>
  <si>
    <t>Letrero Almacen</t>
  </si>
  <si>
    <t>Abrazadera Unitrón de 1"</t>
  </si>
  <si>
    <t>Breaker Grueso de 40 amp</t>
  </si>
  <si>
    <t>Lubricante size 50"</t>
  </si>
  <si>
    <t>Goma 285/R17</t>
  </si>
  <si>
    <t>Goma 245/70/R16</t>
  </si>
  <si>
    <t>M24628</t>
  </si>
  <si>
    <t>Letreros hospitalario 6.50, x 0.50m, marco en metal (Grande)</t>
  </si>
  <si>
    <t>M24630</t>
  </si>
  <si>
    <t>Letrero Hosp. 5.00m x 0.50m Marcado en Metal (Mediano)</t>
  </si>
  <si>
    <t>Letrero Hosp. 4.00m x 0.50m Marcado en Metal (Pequeño)</t>
  </si>
  <si>
    <t>Al igual que en informes anteriores, las diferencias que aparecen reflejadas en el contenido de este informe de Inventario se debe a que desde el año 2018 hasta la fecha no se han registrado en el Sistema los movimientos de Entradas, Salidas, Devoluciones o Transferencias de los artículos de Suministros y Misceláneos de la Institución, por lo que no se está llevando el control de manera sistemática; Por lo antes descrito, este informe está sustentado en los conteos físicos realizados a la fecha y la documentación de compras disponibles al momento de consultarlos.</t>
  </si>
  <si>
    <t>M2912</t>
  </si>
  <si>
    <t>M2141</t>
  </si>
  <si>
    <t>Caja de Cartón Corrugado para Archivo</t>
  </si>
  <si>
    <t>Columna6</t>
  </si>
  <si>
    <t>Valor Entrada</t>
  </si>
  <si>
    <t>Valor Salida</t>
  </si>
  <si>
    <t>Ubucación</t>
  </si>
  <si>
    <t>ALC.MISC.</t>
  </si>
  <si>
    <t>Código Inventario</t>
  </si>
  <si>
    <t>Código Bienes Nacionales (Si aplica)</t>
  </si>
  <si>
    <t>Fecha Registro /Recepción</t>
  </si>
  <si>
    <t>2.3.9.2.01</t>
  </si>
  <si>
    <t>2.3.6.3.06</t>
  </si>
  <si>
    <t>2.3.9.9.01</t>
  </si>
  <si>
    <t>2.3.9.6.01</t>
  </si>
  <si>
    <t>2.3.5.5.01</t>
  </si>
  <si>
    <t>2.3.6.3.01</t>
  </si>
  <si>
    <t>2.3.6.3.03</t>
  </si>
  <si>
    <t>2.3.3.2.01</t>
  </si>
  <si>
    <t>2.3.7.2.99</t>
  </si>
  <si>
    <t>30/15/16</t>
  </si>
  <si>
    <t>2.3.6.2.02</t>
  </si>
  <si>
    <t>2.3.9.9.02</t>
  </si>
  <si>
    <t>2.3.9.3.01</t>
  </si>
  <si>
    <t>2.3.6.2.01</t>
  </si>
  <si>
    <t>2.3.9.1.01</t>
  </si>
  <si>
    <t>2.3.6.3.04</t>
  </si>
  <si>
    <t>2.3.2.2.01</t>
  </si>
  <si>
    <t>2.3.5.4.01</t>
  </si>
  <si>
    <t>2.3.7.2.06</t>
  </si>
  <si>
    <t>2.3.1.4.01</t>
  </si>
  <si>
    <t>2.3.3.3.01</t>
  </si>
  <si>
    <t>2.3.5.3.01</t>
  </si>
  <si>
    <t>2.3.7.1.05</t>
  </si>
  <si>
    <t>2.3.7.1.06</t>
  </si>
  <si>
    <t>2.3.6.1.01</t>
  </si>
  <si>
    <t>2.3.7.2.01</t>
  </si>
  <si>
    <t>Columna7</t>
  </si>
  <si>
    <t>Columna8</t>
  </si>
  <si>
    <t>Compresor 36,000 BTU</t>
  </si>
  <si>
    <t>Codo PVC 4 x 90</t>
  </si>
  <si>
    <t>Goma 750/R16</t>
  </si>
  <si>
    <t xml:space="preserve">Letrero Basura al Zafacon </t>
  </si>
  <si>
    <t>Letrero Oficina</t>
  </si>
  <si>
    <t>Coolant</t>
  </si>
  <si>
    <t>Pintura Ultra Acrilica Satinada 53</t>
  </si>
  <si>
    <t>Disco de Pulir de 80</t>
  </si>
  <si>
    <t>Pintura Acrilica Blnaco 00</t>
  </si>
  <si>
    <t>Pintura Semigloss Blanco Hueso</t>
  </si>
  <si>
    <t>Pintura Esmalte Negro 07</t>
  </si>
  <si>
    <t xml:space="preserve">Impermeabilizante </t>
  </si>
  <si>
    <t>Brocha de 3</t>
  </si>
  <si>
    <t>Brocha de 2</t>
  </si>
  <si>
    <t>Mota Para Pintar</t>
  </si>
  <si>
    <t>Bateria Para Inversor 12V 260AH</t>
  </si>
  <si>
    <t>2.3.5.5.02</t>
  </si>
  <si>
    <t>2.3.5.5.03</t>
  </si>
  <si>
    <t>2.3.9.6.06</t>
  </si>
  <si>
    <t>2.3.9.6.07</t>
  </si>
  <si>
    <t>M9361</t>
  </si>
  <si>
    <t>Lija de Agua Grano 150</t>
  </si>
  <si>
    <t>s/c</t>
  </si>
  <si>
    <t>Lija de Agua Grano 240</t>
  </si>
  <si>
    <t>Pintura Esmalte Negro Mate Galón</t>
  </si>
  <si>
    <t>Pintura Esmalte Naranja Galón</t>
  </si>
  <si>
    <t>Pintura Esmalte Azul Galón</t>
  </si>
  <si>
    <t>Batería N100</t>
  </si>
  <si>
    <t>Tubo 2x2x20 Negro Grueso</t>
  </si>
  <si>
    <t>Tubo 2x4x20 Negro Grueso</t>
  </si>
  <si>
    <t>Tornillo Hilti de 5x1/2 para Concreto</t>
  </si>
  <si>
    <t>Electrodo Universal 03/32 60/13</t>
  </si>
  <si>
    <t>Disco de Corte de Cortadora 14x3/32 Truper</t>
  </si>
  <si>
    <t>Disco de Pulidora de 9 de Corte Fino</t>
  </si>
  <si>
    <t>Careta de Soldar</t>
  </si>
  <si>
    <t>Guantes de Soldar Leather Gris A</t>
  </si>
  <si>
    <t>Alambre Trinchera</t>
  </si>
  <si>
    <t>Alambre #10 P/Instalacin Alambre Trinchera</t>
  </si>
  <si>
    <t>Alambre Dulce</t>
  </si>
  <si>
    <t>Placas de 1/4 10 de 8x6</t>
  </si>
  <si>
    <t>Servicio de Perforación</t>
  </si>
  <si>
    <t>Barrera de 1/2x6 Taladro Hiltil</t>
  </si>
  <si>
    <t>Angular de 1 1/4x1/8x20</t>
  </si>
  <si>
    <t>Angular de 11/2x1/8x20</t>
  </si>
  <si>
    <t>Rueda Pequeña</t>
  </si>
  <si>
    <t>Flex Rex 1/4 Tropical</t>
  </si>
  <si>
    <t>Inventario Almacén Alcarrizos Misceláneos</t>
  </si>
  <si>
    <t>Barpimo (Relleno Blanco) Galón</t>
  </si>
  <si>
    <t>Tanque Plástico para Basura</t>
  </si>
  <si>
    <t>Cemento Gris para Construcción Funda 42.5kg</t>
  </si>
  <si>
    <t xml:space="preserve">Cemento Mezcla Antillana para Construcción Funda </t>
  </si>
  <si>
    <t xml:space="preserve">Cemento Adesivo para Cerámica Funda </t>
  </si>
  <si>
    <t xml:space="preserve">Cemento Derretido para Piso Funda </t>
  </si>
  <si>
    <t>Tubo HG 2"</t>
  </si>
  <si>
    <t>Varilla para Construcción 3/8</t>
  </si>
  <si>
    <t>Planchuela 2"x3/8</t>
  </si>
  <si>
    <t>Arena Gruesa (Metro)</t>
  </si>
  <si>
    <t>Graba (Grabilla) 3/8 Metro</t>
  </si>
  <si>
    <t>Block 4" para Construcción Unidad</t>
  </si>
  <si>
    <t>Abanico de Pared</t>
  </si>
  <si>
    <t>Extintor ABC (10Lb)</t>
  </si>
  <si>
    <t>Lámpara de Pared (Bombilla)</t>
  </si>
  <si>
    <t xml:space="preserve">Lámpara de Techo de 3 Tubos </t>
  </si>
  <si>
    <t>Lavamanos</t>
  </si>
  <si>
    <t>Inodoro</t>
  </si>
  <si>
    <t>Alambre Eléctrico #8 Blanco</t>
  </si>
  <si>
    <t>Alambre Eléctrico #8 Rojo</t>
  </si>
  <si>
    <t>Alambre de Goma #10, 2 hilo</t>
  </si>
  <si>
    <t>Alambre Eléctrico #10 Negro</t>
  </si>
  <si>
    <t>Neumático 195/R15</t>
  </si>
  <si>
    <t xml:space="preserve">Archívo Modular 3 Gabetas </t>
  </si>
  <si>
    <t>Regilla para Piso (Drenaje)</t>
  </si>
  <si>
    <t>Tomacorriente 220v una Salida</t>
  </si>
  <si>
    <t>Bala Fulminante</t>
  </si>
  <si>
    <t>Pin con Arandela</t>
  </si>
  <si>
    <t>Cerradura para Puerta Comercial</t>
  </si>
  <si>
    <t>Bombillo para Lámpara Tipo Secador</t>
  </si>
  <si>
    <t>Tornillo Diablito 2x6</t>
  </si>
  <si>
    <t>Pata de Chivo</t>
  </si>
  <si>
    <t>Pegamento para Concreto Galón</t>
  </si>
  <si>
    <t>Bisagra Tipo Piano</t>
  </si>
  <si>
    <t>Pivot</t>
  </si>
  <si>
    <t xml:space="preserve">Resbaladores </t>
  </si>
  <si>
    <t>Tarugo Verde</t>
  </si>
  <si>
    <t>Disco de Corte 14" Metal</t>
  </si>
  <si>
    <t>Masilla Acrílica Galón</t>
  </si>
  <si>
    <t>Clavo Dulce 3" Libra</t>
  </si>
  <si>
    <t>Panel de Distribución de 6-12 Circuitos</t>
  </si>
  <si>
    <t>Brazo hidraulico pequeño</t>
  </si>
  <si>
    <t>Refuerzo en "L"</t>
  </si>
  <si>
    <t>Lija de Agua #100</t>
  </si>
  <si>
    <t>Llave Mezcladora para Lavamanos</t>
  </si>
  <si>
    <t>Lija de Agua #80</t>
  </si>
  <si>
    <t>Plancha de Yeso</t>
  </si>
  <si>
    <t>Dispensador de Gel</t>
  </si>
  <si>
    <t>Pintura Acrílica Blanco Hueso</t>
  </si>
  <si>
    <t>Catalizador Barpimo Galón</t>
  </si>
  <si>
    <t>Pintura Óxido Negro</t>
  </si>
  <si>
    <t>Flex Rex tropical Galón</t>
  </si>
  <si>
    <t>Dispensador de Papel Toalla</t>
  </si>
  <si>
    <t>Dispensador de Papel Higienico Jumbo</t>
  </si>
  <si>
    <t xml:space="preserve">Bebedero </t>
  </si>
  <si>
    <t>Silla Secretarial Semi-Ejecutiva</t>
  </si>
  <si>
    <t>Escritorio en "L"</t>
  </si>
  <si>
    <t>Credenza en Madera</t>
  </si>
  <si>
    <t>Escritorio Mediano Madera y Metal</t>
  </si>
  <si>
    <t>Escritorio Mediano en Madera</t>
  </si>
  <si>
    <t>Escritorio Grande en Madera</t>
  </si>
  <si>
    <t>Tomacorriente Tapa Sencilla</t>
  </si>
  <si>
    <t>Taruga Azul</t>
  </si>
  <si>
    <t>Manguera para Inodoro</t>
  </si>
  <si>
    <t>Tornillo Diablito 10 x 2</t>
  </si>
  <si>
    <t>Tornillo Diablito 6 x 1</t>
  </si>
  <si>
    <t>Aire Acondicionado 12, 000 BTU</t>
  </si>
  <si>
    <t>Aire Acondicionado 18, 000 BTU</t>
  </si>
  <si>
    <t>Inversor 2.5k</t>
  </si>
  <si>
    <t>Aire Acondicionado 24, 000 BTU</t>
  </si>
  <si>
    <t>Funda Pigmentada Blanca 6.25 x 10"</t>
  </si>
  <si>
    <t>Funda Pigmentada Blanca 9025 x 13"</t>
  </si>
  <si>
    <t>Tubo para Lámpara Florecente</t>
  </si>
  <si>
    <t>Silla Ejecutiva</t>
  </si>
  <si>
    <t>Pintura Esmalte Negro con Brillo Gl</t>
  </si>
  <si>
    <t>al 04 Julio 2022</t>
  </si>
  <si>
    <t>Pintura Acrílica Arena 23 Galón</t>
  </si>
  <si>
    <t>Lámpara Tipo Secador</t>
  </si>
  <si>
    <t>Porta Rolo o Mota para Pintar</t>
  </si>
  <si>
    <t xml:space="preserve">Rollo Plástico estirable </t>
  </si>
  <si>
    <t>Zafacon con Tapa Va y Vén Blanco</t>
  </si>
  <si>
    <t>M20695</t>
  </si>
  <si>
    <t>Alambre #12 Blanco</t>
  </si>
  <si>
    <t>Goma 195/R15</t>
  </si>
  <si>
    <t>Goma 12R/22.5Uniad</t>
  </si>
  <si>
    <t>Exist. Anterior</t>
  </si>
  <si>
    <t>Melania Almonte</t>
  </si>
  <si>
    <t>Eligia Duvergé</t>
  </si>
  <si>
    <t>Daniel</t>
  </si>
  <si>
    <t>M0441</t>
  </si>
  <si>
    <t>Aceite Hidraulico 5 Gl</t>
  </si>
  <si>
    <t>M3762</t>
  </si>
  <si>
    <t xml:space="preserve">Batería 8D </t>
  </si>
  <si>
    <t>M3760</t>
  </si>
  <si>
    <t>M3722</t>
  </si>
  <si>
    <t>Aceite Penetrante 110 Oz.</t>
  </si>
  <si>
    <t>M3746</t>
  </si>
  <si>
    <t>M3802</t>
  </si>
  <si>
    <t>Grasa Dura de Rodamiento en Tarro 460g</t>
  </si>
  <si>
    <t>M9058</t>
  </si>
  <si>
    <t>Batería N-70 (750/800 CCA)</t>
  </si>
  <si>
    <t>Lubricante SAE-50, Monogrado</t>
  </si>
  <si>
    <t>M24818</t>
  </si>
  <si>
    <t>Aislante para Tubería de Cobre 7/8, (bacocer)</t>
  </si>
  <si>
    <t>Aislante para Tubería de Cobre 3/4 (bacocer)</t>
  </si>
  <si>
    <t>Aislante para Tubería de Cobre 5/8 (bacocer)</t>
  </si>
  <si>
    <t>M2555</t>
  </si>
  <si>
    <t>M0292</t>
  </si>
  <si>
    <t>M10094</t>
  </si>
  <si>
    <t xml:space="preserve">Bateria 12V 260AH para Inversor </t>
  </si>
  <si>
    <t>M2844</t>
  </si>
  <si>
    <t>M1467</t>
  </si>
  <si>
    <t>M1466</t>
  </si>
  <si>
    <t>M1012</t>
  </si>
  <si>
    <t>M1636</t>
  </si>
  <si>
    <t>M125</t>
  </si>
  <si>
    <t>M1468</t>
  </si>
  <si>
    <t>M0296</t>
  </si>
  <si>
    <t>M1099</t>
  </si>
  <si>
    <t>M30363</t>
  </si>
  <si>
    <t>M1871</t>
  </si>
  <si>
    <t>M0290</t>
  </si>
  <si>
    <t>M23017</t>
  </si>
  <si>
    <t>M5561</t>
  </si>
  <si>
    <t>M22893</t>
  </si>
  <si>
    <t>M1301</t>
  </si>
  <si>
    <t>M130</t>
  </si>
  <si>
    <t>M1469</t>
  </si>
  <si>
    <t>M20698</t>
  </si>
  <si>
    <t>M0523</t>
  </si>
  <si>
    <t>M0524</t>
  </si>
  <si>
    <t>M0525</t>
  </si>
  <si>
    <t>M0674</t>
  </si>
  <si>
    <t>M25094</t>
  </si>
  <si>
    <t>M24096</t>
  </si>
  <si>
    <t>M0343</t>
  </si>
  <si>
    <t>M22938</t>
  </si>
  <si>
    <t>M24211</t>
  </si>
  <si>
    <t>M0676</t>
  </si>
  <si>
    <t>M24224</t>
  </si>
  <si>
    <t>M9296</t>
  </si>
  <si>
    <t>M0526</t>
  </si>
  <si>
    <t>M18731</t>
  </si>
  <si>
    <t>M7072</t>
  </si>
  <si>
    <t>M1291</t>
  </si>
  <si>
    <t>M0391</t>
  </si>
  <si>
    <t>M0455</t>
  </si>
  <si>
    <t>M1875</t>
  </si>
  <si>
    <t>M0456</t>
  </si>
  <si>
    <t>M10095</t>
  </si>
  <si>
    <t>M1465</t>
  </si>
  <si>
    <t>M0372</t>
  </si>
  <si>
    <t>M0036</t>
  </si>
  <si>
    <t>M0291</t>
  </si>
  <si>
    <t>M1333</t>
  </si>
  <si>
    <t>M1335</t>
  </si>
  <si>
    <t>M0390</t>
  </si>
  <si>
    <t>M1704</t>
  </si>
  <si>
    <t>M31201</t>
  </si>
  <si>
    <t>M1774</t>
  </si>
  <si>
    <t>M0294</t>
  </si>
  <si>
    <t>M0295</t>
  </si>
  <si>
    <t>M22997</t>
  </si>
  <si>
    <t>Funda Pigmentada Blanca 9.25 x 13"</t>
  </si>
  <si>
    <t>Archivo Modular 3 Gavetas</t>
  </si>
  <si>
    <t>Letrero Hospitalario 4mt</t>
  </si>
  <si>
    <t>Caja de Transfer</t>
  </si>
  <si>
    <t>Catalizador Media Cubeta</t>
  </si>
  <si>
    <t>Impermeabilizante (Cubeta)</t>
  </si>
  <si>
    <t>Impermeabilizante Galón</t>
  </si>
  <si>
    <t>Sierra de Mano Dewalt</t>
  </si>
  <si>
    <t>Desgrasante C34 Multi Cleant</t>
  </si>
  <si>
    <t>M26038</t>
  </si>
  <si>
    <t>M26039</t>
  </si>
  <si>
    <t>Aceite de Transmisión Líquido de Freno 12 Oz.</t>
  </si>
  <si>
    <t>M15793</t>
  </si>
  <si>
    <t>M20267</t>
  </si>
  <si>
    <t>M4015</t>
  </si>
  <si>
    <t>Neumático 11R 22.5</t>
  </si>
  <si>
    <t>Hoja de Segueta Unidad</t>
  </si>
  <si>
    <t>M1117</t>
  </si>
  <si>
    <t>Inversor 2.5 KW 24 V 120VAC</t>
  </si>
  <si>
    <t>M20635</t>
  </si>
  <si>
    <t>Letrero Hospitalario 3.30x0.050mt</t>
  </si>
  <si>
    <t>Letrero Hospitalario 6.0x0.50 Mt</t>
  </si>
  <si>
    <t>M23904</t>
  </si>
  <si>
    <t>M97322</t>
  </si>
  <si>
    <t>PROGRAMA DE MEDICAMENTOS ESENCIALES CENTRAL DE APOYO LOGISTICO PROMESE/CAL</t>
  </si>
  <si>
    <t>Alambre Dulce Lb.</t>
  </si>
  <si>
    <t>Cemento Derretido para Piso Funda (Derrertido)</t>
  </si>
  <si>
    <t>Abrazadera Unitrón 1/2</t>
  </si>
  <si>
    <t>Fondipol Barpino Blanco Galón</t>
  </si>
  <si>
    <t>Letrero Hospitalario 1.85x40 Mt en Vinil</t>
  </si>
  <si>
    <t>Letrero Hospitalario Marco en Metal 5.5 Mt</t>
  </si>
  <si>
    <t>Cinta de Empaque 2" x 10</t>
  </si>
  <si>
    <t>M3029</t>
  </si>
  <si>
    <t>Silla para Cajero Color Negro con Base Giratoria</t>
  </si>
  <si>
    <t>Silla Secretarial Color Negro</t>
  </si>
  <si>
    <t>M1708</t>
  </si>
  <si>
    <t>al 30 Junio 2023</t>
  </si>
  <si>
    <t>Existencia al 31/03/2023</t>
  </si>
  <si>
    <t>Salidas 31 Marzo-30 Junio 2023</t>
  </si>
  <si>
    <t>Entradas  31 Marzo-30 Junio 2023</t>
  </si>
  <si>
    <t>Balance s/Mov. 30/06/2023</t>
  </si>
  <si>
    <t>Inventario al 30/06/2023</t>
  </si>
  <si>
    <t>JabónLíquido para Plato</t>
  </si>
  <si>
    <t>Antorcha MAPP</t>
  </si>
  <si>
    <t xml:space="preserve">Abanico de Pared </t>
  </si>
  <si>
    <t>Silla Semi-Ejecutiva</t>
  </si>
  <si>
    <t>Aire Acondicionado 12,000BTU</t>
  </si>
  <si>
    <t>Silla Secrertarial S/ Brazos</t>
  </si>
  <si>
    <t>Goma 245/70R/16</t>
  </si>
  <si>
    <t>Goma 1000/20R</t>
  </si>
  <si>
    <t>Nevera Exhibidor 8 pies</t>
  </si>
  <si>
    <t>M0486</t>
  </si>
  <si>
    <t>Rolo para Pintar Anti Gota</t>
  </si>
  <si>
    <t>M0399</t>
  </si>
  <si>
    <t>M1508</t>
  </si>
  <si>
    <t>M0484</t>
  </si>
  <si>
    <t>M0485</t>
  </si>
  <si>
    <t>M1122</t>
  </si>
  <si>
    <t>M20403</t>
  </si>
  <si>
    <t>M247381</t>
  </si>
  <si>
    <t>M15794</t>
  </si>
  <si>
    <t>M20402</t>
  </si>
  <si>
    <t>M24825</t>
  </si>
  <si>
    <t>M24513</t>
  </si>
  <si>
    <t>M24514</t>
  </si>
  <si>
    <t>M0071</t>
  </si>
  <si>
    <t>Alm. Alcarrizos</t>
  </si>
  <si>
    <t>M31151</t>
  </si>
  <si>
    <t>M12842</t>
  </si>
  <si>
    <t>M1098</t>
  </si>
  <si>
    <t>M03883</t>
  </si>
  <si>
    <t xml:space="preserve">Coolat Galón </t>
  </si>
  <si>
    <t>Soga 3mm Rojo 200 Yarda Rollo</t>
  </si>
  <si>
    <t>Soga 3mm Verde 200 Yarda Rollo</t>
  </si>
  <si>
    <t>Soga de Nylon Amarillo 19 Yarda Rollo</t>
  </si>
  <si>
    <t>Existencia al 30/06/2023</t>
  </si>
  <si>
    <t>al 30 Septiembre 2023</t>
  </si>
  <si>
    <t>Entradas 30 Junio-30 Sept. 2023</t>
  </si>
  <si>
    <t>Salidas 30 Junio-30 Sept. 2023</t>
  </si>
  <si>
    <t>Balance s/Mov. 30/09/2023</t>
  </si>
  <si>
    <t>Inventario al 30/09/2023</t>
  </si>
  <si>
    <t>Porcelenato 50x50 (Cajas de 4 und.)</t>
  </si>
  <si>
    <t>Mezcla para Pañete Funda</t>
  </si>
  <si>
    <t>Cemento Blanco Funda</t>
  </si>
  <si>
    <t>Inodoro Kit Completo</t>
  </si>
  <si>
    <t>Varilla 3/8 para Construcción</t>
  </si>
  <si>
    <t>Tubo PVC Presión 1/2</t>
  </si>
  <si>
    <t>Tubo PVC Presión 3/8</t>
  </si>
  <si>
    <t>Pintura Esmalte Industrial Rojo 112</t>
  </si>
  <si>
    <t>Pintura Acrílica Blanco Hueso 60</t>
  </si>
  <si>
    <t>Refrigerante 410A Tanque 25 lb.</t>
  </si>
  <si>
    <t>Grasa Pesada Cubeta 5 Gl.</t>
  </si>
  <si>
    <t>Inversor 1.5 kw</t>
  </si>
  <si>
    <t>Nevera Ejecutiva 4 Pies</t>
  </si>
  <si>
    <t>Góndola Lateral (Grande)</t>
  </si>
  <si>
    <t>Góndola Lateral (Pequeña)</t>
  </si>
  <si>
    <t>Refrigerante 410A, Tanque de 25 Libras</t>
  </si>
  <si>
    <t>M04832</t>
  </si>
  <si>
    <t>M1292</t>
  </si>
  <si>
    <t>M132</t>
  </si>
  <si>
    <t>M99571</t>
  </si>
  <si>
    <t>M14044</t>
  </si>
  <si>
    <t>M0584</t>
  </si>
  <si>
    <t>Quintal de Varilla 3/8 (13/1)</t>
  </si>
  <si>
    <t>M20834</t>
  </si>
  <si>
    <t>M005261</t>
  </si>
  <si>
    <t>M183</t>
  </si>
  <si>
    <t>Grasa Dura (Cubeta 5 Gl.)</t>
  </si>
  <si>
    <t>M11171</t>
  </si>
  <si>
    <t>Pegamento para Concreto Galón (Tarobon)</t>
  </si>
  <si>
    <t>________________________________________________________________</t>
  </si>
  <si>
    <t>ING. LUIS RAMON NUÑEZ FABAL</t>
  </si>
  <si>
    <t>LIC. RUBERT ALCANTARA</t>
  </si>
  <si>
    <t>ENC. DIVISION SERVICIOS GENERALES</t>
  </si>
  <si>
    <t>DEPARTAMENTO ADMINISTRATIVO</t>
  </si>
  <si>
    <t>PREPARADO POR</t>
  </si>
  <si>
    <t>REVISADO POR</t>
  </si>
  <si>
    <t>LICDA. GEORGINA VICTORIANO MORENO</t>
  </si>
  <si>
    <t>DIRECTORA ADMINISTRATIVO Y FINANCIERO</t>
  </si>
  <si>
    <t>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</si>
</sst>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&quot;RD$&quot;#,##0.00_);[Red]\(&quot;RD$&quot;#,##0.00\)"/>
    <numFmt numFmtId="166" formatCode="_(&quot;RD$&quot;* #,##0.00_);_(&quot;RD$&quot;* \(#,##0.00\);_(&quot;RD$&quot;* &quot;-&quot;??_);_(@_)"/>
    <numFmt numFmtId="167" formatCode="_([$RD$-1C0A]* #,##0.00_);_([$RD$-1C0A]* \(#,##0.00\);_([$RD$-1C0A]* &quot;-&quot;??_);_(@_)"/>
    <numFmt numFmtId="168" formatCode="&quot;RD$&quot;#,##0.00"/>
    <numFmt numFmtId="169" formatCode="dd/mm/yy;@"/>
  </numFmts>
  <fonts count="68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onotype Corsiva"/>
      <family val="4"/>
    </font>
    <font>
      <b/>
      <sz val="14"/>
      <name val="Monotype Corsiva"/>
      <family val="4"/>
    </font>
    <font>
      <b/>
      <sz val="12"/>
      <name val="Monotype Corsiva"/>
      <family val="4"/>
    </font>
    <font>
      <sz val="12"/>
      <name val="Monotype Corsiva"/>
      <family val="4"/>
    </font>
    <font>
      <sz val="11"/>
      <name val="Monotype Corsiva"/>
      <family val="4"/>
    </font>
    <font>
      <b/>
      <sz val="10"/>
      <color indexed="10"/>
      <name val="Monotype Corsiva"/>
      <family val="4"/>
    </font>
    <font>
      <b/>
      <sz val="10"/>
      <name val="Monotype Corsiva"/>
      <family val="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Monotype Corsiva"/>
      <family val="4"/>
    </font>
    <font>
      <sz val="11"/>
      <color theme="1"/>
      <name val="Monotype Corsiva"/>
      <family val="4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Monotype Corsiva"/>
      <family val="4"/>
    </font>
    <font>
      <b/>
      <sz val="18"/>
      <name val="Monotype Corsiva"/>
      <family val="4"/>
    </font>
    <font>
      <sz val="16"/>
      <color theme="1"/>
      <name val="Calibri"/>
      <family val="2"/>
      <scheme val="minor"/>
    </font>
    <font>
      <b/>
      <i/>
      <sz val="11"/>
      <name val="Monotype Corsiva"/>
      <family val="4"/>
    </font>
    <font>
      <i/>
      <sz val="11"/>
      <name val="Monotype Corsiva"/>
      <family val="4"/>
    </font>
    <font>
      <sz val="12"/>
      <color theme="1"/>
      <name val="Cambria"/>
      <family val="1"/>
      <scheme val="major"/>
    </font>
    <font>
      <sz val="11"/>
      <color rgb="FFFF0000"/>
      <name val="Monotype Corsiva"/>
      <family val="4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color theme="5"/>
      <name val="Calibri"/>
      <family val="2"/>
      <scheme val="minor"/>
    </font>
    <font>
      <sz val="12"/>
      <name val="Cambria"/>
      <family val="1"/>
      <scheme val="major"/>
    </font>
    <font>
      <sz val="11"/>
      <color rgb="FF0070C0"/>
      <name val="Calibri"/>
      <family val="2"/>
      <scheme val="minor"/>
    </font>
    <font>
      <sz val="11"/>
      <color rgb="FF0070C0"/>
      <name val="Cambria"/>
      <family val="1"/>
      <scheme val="major"/>
    </font>
    <font>
      <b/>
      <sz val="18"/>
      <name val="Cambria"/>
      <family val="1"/>
      <scheme val="major"/>
    </font>
    <font>
      <sz val="14"/>
      <name val="Cambria"/>
      <family val="1"/>
      <scheme val="major"/>
    </font>
    <font>
      <b/>
      <sz val="16"/>
      <name val="Cambria"/>
      <family val="1"/>
      <scheme val="major"/>
    </font>
    <font>
      <sz val="13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3"/>
      <color rgb="FF0070C0"/>
      <name val="Cambria"/>
      <family val="1"/>
      <scheme val="major"/>
    </font>
    <font>
      <b/>
      <sz val="8"/>
      <color indexed="81"/>
      <name val="Tahoma"/>
      <family val="2"/>
    </font>
    <font>
      <b/>
      <sz val="13"/>
      <color theme="1"/>
      <name val="Cambria"/>
      <family val="1"/>
      <scheme val="major"/>
    </font>
    <font>
      <b/>
      <sz val="13"/>
      <color theme="9" tint="-0.249977111117893"/>
      <name val="Cambria"/>
      <family val="1"/>
      <scheme val="major"/>
    </font>
    <font>
      <b/>
      <sz val="11"/>
      <color rgb="FF0070C0"/>
      <name val="Calibri"/>
      <family val="2"/>
      <scheme val="minor"/>
    </font>
    <font>
      <b/>
      <sz val="13"/>
      <color rgb="FF0070C0"/>
      <name val="Cambria"/>
      <family val="1"/>
      <scheme val="major"/>
    </font>
    <font>
      <b/>
      <sz val="13"/>
      <color rgb="FF00B0F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3"/>
      <color theme="6" tint="-0.249977111117893"/>
      <name val="Cambria"/>
      <family val="1"/>
      <scheme val="major"/>
    </font>
    <font>
      <sz val="13"/>
      <color theme="1"/>
      <name val="Calibri"/>
      <family val="2"/>
      <scheme val="minor"/>
    </font>
    <font>
      <b/>
      <sz val="14"/>
      <color theme="9" tint="-0.249977111117893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sz val="11"/>
      <color rgb="FF00B050"/>
      <name val="Cambria"/>
      <family val="1"/>
      <scheme val="major"/>
    </font>
    <font>
      <sz val="14"/>
      <name val="Calibri"/>
      <family val="2"/>
      <scheme val="minor"/>
    </font>
    <font>
      <b/>
      <sz val="15"/>
      <name val="Cambria"/>
      <family val="1"/>
      <scheme val="major"/>
    </font>
    <font>
      <sz val="14"/>
      <color rgb="FF0070C0"/>
      <name val="Cambria"/>
      <family val="1"/>
      <scheme val="major"/>
    </font>
    <font>
      <b/>
      <i/>
      <sz val="16"/>
      <name val="Cambria"/>
      <family val="1"/>
      <scheme val="major"/>
    </font>
    <font>
      <i/>
      <sz val="16"/>
      <name val="Cambria"/>
      <family val="1"/>
      <scheme val="major"/>
    </font>
    <font>
      <sz val="14"/>
      <name val="Monotype Corsiva"/>
      <family val="4"/>
    </font>
    <font>
      <b/>
      <i/>
      <sz val="14"/>
      <name val="Cambria"/>
      <family val="1"/>
      <scheme val="major"/>
    </font>
    <font>
      <i/>
      <sz val="14"/>
      <name val="Cambria"/>
      <family val="1"/>
      <scheme val="major"/>
    </font>
    <font>
      <b/>
      <sz val="11"/>
      <name val="Gill Sans MT"/>
      <family val="2"/>
    </font>
    <font>
      <sz val="11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</cellStyleXfs>
  <cellXfs count="507">
    <xf numFmtId="0" fontId="0" fillId="0" borderId="0" xfId="0"/>
    <xf numFmtId="0" fontId="3" fillId="0" borderId="0" xfId="0" applyFont="1" applyFill="1"/>
    <xf numFmtId="0" fontId="3" fillId="0" borderId="0" xfId="0" applyFont="1"/>
    <xf numFmtId="0" fontId="5" fillId="0" borderId="0" xfId="0" applyFont="1" applyFill="1" applyBorder="1" applyAlignment="1">
      <alignment horizontal="center"/>
    </xf>
    <xf numFmtId="0" fontId="8" fillId="0" borderId="0" xfId="0" applyFont="1"/>
    <xf numFmtId="0" fontId="11" fillId="0" borderId="0" xfId="3" applyFont="1" applyAlignment="1"/>
    <xf numFmtId="0" fontId="0" fillId="0" borderId="0" xfId="0" quotePrefix="1" applyBorder="1"/>
    <xf numFmtId="0" fontId="0" fillId="0" borderId="0" xfId="0" applyBorder="1"/>
    <xf numFmtId="164" fontId="0" fillId="0" borderId="0" xfId="1" applyFont="1" applyBorder="1"/>
    <xf numFmtId="14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4" applyNumberFormat="1" applyFont="1" applyBorder="1" applyAlignment="1"/>
    <xf numFmtId="0" fontId="3" fillId="0" borderId="0" xfId="0" applyFont="1" applyFill="1" applyAlignment="1">
      <alignment horizontal="left" indent="28"/>
    </xf>
    <xf numFmtId="0" fontId="0" fillId="0" borderId="0" xfId="0" applyAlignment="1">
      <alignment horizontal="left" indent="28"/>
    </xf>
    <xf numFmtId="0" fontId="3" fillId="0" borderId="0" xfId="0" applyFont="1" applyFill="1" applyAlignment="1">
      <alignment horizontal="left" indent="39"/>
    </xf>
    <xf numFmtId="0" fontId="0" fillId="0" borderId="0" xfId="0" applyAlignment="1">
      <alignment horizontal="left" indent="39"/>
    </xf>
    <xf numFmtId="0" fontId="1" fillId="0" borderId="0" xfId="0" applyFont="1"/>
    <xf numFmtId="0" fontId="4" fillId="0" borderId="0" xfId="0" applyFont="1" applyFill="1" applyBorder="1" applyAlignment="1"/>
    <xf numFmtId="0" fontId="15" fillId="0" borderId="0" xfId="0" applyFont="1" applyFill="1"/>
    <xf numFmtId="0" fontId="0" fillId="0" borderId="0" xfId="0" applyFill="1"/>
    <xf numFmtId="0" fontId="17" fillId="0" borderId="0" xfId="0" applyFont="1" applyFill="1" applyBorder="1" applyAlignment="1"/>
    <xf numFmtId="0" fontId="7" fillId="0" borderId="0" xfId="0" applyFont="1" applyBorder="1" applyAlignment="1"/>
    <xf numFmtId="3" fontId="3" fillId="0" borderId="0" xfId="4" applyNumberFormat="1" applyFont="1" applyBorder="1" applyAlignment="1">
      <alignment horizontal="left" wrapText="1"/>
    </xf>
    <xf numFmtId="3" fontId="7" fillId="0" borderId="0" xfId="0" applyNumberFormat="1" applyFont="1" applyBorder="1" applyAlignment="1">
      <alignment horizontal="center"/>
    </xf>
    <xf numFmtId="3" fontId="0" fillId="0" borderId="0" xfId="0" applyNumberFormat="1"/>
    <xf numFmtId="3" fontId="9" fillId="0" borderId="0" xfId="4" applyNumberFormat="1" applyFont="1" applyFill="1" applyBorder="1" applyAlignment="1">
      <alignment horizontal="left" wrapText="1"/>
    </xf>
    <xf numFmtId="3" fontId="9" fillId="0" borderId="0" xfId="0" applyNumberFormat="1" applyFont="1" applyBorder="1" applyAlignment="1">
      <alignment horizontal="center"/>
    </xf>
    <xf numFmtId="3" fontId="10" fillId="0" borderId="0" xfId="0" applyNumberFormat="1" applyFont="1" applyFill="1"/>
    <xf numFmtId="3" fontId="0" fillId="0" borderId="0" xfId="0" applyNumberFormat="1" applyBorder="1"/>
    <xf numFmtId="164" fontId="0" fillId="0" borderId="0" xfId="1" applyFont="1" applyFill="1" applyBorder="1"/>
    <xf numFmtId="0" fontId="0" fillId="0" borderId="0" xfId="0" applyFill="1" applyBorder="1" applyAlignment="1"/>
    <xf numFmtId="0" fontId="0" fillId="0" borderId="0" xfId="0" applyAlignment="1"/>
    <xf numFmtId="0" fontId="16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left" wrapText="1"/>
    </xf>
    <xf numFmtId="3" fontId="3" fillId="0" borderId="0" xfId="4" applyNumberFormat="1" applyFont="1" applyFill="1" applyBorder="1" applyAlignment="1">
      <alignment horizontal="left" wrapText="1"/>
    </xf>
    <xf numFmtId="0" fontId="7" fillId="0" borderId="0" xfId="0" applyFont="1" applyFill="1" applyBorder="1" applyAlignment="1"/>
    <xf numFmtId="3" fontId="4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wrapText="1"/>
    </xf>
    <xf numFmtId="0" fontId="3" fillId="0" borderId="0" xfId="0" applyFont="1" applyFill="1" applyBorder="1" applyAlignment="1"/>
    <xf numFmtId="164" fontId="3" fillId="0" borderId="0" xfId="0" applyNumberFormat="1" applyFont="1" applyFill="1" applyBorder="1" applyAlignment="1"/>
    <xf numFmtId="0" fontId="12" fillId="0" borderId="0" xfId="0" quotePrefix="1" applyFont="1" applyFill="1" applyBorder="1" applyAlignment="1"/>
    <xf numFmtId="164" fontId="3" fillId="0" borderId="0" xfId="1" applyFont="1" applyFill="1" applyBorder="1" applyAlignment="1"/>
    <xf numFmtId="3" fontId="0" fillId="0" borderId="0" xfId="0" applyNumberFormat="1" applyFill="1" applyBorder="1" applyAlignment="1"/>
    <xf numFmtId="164" fontId="7" fillId="0" borderId="0" xfId="1" applyFont="1" applyFill="1" applyBorder="1" applyAlignment="1"/>
    <xf numFmtId="167" fontId="9" fillId="0" borderId="0" xfId="0" applyNumberFormat="1" applyFont="1" applyFill="1" applyBorder="1" applyAlignment="1"/>
    <xf numFmtId="0" fontId="9" fillId="0" borderId="0" xfId="4" applyNumberFormat="1" applyFont="1" applyFill="1" applyBorder="1" applyAlignment="1"/>
    <xf numFmtId="0" fontId="9" fillId="0" borderId="0" xfId="4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3" fontId="10" fillId="0" borderId="0" xfId="0" applyNumberFormat="1" applyFont="1" applyFill="1" applyBorder="1" applyAlignment="1"/>
    <xf numFmtId="0" fontId="14" fillId="0" borderId="0" xfId="0" applyFont="1"/>
    <xf numFmtId="0" fontId="18" fillId="0" borderId="0" xfId="0" applyFont="1"/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/>
    <xf numFmtId="40" fontId="0" fillId="0" borderId="0" xfId="0" applyNumberFormat="1" applyBorder="1"/>
    <xf numFmtId="14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center"/>
    </xf>
    <xf numFmtId="14" fontId="20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/>
    </xf>
    <xf numFmtId="0" fontId="10" fillId="0" borderId="0" xfId="0" applyFont="1" applyBorder="1"/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3" fontId="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quotePrefix="1" applyFont="1" applyFill="1" applyBorder="1"/>
    <xf numFmtId="164" fontId="7" fillId="0" borderId="0" xfId="0" applyNumberFormat="1" applyFont="1" applyBorder="1"/>
    <xf numFmtId="164" fontId="7" fillId="0" borderId="0" xfId="1" applyFont="1" applyFill="1" applyBorder="1" applyAlignment="1">
      <alignment horizontal="center"/>
    </xf>
    <xf numFmtId="0" fontId="13" fillId="0" borderId="0" xfId="0" quotePrefix="1" applyFont="1" applyBorder="1"/>
    <xf numFmtId="0" fontId="7" fillId="0" borderId="0" xfId="0" applyFont="1" applyFill="1" applyBorder="1"/>
    <xf numFmtId="164" fontId="7" fillId="0" borderId="0" xfId="1" applyFont="1" applyFill="1" applyBorder="1"/>
    <xf numFmtId="0" fontId="7" fillId="0" borderId="0" xfId="0" quotePrefix="1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center"/>
    </xf>
    <xf numFmtId="164" fontId="13" fillId="0" borderId="0" xfId="1" applyFont="1" applyFill="1" applyBorder="1"/>
    <xf numFmtId="0" fontId="13" fillId="0" borderId="0" xfId="0" quotePrefix="1" applyFont="1" applyFill="1" applyBorder="1"/>
    <xf numFmtId="0" fontId="7" fillId="0" borderId="0" xfId="0" quotePrefix="1" applyFont="1" applyFill="1" applyBorder="1" applyAlignment="1" applyProtection="1">
      <alignment horizontal="left"/>
      <protection locked="0"/>
    </xf>
    <xf numFmtId="0" fontId="7" fillId="0" borderId="0" xfId="0" applyFont="1" applyBorder="1"/>
    <xf numFmtId="3" fontId="22" fillId="0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16" fillId="0" borderId="0" xfId="0" applyFont="1" applyBorder="1"/>
    <xf numFmtId="167" fontId="9" fillId="0" borderId="0" xfId="0" applyNumberFormat="1" applyFont="1" applyBorder="1"/>
    <xf numFmtId="0" fontId="3" fillId="0" borderId="0" xfId="0" applyFont="1" applyFill="1" applyBorder="1"/>
    <xf numFmtId="3" fontId="3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/>
    <xf numFmtId="0" fontId="10" fillId="0" borderId="0" xfId="0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24" fillId="0" borderId="0" xfId="4" applyNumberFormat="1" applyFont="1" applyBorder="1" applyAlignment="1">
      <alignment horizontal="left" wrapText="1"/>
    </xf>
    <xf numFmtId="0" fontId="24" fillId="0" borderId="0" xfId="0" applyFont="1" applyFill="1"/>
    <xf numFmtId="0" fontId="26" fillId="0" borderId="0" xfId="0" applyFont="1" applyBorder="1" applyAlignment="1"/>
    <xf numFmtId="3" fontId="28" fillId="0" borderId="0" xfId="0" applyNumberFormat="1" applyFont="1" applyBorder="1" applyAlignment="1">
      <alignment horizontal="center"/>
    </xf>
    <xf numFmtId="0" fontId="24" fillId="0" borderId="0" xfId="0" applyFont="1" applyBorder="1" applyAlignment="1"/>
    <xf numFmtId="3" fontId="26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/>
    <xf numFmtId="3" fontId="24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4" fillId="0" borderId="0" xfId="0" applyFont="1"/>
    <xf numFmtId="3" fontId="30" fillId="0" borderId="0" xfId="0" applyNumberFormat="1" applyFont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3" fontId="28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/>
    <xf numFmtId="3" fontId="24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25" fillId="0" borderId="0" xfId="0" applyFont="1" applyFill="1" applyBorder="1" applyAlignment="1">
      <alignment vertical="top"/>
    </xf>
    <xf numFmtId="3" fontId="30" fillId="0" borderId="0" xfId="0" applyNumberFormat="1" applyFont="1" applyFill="1" applyBorder="1" applyAlignment="1">
      <alignment vertical="top"/>
    </xf>
    <xf numFmtId="0" fontId="26" fillId="0" borderId="0" xfId="0" applyFont="1" applyFill="1" applyBorder="1"/>
    <xf numFmtId="0" fontId="26" fillId="0" borderId="0" xfId="0" applyFont="1" applyBorder="1"/>
    <xf numFmtId="0" fontId="24" fillId="0" borderId="0" xfId="4" applyNumberFormat="1" applyFont="1" applyBorder="1" applyAlignment="1"/>
    <xf numFmtId="40" fontId="0" fillId="0" borderId="0" xfId="0" applyNumberFormat="1" applyFill="1" applyBorder="1"/>
    <xf numFmtId="14" fontId="0" fillId="0" borderId="0" xfId="0" applyNumberForma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40" fontId="31" fillId="0" borderId="0" xfId="0" applyNumberFormat="1" applyFont="1" applyFill="1" applyBorder="1"/>
    <xf numFmtId="40" fontId="31" fillId="0" borderId="0" xfId="0" applyNumberFormat="1" applyFont="1" applyBorder="1"/>
    <xf numFmtId="3" fontId="10" fillId="0" borderId="0" xfId="0" applyNumberFormat="1" applyFont="1" applyBorder="1"/>
    <xf numFmtId="3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Border="1"/>
    <xf numFmtId="167" fontId="30" fillId="0" borderId="0" xfId="0" applyNumberFormat="1" applyFont="1" applyBorder="1" applyAlignment="1">
      <alignment horizontal="right" vertical="center" wrapText="1"/>
    </xf>
    <xf numFmtId="0" fontId="26" fillId="0" borderId="1" xfId="0" applyFont="1" applyBorder="1" applyAlignment="1"/>
    <xf numFmtId="0" fontId="24" fillId="0" borderId="1" xfId="0" applyFont="1" applyBorder="1" applyAlignment="1"/>
    <xf numFmtId="0" fontId="25" fillId="0" borderId="0" xfId="0" quotePrefix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4" fillId="0" borderId="0" xfId="0" applyFont="1" applyBorder="1"/>
    <xf numFmtId="0" fontId="34" fillId="0" borderId="0" xfId="0" quotePrefix="1" applyFont="1" applyBorder="1"/>
    <xf numFmtId="14" fontId="34" fillId="0" borderId="0" xfId="0" applyNumberFormat="1" applyFont="1" applyBorder="1"/>
    <xf numFmtId="164" fontId="34" fillId="0" borderId="0" xfId="1" applyFont="1" applyBorder="1"/>
    <xf numFmtId="0" fontId="33" fillId="0" borderId="0" xfId="0" applyFont="1"/>
    <xf numFmtId="164" fontId="34" fillId="0" borderId="0" xfId="1" applyFont="1" applyFill="1" applyBorder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5" fillId="0" borderId="0" xfId="0" applyFont="1"/>
    <xf numFmtId="0" fontId="26" fillId="0" borderId="0" xfId="0" quotePrefix="1" applyFont="1" applyBorder="1"/>
    <xf numFmtId="40" fontId="26" fillId="0" borderId="0" xfId="0" applyNumberFormat="1" applyFont="1" applyBorder="1"/>
    <xf numFmtId="14" fontId="26" fillId="0" borderId="0" xfId="0" applyNumberFormat="1" applyFont="1" applyBorder="1" applyAlignment="1">
      <alignment horizontal="center" vertical="center"/>
    </xf>
    <xf numFmtId="0" fontId="36" fillId="0" borderId="0" xfId="0" applyFont="1" applyBorder="1"/>
    <xf numFmtId="164" fontId="26" fillId="0" borderId="0" xfId="1" applyFont="1" applyBorder="1"/>
    <xf numFmtId="14" fontId="26" fillId="0" borderId="0" xfId="0" applyNumberFormat="1" applyFont="1" applyBorder="1"/>
    <xf numFmtId="164" fontId="26" fillId="0" borderId="0" xfId="1" applyFont="1" applyFill="1" applyBorder="1"/>
    <xf numFmtId="0" fontId="26" fillId="0" borderId="0" xfId="3" applyFont="1" applyBorder="1"/>
    <xf numFmtId="0" fontId="25" fillId="3" borderId="0" xfId="3" applyFont="1" applyFill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26" fillId="0" borderId="2" xfId="0" applyFont="1" applyBorder="1"/>
    <xf numFmtId="0" fontId="28" fillId="0" borderId="0" xfId="4" applyNumberFormat="1" applyFont="1" applyFill="1" applyBorder="1" applyAlignment="1">
      <alignment horizontal="center" vertical="top"/>
    </xf>
    <xf numFmtId="0" fontId="26" fillId="0" borderId="4" xfId="0" quotePrefix="1" applyFont="1" applyBorder="1"/>
    <xf numFmtId="0" fontId="25" fillId="0" borderId="4" xfId="0" applyFont="1" applyBorder="1"/>
    <xf numFmtId="40" fontId="26" fillId="0" borderId="4" xfId="0" applyNumberFormat="1" applyFont="1" applyFill="1" applyBorder="1"/>
    <xf numFmtId="14" fontId="26" fillId="0" borderId="4" xfId="0" applyNumberFormat="1" applyFont="1" applyBorder="1" applyAlignment="1">
      <alignment horizontal="center"/>
    </xf>
    <xf numFmtId="0" fontId="29" fillId="3" borderId="3" xfId="0" applyFont="1" applyFill="1" applyBorder="1" applyAlignment="1">
      <alignment horizontal="center" wrapText="1"/>
    </xf>
    <xf numFmtId="0" fontId="26" fillId="0" borderId="4" xfId="0" applyFont="1" applyBorder="1"/>
    <xf numFmtId="3" fontId="26" fillId="0" borderId="4" xfId="0" applyNumberFormat="1" applyFont="1" applyBorder="1"/>
    <xf numFmtId="4" fontId="26" fillId="0" borderId="4" xfId="0" applyNumberFormat="1" applyFont="1" applyBorder="1"/>
    <xf numFmtId="164" fontId="26" fillId="0" borderId="4" xfId="1" applyFont="1" applyBorder="1"/>
    <xf numFmtId="0" fontId="30" fillId="0" borderId="4" xfId="0" applyFont="1" applyBorder="1"/>
    <xf numFmtId="0" fontId="30" fillId="0" borderId="4" xfId="0" applyFont="1" applyBorder="1" applyAlignment="1">
      <alignment horizontal="center"/>
    </xf>
    <xf numFmtId="0" fontId="30" fillId="0" borderId="4" xfId="0" applyFont="1" applyFill="1" applyBorder="1"/>
    <xf numFmtId="0" fontId="21" fillId="0" borderId="0" xfId="0" applyFont="1"/>
    <xf numFmtId="0" fontId="38" fillId="0" borderId="0" xfId="0" applyFont="1"/>
    <xf numFmtId="0" fontId="41" fillId="0" borderId="0" xfId="0" applyFont="1" applyBorder="1"/>
    <xf numFmtId="4" fontId="41" fillId="0" borderId="0" xfId="0" applyNumberFormat="1" applyFont="1" applyBorder="1"/>
    <xf numFmtId="4" fontId="38" fillId="0" borderId="0" xfId="0" applyNumberFormat="1" applyFont="1"/>
    <xf numFmtId="4" fontId="21" fillId="0" borderId="0" xfId="0" applyNumberFormat="1" applyFont="1"/>
    <xf numFmtId="0" fontId="7" fillId="0" borderId="0" xfId="0" quotePrefix="1" applyFont="1" applyFill="1" applyBorder="1" applyAlignment="1"/>
    <xf numFmtId="164" fontId="7" fillId="0" borderId="0" xfId="0" applyNumberFormat="1" applyFont="1" applyFill="1" applyBorder="1" applyAlignment="1"/>
    <xf numFmtId="0" fontId="38" fillId="0" borderId="0" xfId="0" quotePrefix="1" applyFont="1" applyBorder="1"/>
    <xf numFmtId="40" fontId="38" fillId="0" borderId="0" xfId="0" applyNumberFormat="1" applyFont="1" applyBorder="1"/>
    <xf numFmtId="14" fontId="38" fillId="0" borderId="0" xfId="0" applyNumberFormat="1" applyFont="1" applyBorder="1" applyAlignment="1">
      <alignment horizontal="center"/>
    </xf>
    <xf numFmtId="0" fontId="39" fillId="0" borderId="0" xfId="0" quotePrefix="1" applyFont="1" applyBorder="1"/>
    <xf numFmtId="0" fontId="39" fillId="0" borderId="0" xfId="0" applyFont="1" applyBorder="1"/>
    <xf numFmtId="0" fontId="1" fillId="0" borderId="0" xfId="0" applyFont="1" applyBorder="1"/>
    <xf numFmtId="0" fontId="35" fillId="0" borderId="0" xfId="0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14" fontId="26" fillId="0" borderId="4" xfId="0" applyNumberFormat="1" applyFont="1" applyBorder="1"/>
    <xf numFmtId="0" fontId="15" fillId="0" borderId="4" xfId="0" applyFont="1" applyBorder="1"/>
    <xf numFmtId="40" fontId="40" fillId="0" borderId="4" xfId="0" applyNumberFormat="1" applyFont="1" applyBorder="1"/>
    <xf numFmtId="0" fontId="0" fillId="0" borderId="0" xfId="0" applyAlignment="1">
      <alignment wrapText="1"/>
    </xf>
    <xf numFmtId="164" fontId="40" fillId="0" borderId="4" xfId="1" applyFont="1" applyBorder="1"/>
    <xf numFmtId="0" fontId="0" fillId="0" borderId="0" xfId="0"/>
    <xf numFmtId="0" fontId="29" fillId="4" borderId="3" xfId="0" applyFont="1" applyFill="1" applyBorder="1" applyAlignment="1">
      <alignment horizontal="center" wrapText="1"/>
    </xf>
    <xf numFmtId="0" fontId="0" fillId="0" borderId="0" xfId="0" quotePrefix="1"/>
    <xf numFmtId="165" fontId="0" fillId="0" borderId="0" xfId="0" applyNumberFormat="1"/>
    <xf numFmtId="0" fontId="0" fillId="0" borderId="0" xfId="0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40" fontId="38" fillId="0" borderId="5" xfId="0" applyNumberFormat="1" applyFont="1" applyBorder="1"/>
    <xf numFmtId="0" fontId="38" fillId="0" borderId="5" xfId="0" quotePrefix="1" applyFont="1" applyBorder="1"/>
    <xf numFmtId="14" fontId="38" fillId="0" borderId="5" xfId="0" applyNumberFormat="1" applyFont="1" applyBorder="1" applyAlignment="1">
      <alignment horizontal="center"/>
    </xf>
    <xf numFmtId="0" fontId="45" fillId="0" borderId="0" xfId="0" applyFont="1" applyBorder="1"/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/>
    <xf numFmtId="0" fontId="40" fillId="0" borderId="2" xfId="0" quotePrefix="1" applyFont="1" applyBorder="1"/>
    <xf numFmtId="0" fontId="40" fillId="0" borderId="2" xfId="0" applyFont="1" applyBorder="1"/>
    <xf numFmtId="40" fontId="40" fillId="0" borderId="2" xfId="0" applyNumberFormat="1" applyFont="1" applyBorder="1"/>
    <xf numFmtId="14" fontId="40" fillId="0" borderId="2" xfId="0" applyNumberFormat="1" applyFont="1" applyBorder="1" applyAlignment="1">
      <alignment horizontal="center" vertical="center"/>
    </xf>
    <xf numFmtId="3" fontId="38" fillId="0" borderId="5" xfId="0" applyNumberFormat="1" applyFont="1" applyBorder="1"/>
    <xf numFmtId="4" fontId="40" fillId="0" borderId="5" xfId="1" applyNumberFormat="1" applyFont="1" applyBorder="1"/>
    <xf numFmtId="0" fontId="26" fillId="0" borderId="2" xfId="0" quotePrefix="1" applyFont="1" applyBorder="1"/>
    <xf numFmtId="3" fontId="26" fillId="0" borderId="2" xfId="0" applyNumberFormat="1" applyFont="1" applyBorder="1"/>
    <xf numFmtId="4" fontId="26" fillId="0" borderId="2" xfId="1" applyNumberFormat="1" applyFont="1" applyBorder="1"/>
    <xf numFmtId="14" fontId="26" fillId="0" borderId="2" xfId="0" applyNumberFormat="1" applyFont="1" applyBorder="1"/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/>
    </xf>
    <xf numFmtId="0" fontId="0" fillId="0" borderId="0" xfId="0"/>
    <xf numFmtId="40" fontId="38" fillId="0" borderId="5" xfId="0" applyNumberFormat="1" applyFont="1" applyFill="1" applyBorder="1"/>
    <xf numFmtId="3" fontId="44" fillId="0" borderId="5" xfId="0" applyNumberFormat="1" applyFont="1" applyBorder="1"/>
    <xf numFmtId="0" fontId="44" fillId="0" borderId="5" xfId="0" quotePrefix="1" applyFont="1" applyBorder="1" applyAlignment="1">
      <alignment horizontal="center"/>
    </xf>
    <xf numFmtId="0" fontId="34" fillId="0" borderId="5" xfId="0" applyFont="1" applyBorder="1"/>
    <xf numFmtId="3" fontId="47" fillId="0" borderId="5" xfId="0" applyNumberFormat="1" applyFont="1" applyBorder="1"/>
    <xf numFmtId="0" fontId="43" fillId="0" borderId="5" xfId="0" applyFont="1" applyBorder="1" applyAlignment="1">
      <alignment horizontal="center"/>
    </xf>
    <xf numFmtId="0" fontId="47" fillId="0" borderId="5" xfId="0" quotePrefix="1" applyFont="1" applyBorder="1" applyAlignment="1">
      <alignment horizontal="center"/>
    </xf>
    <xf numFmtId="164" fontId="7" fillId="0" borderId="0" xfId="0" applyNumberFormat="1" applyFont="1" applyFill="1" applyBorder="1"/>
    <xf numFmtId="3" fontId="46" fillId="0" borderId="5" xfId="0" applyNumberFormat="1" applyFont="1" applyBorder="1"/>
    <xf numFmtId="0" fontId="46" fillId="0" borderId="5" xfId="0" quotePrefix="1" applyFont="1" applyBorder="1" applyAlignment="1">
      <alignment horizontal="center"/>
    </xf>
    <xf numFmtId="0" fontId="38" fillId="0" borderId="5" xfId="0" applyFont="1" applyBorder="1"/>
    <xf numFmtId="0" fontId="24" fillId="0" borderId="0" xfId="4" applyNumberFormat="1" applyFont="1" applyFill="1" applyBorder="1" applyAlignment="1"/>
    <xf numFmtId="0" fontId="38" fillId="0" borderId="5" xfId="0" quotePrefix="1" applyFont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4" fontId="26" fillId="0" borderId="2" xfId="0" applyNumberFormat="1" applyFont="1" applyBorder="1"/>
    <xf numFmtId="3" fontId="46" fillId="0" borderId="0" xfId="0" applyNumberFormat="1" applyFont="1" applyBorder="1"/>
    <xf numFmtId="40" fontId="38" fillId="0" borderId="0" xfId="0" applyNumberFormat="1" applyFont="1" applyFill="1" applyBorder="1"/>
    <xf numFmtId="40" fontId="38" fillId="0" borderId="4" xfId="0" applyNumberFormat="1" applyFont="1" applyBorder="1"/>
    <xf numFmtId="0" fontId="38" fillId="0" borderId="2" xfId="0" quotePrefix="1" applyFont="1" applyBorder="1"/>
    <xf numFmtId="0" fontId="26" fillId="0" borderId="0" xfId="4" applyNumberFormat="1" applyFont="1" applyBorder="1" applyAlignment="1">
      <alignment vertical="top"/>
    </xf>
    <xf numFmtId="0" fontId="32" fillId="0" borderId="0" xfId="0" quotePrefix="1" applyFont="1" applyFill="1" applyBorder="1" applyAlignment="1"/>
    <xf numFmtId="164" fontId="32" fillId="0" borderId="0" xfId="0" applyNumberFormat="1" applyFont="1" applyFill="1" applyBorder="1" applyAlignment="1"/>
    <xf numFmtId="0" fontId="21" fillId="0" borderId="0" xfId="0" quotePrefix="1" applyFont="1" applyFill="1" applyBorder="1" applyAlignment="1"/>
    <xf numFmtId="0" fontId="32" fillId="0" borderId="0" xfId="0" applyFont="1" applyFill="1" applyBorder="1" applyAlignment="1"/>
    <xf numFmtId="164" fontId="32" fillId="0" borderId="0" xfId="1" applyFont="1" applyFill="1" applyBorder="1" applyAlignment="1"/>
    <xf numFmtId="0" fontId="26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left"/>
    </xf>
    <xf numFmtId="0" fontId="32" fillId="0" borderId="0" xfId="0" quotePrefix="1" applyFont="1" applyFill="1" applyBorder="1" applyAlignment="1">
      <alignment horizontal="center" vertical="center"/>
    </xf>
    <xf numFmtId="3" fontId="48" fillId="0" borderId="0" xfId="0" applyNumberFormat="1" applyFont="1" applyFill="1" applyBorder="1" applyAlignment="1">
      <alignment horizontal="center"/>
    </xf>
    <xf numFmtId="0" fontId="32" fillId="0" borderId="0" xfId="0" quotePrefix="1" applyFont="1" applyFill="1" applyBorder="1" applyAlignment="1">
      <alignment horizontal="center"/>
    </xf>
    <xf numFmtId="0" fontId="26" fillId="0" borderId="0" xfId="0" quotePrefix="1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167" fontId="32" fillId="0" borderId="0" xfId="0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3" fontId="32" fillId="0" borderId="0" xfId="0" applyNumberFormat="1" applyFont="1" applyFill="1" applyBorder="1" applyAlignment="1">
      <alignment vertical="center"/>
    </xf>
    <xf numFmtId="0" fontId="38" fillId="0" borderId="0" xfId="0" quotePrefix="1" applyFont="1" applyBorder="1" applyAlignment="1">
      <alignment horizontal="center"/>
    </xf>
    <xf numFmtId="0" fontId="0" fillId="0" borderId="0" xfId="0" applyFont="1"/>
    <xf numFmtId="3" fontId="49" fillId="0" borderId="5" xfId="0" applyNumberFormat="1" applyFont="1" applyBorder="1"/>
    <xf numFmtId="0" fontId="49" fillId="0" borderId="5" xfId="0" quotePrefix="1" applyFont="1" applyBorder="1" applyAlignment="1">
      <alignment horizontal="center"/>
    </xf>
    <xf numFmtId="0" fontId="30" fillId="0" borderId="0" xfId="0" applyFont="1" applyFill="1" applyBorder="1"/>
    <xf numFmtId="167" fontId="30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horizontal="left" wrapText="1"/>
    </xf>
    <xf numFmtId="0" fontId="50" fillId="0" borderId="0" xfId="0" applyFont="1"/>
    <xf numFmtId="0" fontId="50" fillId="0" borderId="0" xfId="0" applyFont="1" applyBorder="1"/>
    <xf numFmtId="0" fontId="38" fillId="0" borderId="2" xfId="0" quotePrefix="1" applyFont="1" applyBorder="1" applyAlignment="1">
      <alignment horizontal="center"/>
    </xf>
    <xf numFmtId="3" fontId="38" fillId="0" borderId="2" xfId="0" applyNumberFormat="1" applyFont="1" applyBorder="1"/>
    <xf numFmtId="40" fontId="38" fillId="0" borderId="2" xfId="0" applyNumberFormat="1" applyFont="1" applyBorder="1"/>
    <xf numFmtId="14" fontId="38" fillId="0" borderId="2" xfId="0" applyNumberFormat="1" applyFont="1" applyBorder="1" applyAlignment="1">
      <alignment horizontal="center"/>
    </xf>
    <xf numFmtId="0" fontId="0" fillId="0" borderId="0" xfId="0"/>
    <xf numFmtId="0" fontId="15" fillId="0" borderId="2" xfId="0" applyFont="1" applyBorder="1"/>
    <xf numFmtId="0" fontId="39" fillId="0" borderId="5" xfId="0" quotePrefix="1" applyFont="1" applyBorder="1"/>
    <xf numFmtId="0" fontId="39" fillId="0" borderId="5" xfId="0" applyFont="1" applyBorder="1"/>
    <xf numFmtId="3" fontId="39" fillId="0" borderId="5" xfId="0" applyNumberFormat="1" applyFont="1" applyBorder="1"/>
    <xf numFmtId="14" fontId="0" fillId="0" borderId="0" xfId="0" applyNumberFormat="1"/>
    <xf numFmtId="40" fontId="39" fillId="0" borderId="5" xfId="0" applyNumberFormat="1" applyFont="1" applyBorder="1"/>
    <xf numFmtId="14" fontId="39" fillId="0" borderId="5" xfId="0" applyNumberFormat="1" applyFont="1" applyBorder="1" applyAlignment="1">
      <alignment horizontal="center"/>
    </xf>
    <xf numFmtId="40" fontId="36" fillId="0" borderId="5" xfId="0" applyNumberFormat="1" applyFont="1" applyBorder="1"/>
    <xf numFmtId="3" fontId="51" fillId="0" borderId="5" xfId="0" applyNumberFormat="1" applyFont="1" applyBorder="1"/>
    <xf numFmtId="4" fontId="36" fillId="0" borderId="2" xfId="0" applyNumberFormat="1" applyFont="1" applyFill="1" applyBorder="1" applyAlignment="1">
      <alignment horizontal="center"/>
    </xf>
    <xf numFmtId="0" fontId="51" fillId="0" borderId="5" xfId="0" applyFont="1" applyBorder="1"/>
    <xf numFmtId="0" fontId="0" fillId="0" borderId="0" xfId="0" applyFill="1" applyAlignment="1"/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0" fillId="0" borderId="0" xfId="0" applyNumberFormat="1" applyFont="1" applyFill="1" applyBorder="1" applyAlignment="1"/>
    <xf numFmtId="0" fontId="30" fillId="0" borderId="0" xfId="0" applyFont="1" applyFill="1" applyBorder="1" applyAlignment="1">
      <alignment vertical="center"/>
    </xf>
    <xf numFmtId="0" fontId="24" fillId="0" borderId="0" xfId="0" applyFont="1" applyFill="1" applyBorder="1"/>
    <xf numFmtId="0" fontId="30" fillId="0" borderId="0" xfId="0" applyFont="1" applyFill="1" applyBorder="1" applyAlignment="1">
      <alignment vertical="center" wrapText="1"/>
    </xf>
    <xf numFmtId="0" fontId="0" fillId="0" borderId="0" xfId="0"/>
    <xf numFmtId="164" fontId="36" fillId="0" borderId="5" xfId="1" applyFont="1" applyBorder="1"/>
    <xf numFmtId="40" fontId="39" fillId="0" borderId="5" xfId="0" applyNumberFormat="1" applyFont="1" applyFill="1" applyBorder="1"/>
    <xf numFmtId="3" fontId="52" fillId="0" borderId="5" xfId="0" applyNumberFormat="1" applyFont="1" applyFill="1" applyBorder="1"/>
    <xf numFmtId="3" fontId="52" fillId="0" borderId="5" xfId="0" applyNumberFormat="1" applyFont="1" applyBorder="1"/>
    <xf numFmtId="0" fontId="52" fillId="0" borderId="5" xfId="0" quotePrefix="1" applyFont="1" applyBorder="1" applyAlignment="1">
      <alignment horizontal="center"/>
    </xf>
    <xf numFmtId="4" fontId="36" fillId="0" borderId="2" xfId="1" applyNumberFormat="1" applyFont="1" applyBorder="1"/>
    <xf numFmtId="0" fontId="52" fillId="0" borderId="5" xfId="0" applyFont="1" applyBorder="1"/>
    <xf numFmtId="0" fontId="30" fillId="0" borderId="0" xfId="0" applyFont="1" applyBorder="1" applyAlignment="1">
      <alignment horizontal="right"/>
    </xf>
    <xf numFmtId="3" fontId="32" fillId="0" borderId="0" xfId="0" applyNumberFormat="1" applyFont="1" applyBorder="1" applyAlignment="1">
      <alignment horizontal="left" vertical="top"/>
    </xf>
    <xf numFmtId="3" fontId="32" fillId="0" borderId="0" xfId="0" applyNumberFormat="1" applyFont="1" applyBorder="1" applyAlignment="1">
      <alignment vertical="top" wrapText="1"/>
    </xf>
    <xf numFmtId="3" fontId="32" fillId="0" borderId="0" xfId="0" applyNumberFormat="1" applyFont="1" applyBorder="1" applyAlignment="1">
      <alignment vertical="top"/>
    </xf>
    <xf numFmtId="0" fontId="30" fillId="0" borderId="0" xfId="0" applyFont="1" applyFill="1" applyAlignment="1">
      <alignment horizontal="center" vertical="center"/>
    </xf>
    <xf numFmtId="167" fontId="30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vertical="center"/>
    </xf>
    <xf numFmtId="3" fontId="36" fillId="5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39" fillId="0" borderId="0" xfId="0" applyFont="1"/>
    <xf numFmtId="0" fontId="37" fillId="6" borderId="6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14" fontId="37" fillId="6" borderId="3" xfId="0" applyNumberFormat="1" applyFont="1" applyFill="1" applyBorder="1" applyAlignment="1">
      <alignment horizontal="center" vertical="center" wrapText="1"/>
    </xf>
    <xf numFmtId="0" fontId="37" fillId="6" borderId="3" xfId="0" applyNumberFormat="1" applyFont="1" applyFill="1" applyBorder="1" applyAlignment="1">
      <alignment horizontal="center" vertical="center" wrapText="1"/>
    </xf>
    <xf numFmtId="3" fontId="37" fillId="6" borderId="3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center" vertical="center" wrapText="1"/>
    </xf>
    <xf numFmtId="3" fontId="37" fillId="0" borderId="2" xfId="0" applyNumberFormat="1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/>
    </xf>
    <xf numFmtId="0" fontId="56" fillId="0" borderId="5" xfId="0" applyFont="1" applyFill="1" applyBorder="1"/>
    <xf numFmtId="3" fontId="56" fillId="0" borderId="5" xfId="0" applyNumberFormat="1" applyFont="1" applyFill="1" applyBorder="1" applyAlignment="1">
      <alignment horizontal="center"/>
    </xf>
    <xf numFmtId="0" fontId="53" fillId="0" borderId="5" xfId="0" applyFont="1" applyFill="1" applyBorder="1"/>
    <xf numFmtId="0" fontId="56" fillId="0" borderId="5" xfId="0" applyFont="1" applyFill="1" applyBorder="1" applyAlignment="1">
      <alignment horizontal="left"/>
    </xf>
    <xf numFmtId="0" fontId="37" fillId="0" borderId="5" xfId="0" applyFont="1" applyFill="1" applyBorder="1" applyAlignment="1">
      <alignment horizontal="center"/>
    </xf>
    <xf numFmtId="0" fontId="18" fillId="0" borderId="5" xfId="0" applyFont="1" applyBorder="1"/>
    <xf numFmtId="0" fontId="30" fillId="0" borderId="0" xfId="4" applyNumberFormat="1" applyFont="1" applyFill="1" applyBorder="1" applyAlignment="1">
      <alignment horizontal="right" vertical="top"/>
    </xf>
    <xf numFmtId="3" fontId="32" fillId="0" borderId="0" xfId="0" applyNumberFormat="1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/>
    <xf numFmtId="0" fontId="57" fillId="0" borderId="2" xfId="0" applyFont="1" applyBorder="1"/>
    <xf numFmtId="3" fontId="36" fillId="0" borderId="9" xfId="0" applyNumberFormat="1" applyFont="1" applyBorder="1" applyAlignment="1">
      <alignment horizontal="center"/>
    </xf>
    <xf numFmtId="3" fontId="36" fillId="5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1" fillId="0" borderId="7" xfId="0" applyFont="1" applyBorder="1"/>
    <xf numFmtId="0" fontId="29" fillId="5" borderId="8" xfId="1" applyNumberFormat="1" applyFont="1" applyFill="1" applyBorder="1" applyAlignment="1">
      <alignment horizontal="center" vertical="center"/>
    </xf>
    <xf numFmtId="0" fontId="36" fillId="5" borderId="0" xfId="0" applyFont="1" applyFill="1" applyBorder="1"/>
    <xf numFmtId="0" fontId="29" fillId="0" borderId="8" xfId="1" applyNumberFormat="1" applyFont="1" applyBorder="1" applyAlignment="1">
      <alignment horizontal="center" vertical="center"/>
    </xf>
    <xf numFmtId="0" fontId="39" fillId="5" borderId="0" xfId="0" applyFont="1" applyFill="1" applyBorder="1"/>
    <xf numFmtId="0" fontId="29" fillId="5" borderId="8" xfId="1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37" fillId="3" borderId="6" xfId="0" applyFont="1" applyFill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 wrapText="1"/>
    </xf>
    <xf numFmtId="0" fontId="37" fillId="3" borderId="10" xfId="0" applyNumberFormat="1" applyFont="1" applyFill="1" applyBorder="1" applyAlignment="1">
      <alignment horizontal="center" vertical="center" wrapText="1"/>
    </xf>
    <xf numFmtId="3" fontId="37" fillId="3" borderId="11" xfId="0" applyNumberFormat="1" applyFont="1" applyFill="1" applyBorder="1" applyAlignment="1">
      <alignment horizontal="center" vertical="center" wrapText="1"/>
    </xf>
    <xf numFmtId="0" fontId="29" fillId="0" borderId="5" xfId="1" applyNumberFormat="1" applyFont="1" applyFill="1" applyBorder="1" applyAlignment="1">
      <alignment horizontal="center" vertical="center"/>
    </xf>
    <xf numFmtId="0" fontId="36" fillId="0" borderId="5" xfId="0" applyFont="1" applyFill="1" applyBorder="1"/>
    <xf numFmtId="3" fontId="36" fillId="0" borderId="5" xfId="0" applyNumberFormat="1" applyFont="1" applyFill="1" applyBorder="1" applyAlignment="1">
      <alignment horizontal="center"/>
    </xf>
    <xf numFmtId="0" fontId="29" fillId="0" borderId="5" xfId="1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/>
    </xf>
    <xf numFmtId="0" fontId="58" fillId="0" borderId="5" xfId="0" applyFont="1" applyBorder="1"/>
    <xf numFmtId="0" fontId="1" fillId="0" borderId="5" xfId="0" applyFont="1" applyBorder="1"/>
    <xf numFmtId="0" fontId="59" fillId="3" borderId="3" xfId="0" applyFont="1" applyFill="1" applyBorder="1" applyAlignment="1">
      <alignment horizontal="center" wrapText="1"/>
    </xf>
    <xf numFmtId="0" fontId="39" fillId="0" borderId="5" xfId="0" applyFont="1" applyFill="1" applyBorder="1"/>
    <xf numFmtId="0" fontId="58" fillId="0" borderId="5" xfId="0" applyFont="1" applyFill="1" applyBorder="1"/>
    <xf numFmtId="0" fontId="1" fillId="0" borderId="5" xfId="0" applyFont="1" applyFill="1" applyBorder="1"/>
    <xf numFmtId="169" fontId="36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29" fillId="0" borderId="0" xfId="1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/>
    </xf>
    <xf numFmtId="164" fontId="36" fillId="0" borderId="0" xfId="1" applyFont="1" applyFill="1" applyBorder="1"/>
    <xf numFmtId="164" fontId="36" fillId="0" borderId="0" xfId="0" applyNumberFormat="1" applyFont="1" applyBorder="1"/>
    <xf numFmtId="164" fontId="36" fillId="0" borderId="0" xfId="1" applyFont="1" applyFill="1" applyBorder="1" applyAlignment="1">
      <alignment horizontal="left"/>
    </xf>
    <xf numFmtId="164" fontId="36" fillId="0" borderId="0" xfId="1" applyFont="1" applyFill="1"/>
    <xf numFmtId="164" fontId="36" fillId="0" borderId="0" xfId="1" applyNumberFormat="1" applyFont="1" applyFill="1"/>
    <xf numFmtId="0" fontId="36" fillId="0" borderId="0" xfId="0" quotePrefix="1" applyFont="1" applyFill="1" applyBorder="1"/>
    <xf numFmtId="169" fontId="36" fillId="0" borderId="0" xfId="0" quotePrefix="1" applyNumberFormat="1" applyFont="1" applyFill="1" applyBorder="1" applyAlignment="1">
      <alignment horizontal="center" vertical="center"/>
    </xf>
    <xf numFmtId="0" fontId="36" fillId="0" borderId="0" xfId="0" quotePrefix="1" applyFont="1" applyFill="1" applyBorder="1" applyAlignment="1">
      <alignment horizontal="center" vertical="center"/>
    </xf>
    <xf numFmtId="0" fontId="29" fillId="0" borderId="0" xfId="1" quotePrefix="1" applyNumberFormat="1" applyFont="1" applyFill="1" applyBorder="1" applyAlignment="1">
      <alignment horizontal="center" vertical="center"/>
    </xf>
    <xf numFmtId="0" fontId="36" fillId="0" borderId="0" xfId="0" applyFont="1" applyFill="1" applyBorder="1"/>
    <xf numFmtId="169" fontId="36" fillId="0" borderId="0" xfId="0" quotePrefix="1" applyNumberFormat="1" applyFont="1" applyFill="1" applyBorder="1" applyAlignment="1">
      <alignment horizontal="center"/>
    </xf>
    <xf numFmtId="0" fontId="36" fillId="0" borderId="0" xfId="0" quotePrefix="1" applyFont="1" applyFill="1" applyBorder="1" applyAlignment="1">
      <alignment horizontal="center"/>
    </xf>
    <xf numFmtId="0" fontId="29" fillId="0" borderId="0" xfId="1" quotePrefix="1" applyNumberFormat="1" applyFont="1" applyFill="1" applyBorder="1" applyAlignment="1">
      <alignment horizontal="center"/>
    </xf>
    <xf numFmtId="164" fontId="36" fillId="0" borderId="0" xfId="1" applyFont="1" applyFill="1" applyBorder="1" applyAlignment="1">
      <alignment horizontal="center"/>
    </xf>
    <xf numFmtId="164" fontId="36" fillId="0" borderId="0" xfId="0" applyNumberFormat="1" applyFont="1" applyFill="1" applyBorder="1"/>
    <xf numFmtId="0" fontId="39" fillId="0" borderId="0" xfId="0" quotePrefix="1" applyFont="1" applyFill="1" applyBorder="1"/>
    <xf numFmtId="14" fontId="36" fillId="0" borderId="0" xfId="0" applyNumberFormat="1" applyFont="1" applyFill="1" applyBorder="1" applyAlignment="1">
      <alignment horizontal="center" vertical="center"/>
    </xf>
    <xf numFmtId="0" fontId="36" fillId="0" borderId="0" xfId="0" quotePrefix="1" applyFont="1" applyFill="1" applyBorder="1" applyAlignment="1" applyProtection="1">
      <alignment horizontal="left"/>
      <protection locked="0"/>
    </xf>
    <xf numFmtId="14" fontId="36" fillId="0" borderId="0" xfId="0" quotePrefix="1" applyNumberFormat="1" applyFont="1" applyFill="1" applyBorder="1" applyAlignment="1">
      <alignment horizontal="center" vertical="center"/>
    </xf>
    <xf numFmtId="164" fontId="39" fillId="0" borderId="0" xfId="1" applyFont="1" applyFill="1" applyBorder="1"/>
    <xf numFmtId="0" fontId="29" fillId="0" borderId="0" xfId="0" applyFont="1" applyBorder="1" applyAlignment="1">
      <alignment horizontal="center"/>
    </xf>
    <xf numFmtId="168" fontId="29" fillId="0" borderId="0" xfId="0" applyNumberFormat="1" applyFont="1" applyBorder="1" applyAlignment="1">
      <alignment horizontal="right" vertical="center" wrapText="1"/>
    </xf>
    <xf numFmtId="168" fontId="60" fillId="0" borderId="0" xfId="1" applyNumberFormat="1" applyFont="1" applyFill="1" applyBorder="1" applyAlignment="1">
      <alignment horizontal="center"/>
    </xf>
    <xf numFmtId="0" fontId="61" fillId="3" borderId="0" xfId="0" applyFont="1" applyFill="1" applyBorder="1" applyAlignment="1">
      <alignment horizontal="center" wrapText="1"/>
    </xf>
    <xf numFmtId="14" fontId="62" fillId="3" borderId="0" xfId="0" applyNumberFormat="1" applyFont="1" applyFill="1" applyBorder="1" applyAlignment="1">
      <alignment horizontal="center" wrapText="1"/>
    </xf>
    <xf numFmtId="0" fontId="61" fillId="3" borderId="0" xfId="0" applyNumberFormat="1" applyFont="1" applyFill="1" applyBorder="1" applyAlignment="1">
      <alignment horizontal="center" wrapText="1"/>
    </xf>
    <xf numFmtId="3" fontId="61" fillId="3" borderId="0" xfId="0" applyNumberFormat="1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0" fontId="3" fillId="0" borderId="0" xfId="0" applyFont="1" applyFill="1" applyAlignment="1"/>
    <xf numFmtId="0" fontId="58" fillId="0" borderId="2" xfId="0" applyFont="1" applyBorder="1"/>
    <xf numFmtId="0" fontId="39" fillId="0" borderId="0" xfId="0" applyFont="1" applyFill="1" applyBorder="1"/>
    <xf numFmtId="0" fontId="58" fillId="0" borderId="0" xfId="0" applyFont="1" applyFill="1" applyBorder="1"/>
    <xf numFmtId="0" fontId="58" fillId="0" borderId="0" xfId="0" applyFont="1" applyBorder="1"/>
    <xf numFmtId="0" fontId="29" fillId="0" borderId="12" xfId="1" applyNumberFormat="1" applyFont="1" applyBorder="1" applyAlignment="1">
      <alignment horizontal="center" vertical="center"/>
    </xf>
    <xf numFmtId="0" fontId="36" fillId="0" borderId="13" xfId="0" applyFont="1" applyBorder="1"/>
    <xf numFmtId="3" fontId="36" fillId="0" borderId="13" xfId="0" applyNumberFormat="1" applyFont="1" applyBorder="1" applyAlignment="1">
      <alignment horizontal="center"/>
    </xf>
    <xf numFmtId="3" fontId="36" fillId="0" borderId="14" xfId="0" applyNumberFormat="1" applyFont="1" applyBorder="1" applyAlignment="1">
      <alignment horizontal="center"/>
    </xf>
    <xf numFmtId="0" fontId="29" fillId="5" borderId="15" xfId="1" applyNumberFormat="1" applyFont="1" applyFill="1" applyBorder="1" applyAlignment="1">
      <alignment horizontal="center" vertical="center"/>
    </xf>
    <xf numFmtId="3" fontId="36" fillId="5" borderId="16" xfId="0" applyNumberFormat="1" applyFont="1" applyFill="1" applyBorder="1" applyAlignment="1">
      <alignment horizontal="center"/>
    </xf>
    <xf numFmtId="0" fontId="29" fillId="0" borderId="15" xfId="1" applyNumberFormat="1" applyFont="1" applyFill="1" applyBorder="1" applyAlignment="1">
      <alignment horizontal="center" vertical="center"/>
    </xf>
    <xf numFmtId="3" fontId="36" fillId="0" borderId="16" xfId="0" applyNumberFormat="1" applyFont="1" applyFill="1" applyBorder="1" applyAlignment="1">
      <alignment horizontal="center"/>
    </xf>
    <xf numFmtId="0" fontId="29" fillId="0" borderId="15" xfId="1" applyNumberFormat="1" applyFont="1" applyBorder="1" applyAlignment="1">
      <alignment horizontal="center" vertical="center"/>
    </xf>
    <xf numFmtId="3" fontId="36" fillId="0" borderId="16" xfId="0" applyNumberFormat="1" applyFont="1" applyBorder="1" applyAlignment="1">
      <alignment horizontal="center"/>
    </xf>
    <xf numFmtId="0" fontId="29" fillId="0" borderId="17" xfId="1" applyNumberFormat="1" applyFont="1" applyBorder="1" applyAlignment="1">
      <alignment horizontal="center" vertical="center"/>
    </xf>
    <xf numFmtId="0" fontId="36" fillId="0" borderId="1" xfId="0" applyFont="1" applyBorder="1"/>
    <xf numFmtId="3" fontId="36" fillId="0" borderId="1" xfId="0" applyNumberFormat="1" applyFont="1" applyBorder="1" applyAlignment="1">
      <alignment horizontal="center"/>
    </xf>
    <xf numFmtId="3" fontId="36" fillId="0" borderId="18" xfId="0" applyNumberFormat="1" applyFont="1" applyBorder="1" applyAlignment="1">
      <alignment horizontal="center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 wrapText="1"/>
    </xf>
    <xf numFmtId="0" fontId="32" fillId="0" borderId="0" xfId="4" applyNumberFormat="1" applyFont="1" applyFill="1" applyBorder="1" applyAlignment="1">
      <alignment horizontal="left" vertical="top" wrapText="1"/>
    </xf>
    <xf numFmtId="3" fontId="32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1" fillId="0" borderId="0" xfId="0" quotePrefix="1" applyFont="1" applyBorder="1" applyAlignment="1">
      <alignment horizontal="left"/>
    </xf>
    <xf numFmtId="0" fontId="2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5" fillId="3" borderId="0" xfId="3" applyFont="1" applyFill="1" applyBorder="1" applyAlignment="1">
      <alignment horizontal="center" vertical="center" wrapText="1"/>
    </xf>
    <xf numFmtId="0" fontId="29" fillId="0" borderId="0" xfId="3" applyFont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9" fillId="0" borderId="0" xfId="4" applyNumberFormat="1" applyFont="1" applyFill="1" applyBorder="1" applyAlignment="1">
      <alignment horizontal="center" vertical="top"/>
    </xf>
    <xf numFmtId="0" fontId="7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63" fillId="0" borderId="0" xfId="0" applyFont="1" applyFill="1"/>
    <xf numFmtId="0" fontId="29" fillId="0" borderId="0" xfId="0" applyFont="1" applyFill="1" applyAlignment="1">
      <alignment horizontal="center" wrapText="1"/>
    </xf>
    <xf numFmtId="0" fontId="1" fillId="0" borderId="0" xfId="0" applyFont="1" applyFill="1"/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center" wrapText="1"/>
    </xf>
    <xf numFmtId="169" fontId="32" fillId="0" borderId="0" xfId="0" applyNumberFormat="1" applyFont="1" applyFill="1" applyBorder="1" applyAlignment="1">
      <alignment horizontal="center" vertical="center"/>
    </xf>
    <xf numFmtId="0" fontId="30" fillId="0" borderId="0" xfId="1" applyNumberFormat="1" applyFont="1" applyFill="1" applyBorder="1" applyAlignment="1">
      <alignment horizontal="center" vertical="center"/>
    </xf>
    <xf numFmtId="0" fontId="32" fillId="0" borderId="0" xfId="0" quotePrefix="1" applyFont="1" applyFill="1" applyBorder="1"/>
    <xf numFmtId="164" fontId="32" fillId="0" borderId="0" xfId="1" applyFont="1" applyFill="1" applyBorder="1"/>
    <xf numFmtId="164" fontId="32" fillId="0" borderId="0" xfId="0" applyNumberFormat="1" applyFont="1" applyBorder="1"/>
    <xf numFmtId="164" fontId="32" fillId="0" borderId="0" xfId="1" applyFont="1" applyFill="1" applyBorder="1" applyAlignment="1">
      <alignment horizontal="left"/>
    </xf>
    <xf numFmtId="164" fontId="32" fillId="0" borderId="0" xfId="1" applyFont="1" applyFill="1"/>
    <xf numFmtId="164" fontId="32" fillId="0" borderId="0" xfId="1" applyNumberFormat="1" applyFont="1" applyFill="1"/>
    <xf numFmtId="0" fontId="32" fillId="0" borderId="0" xfId="0" applyFont="1" applyBorder="1"/>
    <xf numFmtId="0" fontId="21" fillId="0" borderId="0" xfId="0" quotePrefix="1" applyFont="1" applyBorder="1"/>
    <xf numFmtId="169" fontId="32" fillId="0" borderId="0" xfId="0" quotePrefix="1" applyNumberFormat="1" applyFont="1" applyFill="1" applyBorder="1" applyAlignment="1">
      <alignment horizontal="center" vertical="center"/>
    </xf>
    <xf numFmtId="0" fontId="30" fillId="0" borderId="0" xfId="1" quotePrefix="1" applyNumberFormat="1" applyFont="1" applyFill="1" applyBorder="1" applyAlignment="1">
      <alignment horizontal="center" vertical="center"/>
    </xf>
    <xf numFmtId="0" fontId="32" fillId="0" borderId="0" xfId="0" applyFont="1" applyFill="1" applyBorder="1"/>
    <xf numFmtId="169" fontId="32" fillId="0" borderId="0" xfId="0" quotePrefix="1" applyNumberFormat="1" applyFont="1" applyFill="1" applyBorder="1" applyAlignment="1">
      <alignment horizontal="center"/>
    </xf>
    <xf numFmtId="0" fontId="30" fillId="0" borderId="0" xfId="1" quotePrefix="1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left"/>
    </xf>
    <xf numFmtId="3" fontId="32" fillId="0" borderId="0" xfId="0" applyNumberFormat="1" applyFont="1" applyBorder="1" applyAlignment="1">
      <alignment horizontal="center"/>
    </xf>
    <xf numFmtId="164" fontId="32" fillId="0" borderId="0" xfId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21" fillId="0" borderId="0" xfId="0" quotePrefix="1" applyFont="1" applyFill="1" applyBorder="1"/>
    <xf numFmtId="0" fontId="14" fillId="0" borderId="0" xfId="0" applyFont="1" applyFill="1"/>
    <xf numFmtId="14" fontId="32" fillId="0" borderId="0" xfId="0" applyNumberFormat="1" applyFont="1" applyFill="1" applyBorder="1" applyAlignment="1">
      <alignment horizontal="center" vertical="center"/>
    </xf>
    <xf numFmtId="0" fontId="32" fillId="0" borderId="0" xfId="0" quotePrefix="1" applyFont="1" applyFill="1" applyBorder="1" applyAlignment="1" applyProtection="1">
      <alignment horizontal="left"/>
      <protection locked="0"/>
    </xf>
    <xf numFmtId="14" fontId="32" fillId="0" borderId="0" xfId="0" quotePrefix="1" applyNumberFormat="1" applyFont="1" applyFill="1" applyBorder="1" applyAlignment="1">
      <alignment horizontal="center" vertical="center"/>
    </xf>
    <xf numFmtId="164" fontId="21" fillId="0" borderId="0" xfId="1" applyFont="1" applyFill="1" applyBorder="1"/>
    <xf numFmtId="0" fontId="6" fillId="0" borderId="0" xfId="0" applyFont="1" applyFill="1"/>
    <xf numFmtId="0" fontId="36" fillId="0" borderId="0" xfId="0" applyFont="1" applyFill="1" applyAlignment="1">
      <alignment vertical="center"/>
    </xf>
    <xf numFmtId="0" fontId="64" fillId="3" borderId="0" xfId="0" applyFont="1" applyFill="1" applyBorder="1" applyAlignment="1">
      <alignment horizontal="center" vertical="center" wrapText="1"/>
    </xf>
    <xf numFmtId="14" fontId="65" fillId="3" borderId="0" xfId="0" applyNumberFormat="1" applyFont="1" applyFill="1" applyBorder="1" applyAlignment="1">
      <alignment horizontal="center" vertical="center" wrapText="1"/>
    </xf>
    <xf numFmtId="0" fontId="64" fillId="3" borderId="0" xfId="0" applyNumberFormat="1" applyFont="1" applyFill="1" applyBorder="1" applyAlignment="1">
      <alignment horizontal="center" vertical="center" wrapText="1"/>
    </xf>
    <xf numFmtId="3" fontId="64" fillId="3" borderId="0" xfId="0" applyNumberFormat="1" applyFont="1" applyFill="1" applyBorder="1" applyAlignment="1">
      <alignment horizontal="center" vertical="center" wrapText="1"/>
    </xf>
    <xf numFmtId="0" fontId="36" fillId="3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0" fontId="21" fillId="0" borderId="0" xfId="0" applyNumberFormat="1" applyFont="1"/>
    <xf numFmtId="0" fontId="6" fillId="0" borderId="0" xfId="0" applyFont="1"/>
    <xf numFmtId="0" fontId="21" fillId="0" borderId="0" xfId="0" applyFont="1" applyAlignment="1">
      <alignment horizontal="left" vertical="top" wrapText="1"/>
    </xf>
    <xf numFmtId="166" fontId="21" fillId="0" borderId="0" xfId="4" applyFont="1" applyAlignment="1">
      <alignment vertical="top"/>
    </xf>
    <xf numFmtId="166" fontId="21" fillId="0" borderId="0" xfId="4" applyFont="1"/>
    <xf numFmtId="0" fontId="21" fillId="0" borderId="0" xfId="0" applyFont="1" applyAlignment="1">
      <alignment horizontal="center"/>
    </xf>
    <xf numFmtId="0" fontId="66" fillId="0" borderId="0" xfId="0" applyFont="1" applyFill="1" applyBorder="1" applyAlignment="1">
      <alignment horizontal="center" vertical="top" wrapText="1"/>
    </xf>
    <xf numFmtId="0" fontId="66" fillId="0" borderId="0" xfId="0" applyFont="1" applyFill="1" applyBorder="1" applyAlignment="1">
      <alignment vertical="top" wrapText="1"/>
    </xf>
    <xf numFmtId="0" fontId="66" fillId="0" borderId="7" xfId="0" applyFont="1" applyBorder="1" applyAlignment="1">
      <alignment horizontal="center"/>
    </xf>
    <xf numFmtId="0" fontId="66" fillId="0" borderId="0" xfId="0" applyFont="1" applyFill="1" applyBorder="1" applyAlignment="1">
      <alignment vertical="top"/>
    </xf>
    <xf numFmtId="0" fontId="36" fillId="0" borderId="0" xfId="0" applyFont="1" applyFill="1" applyBorder="1" applyAlignment="1">
      <alignment horizontal="left"/>
    </xf>
    <xf numFmtId="0" fontId="66" fillId="0" borderId="0" xfId="0" applyFont="1" applyAlignment="1"/>
    <xf numFmtId="0" fontId="67" fillId="0" borderId="0" xfId="0" applyFont="1" applyAlignment="1">
      <alignment horizontal="center"/>
    </xf>
    <xf numFmtId="0" fontId="67" fillId="0" borderId="0" xfId="0" applyFont="1" applyAlignment="1"/>
    <xf numFmtId="0" fontId="21" fillId="0" borderId="0" xfId="0" applyFont="1" applyAlignment="1">
      <alignment vertical="top"/>
    </xf>
    <xf numFmtId="0" fontId="6" fillId="0" borderId="0" xfId="0" applyNumberFormat="1" applyFont="1"/>
    <xf numFmtId="0" fontId="21" fillId="0" borderId="0" xfId="0" applyFont="1" applyAlignment="1">
      <alignment horizontal="left" vertical="top"/>
    </xf>
    <xf numFmtId="166" fontId="21" fillId="0" borderId="0" xfId="4" applyFont="1" applyAlignment="1">
      <alignment horizontal="left" vertical="top"/>
    </xf>
    <xf numFmtId="166" fontId="6" fillId="0" borderId="0" xfId="4" applyFont="1" applyBorder="1"/>
    <xf numFmtId="0" fontId="30" fillId="0" borderId="0" xfId="0" applyFont="1" applyBorder="1" applyAlignment="1">
      <alignment horizontal="center"/>
    </xf>
    <xf numFmtId="0" fontId="66" fillId="0" borderId="7" xfId="0" applyFont="1" applyBorder="1" applyAlignment="1"/>
  </cellXfs>
  <cellStyles count="5">
    <cellStyle name="Millares" xfId="1" builtinId="3"/>
    <cellStyle name="Millares 2" xfId="2"/>
    <cellStyle name="Moneda" xfId="4" builtinId="4"/>
    <cellStyle name="Normal" xfId="0" builtinId="0"/>
    <cellStyle name="Normal 2" xfId="3"/>
  </cellStyles>
  <dxfs count="23">
    <dxf>
      <font>
        <strike val="0"/>
        <outline val="0"/>
        <shadow val="0"/>
        <u val="none"/>
        <vertAlign val="baseline"/>
        <sz val="14"/>
        <color auto="1"/>
        <name val="Cambria"/>
        <scheme val="maj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mbria"/>
        <scheme val="maj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'Exist. Actual'!$F$10</c:f>
              <c:strCache>
                <c:ptCount val="1"/>
                <c:pt idx="0">
                  <c:v>Existencia al 30/06/2023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Actual'!$F$11:$F$351</c:f>
            </c:numRef>
          </c:val>
        </c:ser>
        <c:ser>
          <c:idx val="1"/>
          <c:order val="1"/>
          <c:tx>
            <c:strRef>
              <c:f>'Exist. Actual'!$G$10</c:f>
              <c:strCache>
                <c:ptCount val="1"/>
                <c:pt idx="0">
                  <c:v>Entradas 30 Junio-30 Sept. 2023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Actual'!$G$11:$G$351</c:f>
            </c:numRef>
          </c:val>
        </c:ser>
        <c:ser>
          <c:idx val="2"/>
          <c:order val="2"/>
          <c:tx>
            <c:strRef>
              <c:f>'Exist. Actual'!$H$10</c:f>
              <c:strCache>
                <c:ptCount val="1"/>
                <c:pt idx="0">
                  <c:v>Devoluciones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Actual'!$H$11:$H$351</c:f>
            </c:numRef>
          </c:val>
        </c:ser>
        <c:ser>
          <c:idx val="3"/>
          <c:order val="3"/>
          <c:tx>
            <c:strRef>
              <c:f>'Exist. Actual'!$I$10</c:f>
              <c:strCache>
                <c:ptCount val="1"/>
                <c:pt idx="0">
                  <c:v>Transferencias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Actual'!$I$11:$I$351</c:f>
            </c:numRef>
          </c:val>
        </c:ser>
        <c:ser>
          <c:idx val="4"/>
          <c:order val="4"/>
          <c:tx>
            <c:strRef>
              <c:f>'Exist. Actual'!$J$10</c:f>
              <c:strCache>
                <c:ptCount val="1"/>
                <c:pt idx="0">
                  <c:v>Salidas 30 Junio-30 Sept. 2023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Actual'!$J$11:$J$351</c:f>
            </c:numRef>
          </c:val>
        </c:ser>
        <c:ser>
          <c:idx val="5"/>
          <c:order val="5"/>
          <c:tx>
            <c:strRef>
              <c:f>'Exist. Actual'!$K$10</c:f>
              <c:strCache>
                <c:ptCount val="1"/>
                <c:pt idx="0">
                  <c:v>Balance s/Mov. 30/09/2023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Actual'!$K$11:$K$351</c:f>
            </c:numRef>
          </c:val>
        </c:ser>
        <c:ser>
          <c:idx val="6"/>
          <c:order val="6"/>
          <c:tx>
            <c:strRef>
              <c:f>'Exist. Actual'!$L$10</c:f>
              <c:strCache>
                <c:ptCount val="1"/>
                <c:pt idx="0">
                  <c:v>Inventario al 30/09/2023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Actual'!$L$11:$L$351</c:f>
              <c:numCache>
                <c:formatCode>#,##0</c:formatCode>
                <c:ptCount val="341"/>
                <c:pt idx="0">
                  <c:v>59</c:v>
                </c:pt>
                <c:pt idx="1">
                  <c:v>0</c:v>
                </c:pt>
                <c:pt idx="2">
                  <c:v>119</c:v>
                </c:pt>
                <c:pt idx="3">
                  <c:v>7</c:v>
                </c:pt>
                <c:pt idx="4">
                  <c:v>79</c:v>
                </c:pt>
                <c:pt idx="5">
                  <c:v>100</c:v>
                </c:pt>
                <c:pt idx="6">
                  <c:v>53</c:v>
                </c:pt>
                <c:pt idx="7">
                  <c:v>30</c:v>
                </c:pt>
                <c:pt idx="8">
                  <c:v>24</c:v>
                </c:pt>
                <c:pt idx="9">
                  <c:v>4</c:v>
                </c:pt>
                <c:pt idx="10">
                  <c:v>10</c:v>
                </c:pt>
                <c:pt idx="11">
                  <c:v>110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188</c:v>
                </c:pt>
                <c:pt idx="16">
                  <c:v>194</c:v>
                </c:pt>
                <c:pt idx="17">
                  <c:v>145</c:v>
                </c:pt>
                <c:pt idx="18">
                  <c:v>0</c:v>
                </c:pt>
                <c:pt idx="19">
                  <c:v>2000</c:v>
                </c:pt>
                <c:pt idx="20">
                  <c:v>9</c:v>
                </c:pt>
                <c:pt idx="21">
                  <c:v>2000</c:v>
                </c:pt>
                <c:pt idx="22">
                  <c:v>1500</c:v>
                </c:pt>
                <c:pt idx="23">
                  <c:v>1750</c:v>
                </c:pt>
                <c:pt idx="24">
                  <c:v>2150</c:v>
                </c:pt>
                <c:pt idx="25">
                  <c:v>1650</c:v>
                </c:pt>
                <c:pt idx="26">
                  <c:v>1250</c:v>
                </c:pt>
                <c:pt idx="27">
                  <c:v>1</c:v>
                </c:pt>
                <c:pt idx="28">
                  <c:v>78</c:v>
                </c:pt>
                <c:pt idx="29">
                  <c:v>4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1.5</c:v>
                </c:pt>
                <c:pt idx="34">
                  <c:v>25</c:v>
                </c:pt>
                <c:pt idx="35">
                  <c:v>2</c:v>
                </c:pt>
                <c:pt idx="36">
                  <c:v>166</c:v>
                </c:pt>
                <c:pt idx="37">
                  <c:v>91</c:v>
                </c:pt>
                <c:pt idx="38">
                  <c:v>0</c:v>
                </c:pt>
                <c:pt idx="39">
                  <c:v>60</c:v>
                </c:pt>
                <c:pt idx="40">
                  <c:v>47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108</c:v>
                </c:pt>
                <c:pt idx="45">
                  <c:v>4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30</c:v>
                </c:pt>
                <c:pt idx="50">
                  <c:v>6</c:v>
                </c:pt>
                <c:pt idx="51">
                  <c:v>1</c:v>
                </c:pt>
                <c:pt idx="52">
                  <c:v>5</c:v>
                </c:pt>
                <c:pt idx="53">
                  <c:v>3</c:v>
                </c:pt>
                <c:pt idx="54">
                  <c:v>24</c:v>
                </c:pt>
                <c:pt idx="55">
                  <c:v>1</c:v>
                </c:pt>
                <c:pt idx="56">
                  <c:v>41</c:v>
                </c:pt>
                <c:pt idx="57">
                  <c:v>1</c:v>
                </c:pt>
                <c:pt idx="58">
                  <c:v>0</c:v>
                </c:pt>
                <c:pt idx="59">
                  <c:v>48</c:v>
                </c:pt>
                <c:pt idx="60">
                  <c:v>0</c:v>
                </c:pt>
                <c:pt idx="61">
                  <c:v>23</c:v>
                </c:pt>
                <c:pt idx="62">
                  <c:v>49</c:v>
                </c:pt>
                <c:pt idx="63">
                  <c:v>124</c:v>
                </c:pt>
                <c:pt idx="64">
                  <c:v>1</c:v>
                </c:pt>
                <c:pt idx="65">
                  <c:v>1</c:v>
                </c:pt>
                <c:pt idx="66">
                  <c:v>55</c:v>
                </c:pt>
                <c:pt idx="67">
                  <c:v>7</c:v>
                </c:pt>
                <c:pt idx="68">
                  <c:v>100</c:v>
                </c:pt>
                <c:pt idx="69">
                  <c:v>2</c:v>
                </c:pt>
                <c:pt idx="70">
                  <c:v>10325</c:v>
                </c:pt>
                <c:pt idx="71">
                  <c:v>850</c:v>
                </c:pt>
                <c:pt idx="72">
                  <c:v>4</c:v>
                </c:pt>
                <c:pt idx="73">
                  <c:v>0</c:v>
                </c:pt>
                <c:pt idx="74">
                  <c:v>31</c:v>
                </c:pt>
                <c:pt idx="75">
                  <c:v>12</c:v>
                </c:pt>
                <c:pt idx="76">
                  <c:v>13</c:v>
                </c:pt>
                <c:pt idx="77">
                  <c:v>0</c:v>
                </c:pt>
                <c:pt idx="78">
                  <c:v>75</c:v>
                </c:pt>
                <c:pt idx="79">
                  <c:v>6</c:v>
                </c:pt>
                <c:pt idx="80">
                  <c:v>3</c:v>
                </c:pt>
                <c:pt idx="81">
                  <c:v>1</c:v>
                </c:pt>
                <c:pt idx="82">
                  <c:v>3</c:v>
                </c:pt>
                <c:pt idx="83">
                  <c:v>9</c:v>
                </c:pt>
                <c:pt idx="84">
                  <c:v>11</c:v>
                </c:pt>
                <c:pt idx="85">
                  <c:v>77</c:v>
                </c:pt>
                <c:pt idx="86">
                  <c:v>26</c:v>
                </c:pt>
                <c:pt idx="87">
                  <c:v>8</c:v>
                </c:pt>
                <c:pt idx="88">
                  <c:v>28</c:v>
                </c:pt>
                <c:pt idx="89">
                  <c:v>7</c:v>
                </c:pt>
                <c:pt idx="90">
                  <c:v>48</c:v>
                </c:pt>
                <c:pt idx="91">
                  <c:v>67</c:v>
                </c:pt>
                <c:pt idx="92">
                  <c:v>55</c:v>
                </c:pt>
                <c:pt idx="93">
                  <c:v>39</c:v>
                </c:pt>
                <c:pt idx="94">
                  <c:v>6</c:v>
                </c:pt>
                <c:pt idx="95">
                  <c:v>1</c:v>
                </c:pt>
                <c:pt idx="96">
                  <c:v>53</c:v>
                </c:pt>
                <c:pt idx="97">
                  <c:v>10643</c:v>
                </c:pt>
                <c:pt idx="98">
                  <c:v>1375</c:v>
                </c:pt>
                <c:pt idx="99">
                  <c:v>523</c:v>
                </c:pt>
                <c:pt idx="100">
                  <c:v>53</c:v>
                </c:pt>
                <c:pt idx="101">
                  <c:v>50</c:v>
                </c:pt>
                <c:pt idx="102">
                  <c:v>50</c:v>
                </c:pt>
                <c:pt idx="103">
                  <c:v>3</c:v>
                </c:pt>
                <c:pt idx="104">
                  <c:v>11</c:v>
                </c:pt>
                <c:pt idx="105">
                  <c:v>76</c:v>
                </c:pt>
                <c:pt idx="106">
                  <c:v>3</c:v>
                </c:pt>
                <c:pt idx="107">
                  <c:v>4</c:v>
                </c:pt>
                <c:pt idx="108">
                  <c:v>11</c:v>
                </c:pt>
                <c:pt idx="109">
                  <c:v>2</c:v>
                </c:pt>
                <c:pt idx="110">
                  <c:v>2</c:v>
                </c:pt>
                <c:pt idx="111">
                  <c:v>41</c:v>
                </c:pt>
                <c:pt idx="112">
                  <c:v>269</c:v>
                </c:pt>
                <c:pt idx="113">
                  <c:v>55</c:v>
                </c:pt>
                <c:pt idx="114">
                  <c:v>10</c:v>
                </c:pt>
                <c:pt idx="115">
                  <c:v>2</c:v>
                </c:pt>
                <c:pt idx="116">
                  <c:v>65</c:v>
                </c:pt>
                <c:pt idx="117">
                  <c:v>26</c:v>
                </c:pt>
                <c:pt idx="118">
                  <c:v>55</c:v>
                </c:pt>
                <c:pt idx="119">
                  <c:v>0</c:v>
                </c:pt>
                <c:pt idx="120">
                  <c:v>540</c:v>
                </c:pt>
                <c:pt idx="121">
                  <c:v>75</c:v>
                </c:pt>
                <c:pt idx="122">
                  <c:v>55</c:v>
                </c:pt>
                <c:pt idx="123">
                  <c:v>40</c:v>
                </c:pt>
                <c:pt idx="124">
                  <c:v>12</c:v>
                </c:pt>
                <c:pt idx="125">
                  <c:v>36</c:v>
                </c:pt>
                <c:pt idx="126">
                  <c:v>1</c:v>
                </c:pt>
                <c:pt idx="127">
                  <c:v>105</c:v>
                </c:pt>
                <c:pt idx="128">
                  <c:v>1</c:v>
                </c:pt>
                <c:pt idx="129">
                  <c:v>0</c:v>
                </c:pt>
                <c:pt idx="130">
                  <c:v>67</c:v>
                </c:pt>
                <c:pt idx="131">
                  <c:v>49</c:v>
                </c:pt>
                <c:pt idx="132">
                  <c:v>63</c:v>
                </c:pt>
                <c:pt idx="133">
                  <c:v>2</c:v>
                </c:pt>
                <c:pt idx="134">
                  <c:v>31</c:v>
                </c:pt>
                <c:pt idx="135">
                  <c:v>50</c:v>
                </c:pt>
                <c:pt idx="136">
                  <c:v>18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35</c:v>
                </c:pt>
                <c:pt idx="142">
                  <c:v>34</c:v>
                </c:pt>
                <c:pt idx="143">
                  <c:v>3</c:v>
                </c:pt>
                <c:pt idx="144">
                  <c:v>14</c:v>
                </c:pt>
                <c:pt idx="145">
                  <c:v>15</c:v>
                </c:pt>
                <c:pt idx="146">
                  <c:v>0</c:v>
                </c:pt>
                <c:pt idx="147">
                  <c:v>60</c:v>
                </c:pt>
                <c:pt idx="148">
                  <c:v>6</c:v>
                </c:pt>
                <c:pt idx="149">
                  <c:v>2</c:v>
                </c:pt>
                <c:pt idx="150">
                  <c:v>0</c:v>
                </c:pt>
                <c:pt idx="151">
                  <c:v>2</c:v>
                </c:pt>
                <c:pt idx="152">
                  <c:v>1</c:v>
                </c:pt>
                <c:pt idx="153">
                  <c:v>4</c:v>
                </c:pt>
                <c:pt idx="154">
                  <c:v>0</c:v>
                </c:pt>
                <c:pt idx="155">
                  <c:v>6</c:v>
                </c:pt>
                <c:pt idx="156">
                  <c:v>0</c:v>
                </c:pt>
                <c:pt idx="157">
                  <c:v>0</c:v>
                </c:pt>
                <c:pt idx="158">
                  <c:v>5</c:v>
                </c:pt>
                <c:pt idx="159">
                  <c:v>1</c:v>
                </c:pt>
                <c:pt idx="160">
                  <c:v>2</c:v>
                </c:pt>
                <c:pt idx="161">
                  <c:v>9</c:v>
                </c:pt>
                <c:pt idx="162">
                  <c:v>2</c:v>
                </c:pt>
                <c:pt idx="163">
                  <c:v>450</c:v>
                </c:pt>
                <c:pt idx="164">
                  <c:v>550</c:v>
                </c:pt>
                <c:pt idx="165">
                  <c:v>345</c:v>
                </c:pt>
                <c:pt idx="166">
                  <c:v>209</c:v>
                </c:pt>
                <c:pt idx="167">
                  <c:v>3</c:v>
                </c:pt>
                <c:pt idx="168">
                  <c:v>29</c:v>
                </c:pt>
                <c:pt idx="169">
                  <c:v>4</c:v>
                </c:pt>
                <c:pt idx="170">
                  <c:v>1</c:v>
                </c:pt>
                <c:pt idx="171">
                  <c:v>8</c:v>
                </c:pt>
                <c:pt idx="172">
                  <c:v>18</c:v>
                </c:pt>
                <c:pt idx="173">
                  <c:v>26</c:v>
                </c:pt>
                <c:pt idx="174">
                  <c:v>17</c:v>
                </c:pt>
                <c:pt idx="175">
                  <c:v>20</c:v>
                </c:pt>
                <c:pt idx="176">
                  <c:v>10</c:v>
                </c:pt>
                <c:pt idx="177">
                  <c:v>8</c:v>
                </c:pt>
                <c:pt idx="178">
                  <c:v>0</c:v>
                </c:pt>
                <c:pt idx="179">
                  <c:v>6</c:v>
                </c:pt>
                <c:pt idx="180">
                  <c:v>12</c:v>
                </c:pt>
                <c:pt idx="181">
                  <c:v>35</c:v>
                </c:pt>
                <c:pt idx="182">
                  <c:v>9</c:v>
                </c:pt>
                <c:pt idx="183">
                  <c:v>2</c:v>
                </c:pt>
                <c:pt idx="184">
                  <c:v>13</c:v>
                </c:pt>
                <c:pt idx="185">
                  <c:v>0</c:v>
                </c:pt>
                <c:pt idx="186">
                  <c:v>3</c:v>
                </c:pt>
                <c:pt idx="187">
                  <c:v>33</c:v>
                </c:pt>
                <c:pt idx="188">
                  <c:v>44</c:v>
                </c:pt>
                <c:pt idx="189">
                  <c:v>0</c:v>
                </c:pt>
                <c:pt idx="190">
                  <c:v>0</c:v>
                </c:pt>
                <c:pt idx="191">
                  <c:v>101</c:v>
                </c:pt>
                <c:pt idx="192">
                  <c:v>25</c:v>
                </c:pt>
                <c:pt idx="193">
                  <c:v>136</c:v>
                </c:pt>
                <c:pt idx="194">
                  <c:v>40</c:v>
                </c:pt>
                <c:pt idx="195">
                  <c:v>6</c:v>
                </c:pt>
                <c:pt idx="196">
                  <c:v>42</c:v>
                </c:pt>
                <c:pt idx="197">
                  <c:v>2705</c:v>
                </c:pt>
                <c:pt idx="198">
                  <c:v>36</c:v>
                </c:pt>
                <c:pt idx="199">
                  <c:v>16</c:v>
                </c:pt>
                <c:pt idx="200">
                  <c:v>38</c:v>
                </c:pt>
                <c:pt idx="201">
                  <c:v>337</c:v>
                </c:pt>
                <c:pt idx="202">
                  <c:v>7</c:v>
                </c:pt>
                <c:pt idx="203">
                  <c:v>2</c:v>
                </c:pt>
                <c:pt idx="204">
                  <c:v>25</c:v>
                </c:pt>
                <c:pt idx="205">
                  <c:v>14</c:v>
                </c:pt>
                <c:pt idx="206">
                  <c:v>0</c:v>
                </c:pt>
                <c:pt idx="207">
                  <c:v>7</c:v>
                </c:pt>
                <c:pt idx="208">
                  <c:v>3</c:v>
                </c:pt>
                <c:pt idx="209">
                  <c:v>3</c:v>
                </c:pt>
                <c:pt idx="210">
                  <c:v>160</c:v>
                </c:pt>
                <c:pt idx="211">
                  <c:v>50</c:v>
                </c:pt>
                <c:pt idx="212">
                  <c:v>64</c:v>
                </c:pt>
                <c:pt idx="213">
                  <c:v>34</c:v>
                </c:pt>
                <c:pt idx="214">
                  <c:v>40</c:v>
                </c:pt>
                <c:pt idx="215">
                  <c:v>0</c:v>
                </c:pt>
                <c:pt idx="216">
                  <c:v>0</c:v>
                </c:pt>
                <c:pt idx="217">
                  <c:v>3</c:v>
                </c:pt>
                <c:pt idx="218">
                  <c:v>6</c:v>
                </c:pt>
                <c:pt idx="219">
                  <c:v>2</c:v>
                </c:pt>
                <c:pt idx="220">
                  <c:v>1</c:v>
                </c:pt>
                <c:pt idx="221">
                  <c:v>0</c:v>
                </c:pt>
                <c:pt idx="222">
                  <c:v>0</c:v>
                </c:pt>
                <c:pt idx="223">
                  <c:v>15</c:v>
                </c:pt>
                <c:pt idx="224">
                  <c:v>2</c:v>
                </c:pt>
                <c:pt idx="225">
                  <c:v>19</c:v>
                </c:pt>
                <c:pt idx="226">
                  <c:v>7</c:v>
                </c:pt>
                <c:pt idx="227">
                  <c:v>0</c:v>
                </c:pt>
                <c:pt idx="228">
                  <c:v>25</c:v>
                </c:pt>
                <c:pt idx="229">
                  <c:v>15</c:v>
                </c:pt>
                <c:pt idx="230">
                  <c:v>74</c:v>
                </c:pt>
                <c:pt idx="231">
                  <c:v>26</c:v>
                </c:pt>
                <c:pt idx="232">
                  <c:v>0</c:v>
                </c:pt>
                <c:pt idx="233">
                  <c:v>206</c:v>
                </c:pt>
                <c:pt idx="234">
                  <c:v>0</c:v>
                </c:pt>
                <c:pt idx="235">
                  <c:v>2</c:v>
                </c:pt>
                <c:pt idx="236">
                  <c:v>47</c:v>
                </c:pt>
                <c:pt idx="237">
                  <c:v>3</c:v>
                </c:pt>
                <c:pt idx="238">
                  <c:v>166</c:v>
                </c:pt>
                <c:pt idx="239">
                  <c:v>0</c:v>
                </c:pt>
                <c:pt idx="240">
                  <c:v>13</c:v>
                </c:pt>
                <c:pt idx="241">
                  <c:v>31</c:v>
                </c:pt>
                <c:pt idx="242">
                  <c:v>89</c:v>
                </c:pt>
                <c:pt idx="243">
                  <c:v>119</c:v>
                </c:pt>
                <c:pt idx="244">
                  <c:v>2</c:v>
                </c:pt>
                <c:pt idx="245">
                  <c:v>15</c:v>
                </c:pt>
                <c:pt idx="246">
                  <c:v>60</c:v>
                </c:pt>
                <c:pt idx="247">
                  <c:v>119</c:v>
                </c:pt>
                <c:pt idx="248">
                  <c:v>31</c:v>
                </c:pt>
                <c:pt idx="249">
                  <c:v>0</c:v>
                </c:pt>
                <c:pt idx="250">
                  <c:v>44</c:v>
                </c:pt>
                <c:pt idx="251">
                  <c:v>27</c:v>
                </c:pt>
                <c:pt idx="252">
                  <c:v>21</c:v>
                </c:pt>
                <c:pt idx="253">
                  <c:v>4</c:v>
                </c:pt>
                <c:pt idx="254">
                  <c:v>24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60</c:v>
                </c:pt>
                <c:pt idx="260">
                  <c:v>7</c:v>
                </c:pt>
                <c:pt idx="261">
                  <c:v>18</c:v>
                </c:pt>
                <c:pt idx="262">
                  <c:v>27</c:v>
                </c:pt>
                <c:pt idx="263">
                  <c:v>0</c:v>
                </c:pt>
                <c:pt idx="264">
                  <c:v>4</c:v>
                </c:pt>
                <c:pt idx="265">
                  <c:v>1500</c:v>
                </c:pt>
                <c:pt idx="266">
                  <c:v>1198</c:v>
                </c:pt>
                <c:pt idx="267">
                  <c:v>192</c:v>
                </c:pt>
                <c:pt idx="268">
                  <c:v>60</c:v>
                </c:pt>
                <c:pt idx="269">
                  <c:v>5</c:v>
                </c:pt>
                <c:pt idx="270">
                  <c:v>12</c:v>
                </c:pt>
                <c:pt idx="271">
                  <c:v>0</c:v>
                </c:pt>
                <c:pt idx="272">
                  <c:v>3</c:v>
                </c:pt>
                <c:pt idx="273">
                  <c:v>18</c:v>
                </c:pt>
                <c:pt idx="274">
                  <c:v>9</c:v>
                </c:pt>
                <c:pt idx="275">
                  <c:v>0</c:v>
                </c:pt>
                <c:pt idx="276">
                  <c:v>31</c:v>
                </c:pt>
                <c:pt idx="277">
                  <c:v>14</c:v>
                </c:pt>
                <c:pt idx="278">
                  <c:v>76</c:v>
                </c:pt>
                <c:pt idx="279">
                  <c:v>100</c:v>
                </c:pt>
                <c:pt idx="280">
                  <c:v>1</c:v>
                </c:pt>
                <c:pt idx="281">
                  <c:v>1</c:v>
                </c:pt>
                <c:pt idx="282">
                  <c:v>3</c:v>
                </c:pt>
                <c:pt idx="283">
                  <c:v>12</c:v>
                </c:pt>
                <c:pt idx="284">
                  <c:v>5</c:v>
                </c:pt>
                <c:pt idx="285">
                  <c:v>8</c:v>
                </c:pt>
                <c:pt idx="286">
                  <c:v>17</c:v>
                </c:pt>
                <c:pt idx="287">
                  <c:v>49</c:v>
                </c:pt>
                <c:pt idx="288">
                  <c:v>131</c:v>
                </c:pt>
                <c:pt idx="289">
                  <c:v>5</c:v>
                </c:pt>
                <c:pt idx="290">
                  <c:v>0</c:v>
                </c:pt>
                <c:pt idx="291">
                  <c:v>3000</c:v>
                </c:pt>
                <c:pt idx="292">
                  <c:v>1</c:v>
                </c:pt>
                <c:pt idx="293">
                  <c:v>2</c:v>
                </c:pt>
                <c:pt idx="294">
                  <c:v>3</c:v>
                </c:pt>
                <c:pt idx="295">
                  <c:v>2</c:v>
                </c:pt>
                <c:pt idx="296">
                  <c:v>33</c:v>
                </c:pt>
                <c:pt idx="297">
                  <c:v>67</c:v>
                </c:pt>
                <c:pt idx="298">
                  <c:v>192</c:v>
                </c:pt>
                <c:pt idx="299">
                  <c:v>57</c:v>
                </c:pt>
                <c:pt idx="300">
                  <c:v>8</c:v>
                </c:pt>
                <c:pt idx="301">
                  <c:v>8000</c:v>
                </c:pt>
                <c:pt idx="302">
                  <c:v>407</c:v>
                </c:pt>
                <c:pt idx="303">
                  <c:v>731</c:v>
                </c:pt>
                <c:pt idx="304">
                  <c:v>20</c:v>
                </c:pt>
                <c:pt idx="305">
                  <c:v>40</c:v>
                </c:pt>
                <c:pt idx="306">
                  <c:v>3</c:v>
                </c:pt>
                <c:pt idx="307">
                  <c:v>0</c:v>
                </c:pt>
                <c:pt idx="308">
                  <c:v>5</c:v>
                </c:pt>
                <c:pt idx="309">
                  <c:v>2</c:v>
                </c:pt>
                <c:pt idx="310">
                  <c:v>53</c:v>
                </c:pt>
                <c:pt idx="311">
                  <c:v>30</c:v>
                </c:pt>
                <c:pt idx="312">
                  <c:v>2</c:v>
                </c:pt>
                <c:pt idx="313">
                  <c:v>2</c:v>
                </c:pt>
                <c:pt idx="314">
                  <c:v>3</c:v>
                </c:pt>
                <c:pt idx="315">
                  <c:v>20</c:v>
                </c:pt>
                <c:pt idx="316">
                  <c:v>4</c:v>
                </c:pt>
                <c:pt idx="317">
                  <c:v>4</c:v>
                </c:pt>
                <c:pt idx="318">
                  <c:v>2</c:v>
                </c:pt>
                <c:pt idx="319">
                  <c:v>2</c:v>
                </c:pt>
                <c:pt idx="320">
                  <c:v>4</c:v>
                </c:pt>
                <c:pt idx="321">
                  <c:v>6</c:v>
                </c:pt>
                <c:pt idx="322">
                  <c:v>6</c:v>
                </c:pt>
                <c:pt idx="323">
                  <c:v>5</c:v>
                </c:pt>
                <c:pt idx="324">
                  <c:v>190</c:v>
                </c:pt>
                <c:pt idx="325">
                  <c:v>34</c:v>
                </c:pt>
                <c:pt idx="326">
                  <c:v>174</c:v>
                </c:pt>
                <c:pt idx="327">
                  <c:v>18</c:v>
                </c:pt>
                <c:pt idx="328">
                  <c:v>9</c:v>
                </c:pt>
                <c:pt idx="329">
                  <c:v>2</c:v>
                </c:pt>
                <c:pt idx="330">
                  <c:v>5</c:v>
                </c:pt>
                <c:pt idx="331">
                  <c:v>1</c:v>
                </c:pt>
                <c:pt idx="332">
                  <c:v>44</c:v>
                </c:pt>
                <c:pt idx="333">
                  <c:v>10</c:v>
                </c:pt>
                <c:pt idx="334">
                  <c:v>10</c:v>
                </c:pt>
                <c:pt idx="335">
                  <c:v>18</c:v>
                </c:pt>
                <c:pt idx="336">
                  <c:v>11</c:v>
                </c:pt>
                <c:pt idx="337">
                  <c:v>13</c:v>
                </c:pt>
                <c:pt idx="338">
                  <c:v>25</c:v>
                </c:pt>
                <c:pt idx="339">
                  <c:v>57</c:v>
                </c:pt>
              </c:numCache>
            </c:numRef>
          </c:val>
        </c:ser>
        <c:ser>
          <c:idx val="7"/>
          <c:order val="7"/>
          <c:tx>
            <c:strRef>
              <c:f>'Exist. Actual'!$M$10</c:f>
              <c:strCache>
                <c:ptCount val="1"/>
                <c:pt idx="0">
                  <c:v>Diferencia entre Mov. Existencia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Actual'!$M$11:$M$351</c:f>
            </c:numRef>
          </c:val>
        </c:ser>
        <c:ser>
          <c:idx val="8"/>
          <c:order val="8"/>
          <c:tx>
            <c:strRef>
              <c:f>'Exist. Actual'!$N$10</c:f>
              <c:strCache>
                <c:ptCount val="1"/>
                <c:pt idx="0">
                  <c:v>Costo Unitario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Actual'!$N$11:$N$351</c:f>
              <c:numCache>
                <c:formatCode>_(* #,##0.00_);_(* \(#,##0.00\);_(* "-"??_);_(@_)</c:formatCode>
                <c:ptCount val="341"/>
                <c:pt idx="0">
                  <c:v>13689.99</c:v>
                </c:pt>
                <c:pt idx="1">
                  <c:v>3799.07</c:v>
                </c:pt>
                <c:pt idx="2">
                  <c:v>23.36</c:v>
                </c:pt>
                <c:pt idx="3">
                  <c:v>15.58</c:v>
                </c:pt>
                <c:pt idx="4">
                  <c:v>21.82</c:v>
                </c:pt>
                <c:pt idx="5">
                  <c:v>0</c:v>
                </c:pt>
                <c:pt idx="6">
                  <c:v>38.130000000000003</c:v>
                </c:pt>
                <c:pt idx="7">
                  <c:v>23.36</c:v>
                </c:pt>
                <c:pt idx="8">
                  <c:v>442.5</c:v>
                </c:pt>
                <c:pt idx="9">
                  <c:v>5841</c:v>
                </c:pt>
                <c:pt idx="10">
                  <c:v>472</c:v>
                </c:pt>
                <c:pt idx="11">
                  <c:v>71.98</c:v>
                </c:pt>
                <c:pt idx="12">
                  <c:v>59889.72</c:v>
                </c:pt>
                <c:pt idx="13">
                  <c:v>80028.66</c:v>
                </c:pt>
                <c:pt idx="14">
                  <c:v>107869.39</c:v>
                </c:pt>
                <c:pt idx="15">
                  <c:v>141.30000000000001</c:v>
                </c:pt>
                <c:pt idx="16">
                  <c:v>123.9</c:v>
                </c:pt>
                <c:pt idx="17">
                  <c:v>153.4</c:v>
                </c:pt>
                <c:pt idx="18">
                  <c:v>15.25</c:v>
                </c:pt>
                <c:pt idx="19">
                  <c:v>12.41</c:v>
                </c:pt>
                <c:pt idx="20">
                  <c:v>104.36</c:v>
                </c:pt>
                <c:pt idx="21">
                  <c:v>49.4</c:v>
                </c:pt>
                <c:pt idx="22">
                  <c:v>49.4</c:v>
                </c:pt>
                <c:pt idx="23">
                  <c:v>49.4</c:v>
                </c:pt>
                <c:pt idx="24">
                  <c:v>29.62</c:v>
                </c:pt>
                <c:pt idx="25">
                  <c:v>29.62</c:v>
                </c:pt>
                <c:pt idx="26">
                  <c:v>29.62</c:v>
                </c:pt>
                <c:pt idx="27">
                  <c:v>370</c:v>
                </c:pt>
                <c:pt idx="28">
                  <c:v>879.75</c:v>
                </c:pt>
                <c:pt idx="29">
                  <c:v>77.72</c:v>
                </c:pt>
                <c:pt idx="30">
                  <c:v>77.72</c:v>
                </c:pt>
                <c:pt idx="31">
                  <c:v>9447.08</c:v>
                </c:pt>
                <c:pt idx="32">
                  <c:v>15517</c:v>
                </c:pt>
                <c:pt idx="33">
                  <c:v>812</c:v>
                </c:pt>
                <c:pt idx="34">
                  <c:v>112.1</c:v>
                </c:pt>
                <c:pt idx="35">
                  <c:v>7640.5</c:v>
                </c:pt>
                <c:pt idx="36">
                  <c:v>0.85</c:v>
                </c:pt>
                <c:pt idx="37">
                  <c:v>450</c:v>
                </c:pt>
                <c:pt idx="38">
                  <c:v>857.86</c:v>
                </c:pt>
                <c:pt idx="39">
                  <c:v>986.42</c:v>
                </c:pt>
                <c:pt idx="40">
                  <c:v>1069.02</c:v>
                </c:pt>
                <c:pt idx="41">
                  <c:v>2537</c:v>
                </c:pt>
                <c:pt idx="42">
                  <c:v>650</c:v>
                </c:pt>
                <c:pt idx="43">
                  <c:v>778.8</c:v>
                </c:pt>
                <c:pt idx="44">
                  <c:v>380</c:v>
                </c:pt>
                <c:pt idx="45">
                  <c:v>95.88</c:v>
                </c:pt>
                <c:pt idx="46">
                  <c:v>1108.02</c:v>
                </c:pt>
                <c:pt idx="47">
                  <c:v>37520.67</c:v>
                </c:pt>
                <c:pt idx="48">
                  <c:v>19945.599999999999</c:v>
                </c:pt>
                <c:pt idx="49">
                  <c:v>8201</c:v>
                </c:pt>
                <c:pt idx="50">
                  <c:v>7670</c:v>
                </c:pt>
                <c:pt idx="51">
                  <c:v>0</c:v>
                </c:pt>
                <c:pt idx="52">
                  <c:v>44.25</c:v>
                </c:pt>
                <c:pt idx="53">
                  <c:v>73.75</c:v>
                </c:pt>
                <c:pt idx="54">
                  <c:v>87</c:v>
                </c:pt>
                <c:pt idx="55">
                  <c:v>91.45</c:v>
                </c:pt>
                <c:pt idx="56">
                  <c:v>0</c:v>
                </c:pt>
                <c:pt idx="57">
                  <c:v>4409.5</c:v>
                </c:pt>
                <c:pt idx="58">
                  <c:v>94.4</c:v>
                </c:pt>
                <c:pt idx="59">
                  <c:v>0</c:v>
                </c:pt>
                <c:pt idx="60">
                  <c:v>73.87</c:v>
                </c:pt>
                <c:pt idx="61">
                  <c:v>81.59</c:v>
                </c:pt>
                <c:pt idx="62">
                  <c:v>1626.21</c:v>
                </c:pt>
                <c:pt idx="63">
                  <c:v>2360</c:v>
                </c:pt>
                <c:pt idx="64">
                  <c:v>95.75</c:v>
                </c:pt>
                <c:pt idx="65">
                  <c:v>214.76</c:v>
                </c:pt>
                <c:pt idx="66">
                  <c:v>56</c:v>
                </c:pt>
                <c:pt idx="67">
                  <c:v>66.67</c:v>
                </c:pt>
                <c:pt idx="68">
                  <c:v>20.059999999999999</c:v>
                </c:pt>
                <c:pt idx="69">
                  <c:v>1261.42</c:v>
                </c:pt>
                <c:pt idx="70">
                  <c:v>466.1</c:v>
                </c:pt>
                <c:pt idx="71">
                  <c:v>127.44</c:v>
                </c:pt>
                <c:pt idx="72">
                  <c:v>27627.05</c:v>
                </c:pt>
                <c:pt idx="73">
                  <c:v>7525</c:v>
                </c:pt>
                <c:pt idx="74">
                  <c:v>1121</c:v>
                </c:pt>
                <c:pt idx="75">
                  <c:v>236</c:v>
                </c:pt>
                <c:pt idx="76">
                  <c:v>236.31</c:v>
                </c:pt>
                <c:pt idx="77">
                  <c:v>497.96</c:v>
                </c:pt>
                <c:pt idx="78">
                  <c:v>27.44</c:v>
                </c:pt>
                <c:pt idx="79">
                  <c:v>207.68</c:v>
                </c:pt>
                <c:pt idx="80">
                  <c:v>247.8</c:v>
                </c:pt>
                <c:pt idx="81">
                  <c:v>9750</c:v>
                </c:pt>
                <c:pt idx="82">
                  <c:v>273.76</c:v>
                </c:pt>
                <c:pt idx="83">
                  <c:v>0</c:v>
                </c:pt>
                <c:pt idx="84">
                  <c:v>0</c:v>
                </c:pt>
                <c:pt idx="85">
                  <c:v>331.58</c:v>
                </c:pt>
                <c:pt idx="86">
                  <c:v>943.55</c:v>
                </c:pt>
                <c:pt idx="87">
                  <c:v>331.58</c:v>
                </c:pt>
                <c:pt idx="88">
                  <c:v>390.58</c:v>
                </c:pt>
                <c:pt idx="89">
                  <c:v>522</c:v>
                </c:pt>
                <c:pt idx="90">
                  <c:v>187.49</c:v>
                </c:pt>
                <c:pt idx="91">
                  <c:v>283.81</c:v>
                </c:pt>
                <c:pt idx="92">
                  <c:v>187.49</c:v>
                </c:pt>
                <c:pt idx="93">
                  <c:v>294.44</c:v>
                </c:pt>
                <c:pt idx="94">
                  <c:v>494.16</c:v>
                </c:pt>
                <c:pt idx="95">
                  <c:v>2124</c:v>
                </c:pt>
                <c:pt idx="96">
                  <c:v>826</c:v>
                </c:pt>
                <c:pt idx="97">
                  <c:v>71.92</c:v>
                </c:pt>
                <c:pt idx="98">
                  <c:v>236.61</c:v>
                </c:pt>
                <c:pt idx="99">
                  <c:v>447.59</c:v>
                </c:pt>
                <c:pt idx="100">
                  <c:v>330.4</c:v>
                </c:pt>
                <c:pt idx="101">
                  <c:v>61.36</c:v>
                </c:pt>
                <c:pt idx="102">
                  <c:v>59</c:v>
                </c:pt>
                <c:pt idx="103">
                  <c:v>0</c:v>
                </c:pt>
                <c:pt idx="104">
                  <c:v>67.28</c:v>
                </c:pt>
                <c:pt idx="105">
                  <c:v>6.96</c:v>
                </c:pt>
                <c:pt idx="106">
                  <c:v>7080</c:v>
                </c:pt>
                <c:pt idx="107">
                  <c:v>122</c:v>
                </c:pt>
                <c:pt idx="108">
                  <c:v>611.24</c:v>
                </c:pt>
                <c:pt idx="109">
                  <c:v>16500</c:v>
                </c:pt>
                <c:pt idx="110">
                  <c:v>2360</c:v>
                </c:pt>
                <c:pt idx="111">
                  <c:v>79.53</c:v>
                </c:pt>
                <c:pt idx="112">
                  <c:v>37.72</c:v>
                </c:pt>
                <c:pt idx="113">
                  <c:v>355.1</c:v>
                </c:pt>
                <c:pt idx="114">
                  <c:v>413</c:v>
                </c:pt>
                <c:pt idx="115">
                  <c:v>22.59</c:v>
                </c:pt>
                <c:pt idx="116">
                  <c:v>9.51</c:v>
                </c:pt>
                <c:pt idx="117">
                  <c:v>90.86</c:v>
                </c:pt>
                <c:pt idx="118">
                  <c:v>45.87</c:v>
                </c:pt>
                <c:pt idx="119">
                  <c:v>0</c:v>
                </c:pt>
                <c:pt idx="120">
                  <c:v>94</c:v>
                </c:pt>
                <c:pt idx="121">
                  <c:v>23.49</c:v>
                </c:pt>
                <c:pt idx="122">
                  <c:v>67.930000000000007</c:v>
                </c:pt>
                <c:pt idx="123">
                  <c:v>140.19</c:v>
                </c:pt>
                <c:pt idx="125">
                  <c:v>0</c:v>
                </c:pt>
                <c:pt idx="126">
                  <c:v>262.85000000000002</c:v>
                </c:pt>
                <c:pt idx="127">
                  <c:v>80.099999999999994</c:v>
                </c:pt>
                <c:pt idx="128">
                  <c:v>1596.64</c:v>
                </c:pt>
                <c:pt idx="129">
                  <c:v>1193.74</c:v>
                </c:pt>
                <c:pt idx="130">
                  <c:v>3950</c:v>
                </c:pt>
                <c:pt idx="131">
                  <c:v>4012</c:v>
                </c:pt>
                <c:pt idx="132">
                  <c:v>0</c:v>
                </c:pt>
                <c:pt idx="133">
                  <c:v>1991.48</c:v>
                </c:pt>
                <c:pt idx="134">
                  <c:v>60.34</c:v>
                </c:pt>
                <c:pt idx="135">
                  <c:v>117.99</c:v>
                </c:pt>
                <c:pt idx="136">
                  <c:v>50.6</c:v>
                </c:pt>
                <c:pt idx="137">
                  <c:v>4484</c:v>
                </c:pt>
                <c:pt idx="138">
                  <c:v>4284</c:v>
                </c:pt>
                <c:pt idx="139">
                  <c:v>0</c:v>
                </c:pt>
                <c:pt idx="140">
                  <c:v>10037.08</c:v>
                </c:pt>
                <c:pt idx="141">
                  <c:v>7286.5</c:v>
                </c:pt>
                <c:pt idx="142">
                  <c:v>2402.48</c:v>
                </c:pt>
                <c:pt idx="143">
                  <c:v>1471.46</c:v>
                </c:pt>
                <c:pt idx="144">
                  <c:v>70.8</c:v>
                </c:pt>
                <c:pt idx="145">
                  <c:v>46.14</c:v>
                </c:pt>
                <c:pt idx="146">
                  <c:v>750</c:v>
                </c:pt>
                <c:pt idx="147">
                  <c:v>1080</c:v>
                </c:pt>
                <c:pt idx="148">
                  <c:v>220.89</c:v>
                </c:pt>
                <c:pt idx="149">
                  <c:v>4161.2700000000004</c:v>
                </c:pt>
                <c:pt idx="150">
                  <c:v>335.24</c:v>
                </c:pt>
                <c:pt idx="151">
                  <c:v>3103.4</c:v>
                </c:pt>
                <c:pt idx="152">
                  <c:v>1557.6</c:v>
                </c:pt>
                <c:pt idx="153">
                  <c:v>719.8</c:v>
                </c:pt>
                <c:pt idx="154">
                  <c:v>411.03</c:v>
                </c:pt>
                <c:pt idx="155">
                  <c:v>1964.7</c:v>
                </c:pt>
                <c:pt idx="156">
                  <c:v>587.64</c:v>
                </c:pt>
                <c:pt idx="157">
                  <c:v>488.91</c:v>
                </c:pt>
                <c:pt idx="158">
                  <c:v>322.14</c:v>
                </c:pt>
                <c:pt idx="159">
                  <c:v>55.46</c:v>
                </c:pt>
                <c:pt idx="160">
                  <c:v>294.68</c:v>
                </c:pt>
                <c:pt idx="161">
                  <c:v>0</c:v>
                </c:pt>
                <c:pt idx="162">
                  <c:v>1239.56</c:v>
                </c:pt>
                <c:pt idx="163">
                  <c:v>261</c:v>
                </c:pt>
                <c:pt idx="164">
                  <c:v>88.74</c:v>
                </c:pt>
                <c:pt idx="165">
                  <c:v>1050.2</c:v>
                </c:pt>
                <c:pt idx="166">
                  <c:v>1640.2</c:v>
                </c:pt>
                <c:pt idx="167">
                  <c:v>159.30000000000001</c:v>
                </c:pt>
                <c:pt idx="168">
                  <c:v>79.06</c:v>
                </c:pt>
                <c:pt idx="169">
                  <c:v>207.53</c:v>
                </c:pt>
                <c:pt idx="170">
                  <c:v>10502</c:v>
                </c:pt>
                <c:pt idx="171">
                  <c:v>23251.55</c:v>
                </c:pt>
                <c:pt idx="172">
                  <c:v>19847.22</c:v>
                </c:pt>
                <c:pt idx="173">
                  <c:v>5428</c:v>
                </c:pt>
                <c:pt idx="174">
                  <c:v>8378.4699999999993</c:v>
                </c:pt>
                <c:pt idx="175">
                  <c:v>8201</c:v>
                </c:pt>
                <c:pt idx="176">
                  <c:v>9162.5</c:v>
                </c:pt>
                <c:pt idx="177">
                  <c:v>9018.2900000000009</c:v>
                </c:pt>
                <c:pt idx="178">
                  <c:v>9941.8799999999992</c:v>
                </c:pt>
                <c:pt idx="179">
                  <c:v>13121.44</c:v>
                </c:pt>
                <c:pt idx="180">
                  <c:v>11859.8</c:v>
                </c:pt>
                <c:pt idx="181">
                  <c:v>11245.05</c:v>
                </c:pt>
                <c:pt idx="182">
                  <c:v>7670</c:v>
                </c:pt>
                <c:pt idx="183">
                  <c:v>1500</c:v>
                </c:pt>
                <c:pt idx="184">
                  <c:v>2737.51</c:v>
                </c:pt>
                <c:pt idx="185">
                  <c:v>8850</c:v>
                </c:pt>
                <c:pt idx="186">
                  <c:v>850</c:v>
                </c:pt>
                <c:pt idx="187">
                  <c:v>46.02</c:v>
                </c:pt>
                <c:pt idx="188">
                  <c:v>4544.12</c:v>
                </c:pt>
                <c:pt idx="189">
                  <c:v>2609.9899999999998</c:v>
                </c:pt>
                <c:pt idx="190">
                  <c:v>157.09</c:v>
                </c:pt>
                <c:pt idx="191">
                  <c:v>0</c:v>
                </c:pt>
                <c:pt idx="192">
                  <c:v>568.76</c:v>
                </c:pt>
                <c:pt idx="193">
                  <c:v>176.94</c:v>
                </c:pt>
                <c:pt idx="194">
                  <c:v>66.91</c:v>
                </c:pt>
                <c:pt idx="195">
                  <c:v>358.24</c:v>
                </c:pt>
                <c:pt idx="196">
                  <c:v>1812.48</c:v>
                </c:pt>
                <c:pt idx="197">
                  <c:v>56.64</c:v>
                </c:pt>
                <c:pt idx="198">
                  <c:v>2200.6999999999998</c:v>
                </c:pt>
                <c:pt idx="199">
                  <c:v>0</c:v>
                </c:pt>
                <c:pt idx="200">
                  <c:v>2600</c:v>
                </c:pt>
                <c:pt idx="201">
                  <c:v>94.4</c:v>
                </c:pt>
                <c:pt idx="202">
                  <c:v>88.5</c:v>
                </c:pt>
                <c:pt idx="203">
                  <c:v>365.8</c:v>
                </c:pt>
                <c:pt idx="204">
                  <c:v>1247.26</c:v>
                </c:pt>
                <c:pt idx="205">
                  <c:v>2596</c:v>
                </c:pt>
                <c:pt idx="206">
                  <c:v>0</c:v>
                </c:pt>
                <c:pt idx="207">
                  <c:v>4838</c:v>
                </c:pt>
                <c:pt idx="208">
                  <c:v>147.5</c:v>
                </c:pt>
                <c:pt idx="209">
                  <c:v>6189.1</c:v>
                </c:pt>
                <c:pt idx="210">
                  <c:v>24.05</c:v>
                </c:pt>
                <c:pt idx="211">
                  <c:v>0</c:v>
                </c:pt>
                <c:pt idx="212">
                  <c:v>23.33</c:v>
                </c:pt>
                <c:pt idx="213">
                  <c:v>24.78</c:v>
                </c:pt>
                <c:pt idx="214">
                  <c:v>38</c:v>
                </c:pt>
                <c:pt idx="215">
                  <c:v>45.59</c:v>
                </c:pt>
                <c:pt idx="216">
                  <c:v>1239</c:v>
                </c:pt>
                <c:pt idx="217">
                  <c:v>292.64</c:v>
                </c:pt>
                <c:pt idx="218">
                  <c:v>7670</c:v>
                </c:pt>
                <c:pt idx="219">
                  <c:v>16689.919999999998</c:v>
                </c:pt>
                <c:pt idx="220">
                  <c:v>11438.74</c:v>
                </c:pt>
                <c:pt idx="221">
                  <c:v>4720</c:v>
                </c:pt>
                <c:pt idx="222">
                  <c:v>0</c:v>
                </c:pt>
                <c:pt idx="223">
                  <c:v>1180</c:v>
                </c:pt>
                <c:pt idx="224">
                  <c:v>422.44</c:v>
                </c:pt>
                <c:pt idx="225">
                  <c:v>18303.25</c:v>
                </c:pt>
                <c:pt idx="226">
                  <c:v>9027</c:v>
                </c:pt>
                <c:pt idx="227">
                  <c:v>10561</c:v>
                </c:pt>
                <c:pt idx="228">
                  <c:v>31059.32</c:v>
                </c:pt>
                <c:pt idx="229">
                  <c:v>59</c:v>
                </c:pt>
                <c:pt idx="230">
                  <c:v>2419</c:v>
                </c:pt>
                <c:pt idx="231">
                  <c:v>2124</c:v>
                </c:pt>
                <c:pt idx="232">
                  <c:v>0</c:v>
                </c:pt>
                <c:pt idx="233">
                  <c:v>65.44</c:v>
                </c:pt>
                <c:pt idx="234">
                  <c:v>0</c:v>
                </c:pt>
                <c:pt idx="235">
                  <c:v>0</c:v>
                </c:pt>
                <c:pt idx="236">
                  <c:v>600</c:v>
                </c:pt>
                <c:pt idx="237">
                  <c:v>1551.78</c:v>
                </c:pt>
                <c:pt idx="238">
                  <c:v>0</c:v>
                </c:pt>
                <c:pt idx="239">
                  <c:v>0</c:v>
                </c:pt>
                <c:pt idx="240">
                  <c:v>1400</c:v>
                </c:pt>
                <c:pt idx="241">
                  <c:v>1623.62</c:v>
                </c:pt>
                <c:pt idx="242">
                  <c:v>1649.99</c:v>
                </c:pt>
                <c:pt idx="243">
                  <c:v>1948.12</c:v>
                </c:pt>
                <c:pt idx="244">
                  <c:v>1019.52</c:v>
                </c:pt>
                <c:pt idx="245">
                  <c:v>792.96</c:v>
                </c:pt>
                <c:pt idx="246">
                  <c:v>190</c:v>
                </c:pt>
                <c:pt idx="247">
                  <c:v>1019.52</c:v>
                </c:pt>
                <c:pt idx="248">
                  <c:v>458.15</c:v>
                </c:pt>
                <c:pt idx="249">
                  <c:v>561.67999999999995</c:v>
                </c:pt>
                <c:pt idx="250">
                  <c:v>787.48</c:v>
                </c:pt>
                <c:pt idx="251">
                  <c:v>1975</c:v>
                </c:pt>
                <c:pt idx="252">
                  <c:v>914.99</c:v>
                </c:pt>
                <c:pt idx="253">
                  <c:v>792.96</c:v>
                </c:pt>
                <c:pt idx="254">
                  <c:v>358.72</c:v>
                </c:pt>
                <c:pt idx="255">
                  <c:v>299</c:v>
                </c:pt>
                <c:pt idx="256">
                  <c:v>1295.6400000000001</c:v>
                </c:pt>
                <c:pt idx="257">
                  <c:v>0</c:v>
                </c:pt>
                <c:pt idx="258">
                  <c:v>548.70000000000005</c:v>
                </c:pt>
                <c:pt idx="259">
                  <c:v>761.1</c:v>
                </c:pt>
                <c:pt idx="260">
                  <c:v>74.67</c:v>
                </c:pt>
                <c:pt idx="261">
                  <c:v>7.3</c:v>
                </c:pt>
                <c:pt idx="262">
                  <c:v>10030</c:v>
                </c:pt>
                <c:pt idx="263">
                  <c:v>0</c:v>
                </c:pt>
                <c:pt idx="264">
                  <c:v>0</c:v>
                </c:pt>
                <c:pt idx="265">
                  <c:v>0.87</c:v>
                </c:pt>
                <c:pt idx="266">
                  <c:v>1.59</c:v>
                </c:pt>
                <c:pt idx="267">
                  <c:v>612.41999999999996</c:v>
                </c:pt>
                <c:pt idx="268">
                  <c:v>74.67</c:v>
                </c:pt>
                <c:pt idx="269">
                  <c:v>17464</c:v>
                </c:pt>
                <c:pt idx="270">
                  <c:v>850</c:v>
                </c:pt>
                <c:pt idx="271">
                  <c:v>7254.64</c:v>
                </c:pt>
                <c:pt idx="272">
                  <c:v>52.05</c:v>
                </c:pt>
                <c:pt idx="273">
                  <c:v>9448.26</c:v>
                </c:pt>
                <c:pt idx="274">
                  <c:v>4779</c:v>
                </c:pt>
                <c:pt idx="275">
                  <c:v>5773.74</c:v>
                </c:pt>
                <c:pt idx="276">
                  <c:v>4894.6400000000003</c:v>
                </c:pt>
                <c:pt idx="277">
                  <c:v>2950</c:v>
                </c:pt>
                <c:pt idx="278">
                  <c:v>300</c:v>
                </c:pt>
                <c:pt idx="279">
                  <c:v>23.6</c:v>
                </c:pt>
                <c:pt idx="280">
                  <c:v>2159.4</c:v>
                </c:pt>
                <c:pt idx="281">
                  <c:v>2159.4</c:v>
                </c:pt>
                <c:pt idx="282">
                  <c:v>1130.44</c:v>
                </c:pt>
                <c:pt idx="283">
                  <c:v>153.4</c:v>
                </c:pt>
                <c:pt idx="284">
                  <c:v>47.2</c:v>
                </c:pt>
                <c:pt idx="285">
                  <c:v>47.2</c:v>
                </c:pt>
                <c:pt idx="286">
                  <c:v>406</c:v>
                </c:pt>
                <c:pt idx="287">
                  <c:v>403.91</c:v>
                </c:pt>
                <c:pt idx="288">
                  <c:v>7.73</c:v>
                </c:pt>
                <c:pt idx="289">
                  <c:v>306.8</c:v>
                </c:pt>
                <c:pt idx="290">
                  <c:v>33.64</c:v>
                </c:pt>
                <c:pt idx="291">
                  <c:v>1.86</c:v>
                </c:pt>
                <c:pt idx="292">
                  <c:v>3976.6</c:v>
                </c:pt>
                <c:pt idx="293">
                  <c:v>248.7</c:v>
                </c:pt>
                <c:pt idx="294">
                  <c:v>36.31</c:v>
                </c:pt>
                <c:pt idx="295">
                  <c:v>336.3</c:v>
                </c:pt>
                <c:pt idx="296">
                  <c:v>3.75</c:v>
                </c:pt>
                <c:pt idx="297">
                  <c:v>581.24</c:v>
                </c:pt>
                <c:pt idx="298">
                  <c:v>10</c:v>
                </c:pt>
                <c:pt idx="299">
                  <c:v>879.1</c:v>
                </c:pt>
                <c:pt idx="300">
                  <c:v>0</c:v>
                </c:pt>
                <c:pt idx="301">
                  <c:v>15.34</c:v>
                </c:pt>
                <c:pt idx="302">
                  <c:v>0.48</c:v>
                </c:pt>
                <c:pt idx="303">
                  <c:v>0</c:v>
                </c:pt>
                <c:pt idx="304">
                  <c:v>677.91</c:v>
                </c:pt>
                <c:pt idx="305">
                  <c:v>826.95</c:v>
                </c:pt>
                <c:pt idx="306">
                  <c:v>88.5</c:v>
                </c:pt>
                <c:pt idx="307">
                  <c:v>59</c:v>
                </c:pt>
                <c:pt idx="308">
                  <c:v>118</c:v>
                </c:pt>
                <c:pt idx="309">
                  <c:v>118</c:v>
                </c:pt>
                <c:pt idx="310">
                  <c:v>241.81</c:v>
                </c:pt>
                <c:pt idx="311">
                  <c:v>396.48</c:v>
                </c:pt>
                <c:pt idx="312">
                  <c:v>1006.88</c:v>
                </c:pt>
                <c:pt idx="313">
                  <c:v>1676.2</c:v>
                </c:pt>
                <c:pt idx="314">
                  <c:v>180.96</c:v>
                </c:pt>
                <c:pt idx="315">
                  <c:v>10.33</c:v>
                </c:pt>
                <c:pt idx="316">
                  <c:v>84.08</c:v>
                </c:pt>
                <c:pt idx="317">
                  <c:v>81.13</c:v>
                </c:pt>
                <c:pt idx="318">
                  <c:v>2576.65</c:v>
                </c:pt>
                <c:pt idx="319">
                  <c:v>137.18</c:v>
                </c:pt>
                <c:pt idx="320">
                  <c:v>63.8</c:v>
                </c:pt>
                <c:pt idx="321">
                  <c:v>99.76</c:v>
                </c:pt>
                <c:pt idx="322">
                  <c:v>67.28</c:v>
                </c:pt>
                <c:pt idx="323">
                  <c:v>134.56</c:v>
                </c:pt>
                <c:pt idx="324">
                  <c:v>646.64</c:v>
                </c:pt>
                <c:pt idx="325">
                  <c:v>0</c:v>
                </c:pt>
                <c:pt idx="326">
                  <c:v>1275</c:v>
                </c:pt>
                <c:pt idx="327">
                  <c:v>244.73</c:v>
                </c:pt>
                <c:pt idx="328">
                  <c:v>107.54</c:v>
                </c:pt>
                <c:pt idx="329">
                  <c:v>1770</c:v>
                </c:pt>
                <c:pt idx="330">
                  <c:v>4180.93</c:v>
                </c:pt>
                <c:pt idx="331">
                  <c:v>2006</c:v>
                </c:pt>
                <c:pt idx="332">
                  <c:v>4575.99</c:v>
                </c:pt>
                <c:pt idx="333">
                  <c:v>217.73</c:v>
                </c:pt>
                <c:pt idx="334">
                  <c:v>425.95</c:v>
                </c:pt>
                <c:pt idx="335">
                  <c:v>561.67999999999995</c:v>
                </c:pt>
                <c:pt idx="336">
                  <c:v>14995</c:v>
                </c:pt>
                <c:pt idx="337">
                  <c:v>1623.62</c:v>
                </c:pt>
                <c:pt idx="338">
                  <c:v>0</c:v>
                </c:pt>
                <c:pt idx="339">
                  <c:v>37694</c:v>
                </c:pt>
              </c:numCache>
            </c:numRef>
          </c:val>
        </c:ser>
        <c:ser>
          <c:idx val="9"/>
          <c:order val="9"/>
          <c:tx>
            <c:strRef>
              <c:f>'Exist. Actual'!$O$10</c:f>
              <c:strCache>
                <c:ptCount val="1"/>
                <c:pt idx="0">
                  <c:v>Costo Total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Actual'!$O$11:$O$351</c:f>
              <c:numCache>
                <c:formatCode>_(* #,##0.00_);_(* \(#,##0.00\);_(* "-"??_);_(@_)</c:formatCode>
                <c:ptCount val="341"/>
                <c:pt idx="0">
                  <c:v>807709.41</c:v>
                </c:pt>
                <c:pt idx="1">
                  <c:v>0</c:v>
                </c:pt>
                <c:pt idx="2">
                  <c:v>2779.84</c:v>
                </c:pt>
                <c:pt idx="3">
                  <c:v>109.06</c:v>
                </c:pt>
                <c:pt idx="4">
                  <c:v>1723.78</c:v>
                </c:pt>
                <c:pt idx="5">
                  <c:v>0</c:v>
                </c:pt>
                <c:pt idx="6">
                  <c:v>2020.89</c:v>
                </c:pt>
                <c:pt idx="7">
                  <c:v>700.8</c:v>
                </c:pt>
                <c:pt idx="8">
                  <c:v>10620</c:v>
                </c:pt>
                <c:pt idx="9">
                  <c:v>23364</c:v>
                </c:pt>
                <c:pt idx="10">
                  <c:v>4720</c:v>
                </c:pt>
                <c:pt idx="11">
                  <c:v>7917.8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26564.400000000001</c:v>
                </c:pt>
                <c:pt idx="16">
                  <c:v>24036.600000000002</c:v>
                </c:pt>
                <c:pt idx="17">
                  <c:v>22243</c:v>
                </c:pt>
                <c:pt idx="18">
                  <c:v>0</c:v>
                </c:pt>
                <c:pt idx="19">
                  <c:v>24820</c:v>
                </c:pt>
                <c:pt idx="20">
                  <c:v>939.24</c:v>
                </c:pt>
                <c:pt idx="21">
                  <c:v>98800</c:v>
                </c:pt>
                <c:pt idx="22">
                  <c:v>74100</c:v>
                </c:pt>
                <c:pt idx="23">
                  <c:v>86450</c:v>
                </c:pt>
                <c:pt idx="24">
                  <c:v>63683</c:v>
                </c:pt>
                <c:pt idx="25">
                  <c:v>48873</c:v>
                </c:pt>
                <c:pt idx="26">
                  <c:v>37025</c:v>
                </c:pt>
                <c:pt idx="27">
                  <c:v>370</c:v>
                </c:pt>
                <c:pt idx="28">
                  <c:v>68620.5</c:v>
                </c:pt>
                <c:pt idx="29">
                  <c:v>310.88</c:v>
                </c:pt>
                <c:pt idx="30">
                  <c:v>233.16</c:v>
                </c:pt>
                <c:pt idx="31">
                  <c:v>0</c:v>
                </c:pt>
                <c:pt idx="32">
                  <c:v>0</c:v>
                </c:pt>
                <c:pt idx="33">
                  <c:v>1218</c:v>
                </c:pt>
                <c:pt idx="34">
                  <c:v>2802.5</c:v>
                </c:pt>
                <c:pt idx="35">
                  <c:v>15281</c:v>
                </c:pt>
                <c:pt idx="36">
                  <c:v>141.1</c:v>
                </c:pt>
                <c:pt idx="37">
                  <c:v>40950</c:v>
                </c:pt>
                <c:pt idx="38">
                  <c:v>0</c:v>
                </c:pt>
                <c:pt idx="39">
                  <c:v>59185.2</c:v>
                </c:pt>
                <c:pt idx="40">
                  <c:v>50243.94</c:v>
                </c:pt>
                <c:pt idx="41">
                  <c:v>5074</c:v>
                </c:pt>
                <c:pt idx="42">
                  <c:v>1300</c:v>
                </c:pt>
                <c:pt idx="43">
                  <c:v>0</c:v>
                </c:pt>
                <c:pt idx="44">
                  <c:v>41040</c:v>
                </c:pt>
                <c:pt idx="45">
                  <c:v>383.52</c:v>
                </c:pt>
                <c:pt idx="46">
                  <c:v>2216.04</c:v>
                </c:pt>
                <c:pt idx="47">
                  <c:v>0</c:v>
                </c:pt>
                <c:pt idx="48">
                  <c:v>39891.199999999997</c:v>
                </c:pt>
                <c:pt idx="49">
                  <c:v>246030</c:v>
                </c:pt>
                <c:pt idx="50">
                  <c:v>46020</c:v>
                </c:pt>
                <c:pt idx="51">
                  <c:v>0</c:v>
                </c:pt>
                <c:pt idx="52">
                  <c:v>221.25</c:v>
                </c:pt>
                <c:pt idx="53">
                  <c:v>221.25</c:v>
                </c:pt>
                <c:pt idx="54">
                  <c:v>2088</c:v>
                </c:pt>
                <c:pt idx="55">
                  <c:v>91.45</c:v>
                </c:pt>
                <c:pt idx="56">
                  <c:v>0</c:v>
                </c:pt>
                <c:pt idx="57">
                  <c:v>4409.5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1876.5700000000002</c:v>
                </c:pt>
                <c:pt idx="62">
                  <c:v>79684.290000000008</c:v>
                </c:pt>
                <c:pt idx="63">
                  <c:v>292640</c:v>
                </c:pt>
                <c:pt idx="64">
                  <c:v>95.75</c:v>
                </c:pt>
                <c:pt idx="65">
                  <c:v>214.76</c:v>
                </c:pt>
                <c:pt idx="66">
                  <c:v>3080</c:v>
                </c:pt>
                <c:pt idx="67">
                  <c:v>466.69</c:v>
                </c:pt>
                <c:pt idx="68">
                  <c:v>2005.9999999999998</c:v>
                </c:pt>
                <c:pt idx="69">
                  <c:v>2522.84</c:v>
                </c:pt>
                <c:pt idx="70">
                  <c:v>4812482.5</c:v>
                </c:pt>
                <c:pt idx="71">
                  <c:v>108324</c:v>
                </c:pt>
                <c:pt idx="72">
                  <c:v>110508.2</c:v>
                </c:pt>
                <c:pt idx="73">
                  <c:v>0</c:v>
                </c:pt>
                <c:pt idx="74">
                  <c:v>34751</c:v>
                </c:pt>
                <c:pt idx="75">
                  <c:v>2832</c:v>
                </c:pt>
                <c:pt idx="76">
                  <c:v>3072.03</c:v>
                </c:pt>
                <c:pt idx="77">
                  <c:v>0</c:v>
                </c:pt>
                <c:pt idx="78">
                  <c:v>2058</c:v>
                </c:pt>
                <c:pt idx="79">
                  <c:v>1246.08</c:v>
                </c:pt>
                <c:pt idx="80">
                  <c:v>743.40000000000009</c:v>
                </c:pt>
                <c:pt idx="81">
                  <c:v>9750</c:v>
                </c:pt>
                <c:pt idx="82">
                  <c:v>821.28</c:v>
                </c:pt>
                <c:pt idx="83">
                  <c:v>0</c:v>
                </c:pt>
                <c:pt idx="84">
                  <c:v>0</c:v>
                </c:pt>
                <c:pt idx="85">
                  <c:v>25531.66</c:v>
                </c:pt>
                <c:pt idx="86">
                  <c:v>24532.3</c:v>
                </c:pt>
                <c:pt idx="87">
                  <c:v>2652.64</c:v>
                </c:pt>
                <c:pt idx="88">
                  <c:v>10936.24</c:v>
                </c:pt>
                <c:pt idx="89">
                  <c:v>3654</c:v>
                </c:pt>
                <c:pt idx="90">
                  <c:v>8999.52</c:v>
                </c:pt>
                <c:pt idx="91">
                  <c:v>19015.27</c:v>
                </c:pt>
                <c:pt idx="92">
                  <c:v>10311.950000000001</c:v>
                </c:pt>
                <c:pt idx="93">
                  <c:v>11483.16</c:v>
                </c:pt>
                <c:pt idx="94">
                  <c:v>2964.96</c:v>
                </c:pt>
                <c:pt idx="95">
                  <c:v>2124</c:v>
                </c:pt>
                <c:pt idx="96">
                  <c:v>43778</c:v>
                </c:pt>
                <c:pt idx="97">
                  <c:v>765444.56</c:v>
                </c:pt>
                <c:pt idx="98">
                  <c:v>325338.75</c:v>
                </c:pt>
                <c:pt idx="99">
                  <c:v>234089.56999999998</c:v>
                </c:pt>
                <c:pt idx="100">
                  <c:v>17511.199999999997</c:v>
                </c:pt>
                <c:pt idx="101">
                  <c:v>3068</c:v>
                </c:pt>
                <c:pt idx="102">
                  <c:v>2950</c:v>
                </c:pt>
                <c:pt idx="103">
                  <c:v>0</c:v>
                </c:pt>
                <c:pt idx="104">
                  <c:v>740.08</c:v>
                </c:pt>
                <c:pt idx="105">
                  <c:v>528.96</c:v>
                </c:pt>
                <c:pt idx="106">
                  <c:v>21240</c:v>
                </c:pt>
                <c:pt idx="107">
                  <c:v>488</c:v>
                </c:pt>
                <c:pt idx="108">
                  <c:v>6723.64</c:v>
                </c:pt>
                <c:pt idx="109">
                  <c:v>33000</c:v>
                </c:pt>
                <c:pt idx="110">
                  <c:v>4720</c:v>
                </c:pt>
                <c:pt idx="111">
                  <c:v>3260.73</c:v>
                </c:pt>
                <c:pt idx="112">
                  <c:v>10146.68</c:v>
                </c:pt>
                <c:pt idx="113">
                  <c:v>19530.5</c:v>
                </c:pt>
                <c:pt idx="114">
                  <c:v>4130</c:v>
                </c:pt>
                <c:pt idx="115">
                  <c:v>45.18</c:v>
                </c:pt>
                <c:pt idx="116">
                  <c:v>618.15</c:v>
                </c:pt>
                <c:pt idx="117">
                  <c:v>2362.36</c:v>
                </c:pt>
                <c:pt idx="118">
                  <c:v>2522.85</c:v>
                </c:pt>
                <c:pt idx="119">
                  <c:v>0</c:v>
                </c:pt>
                <c:pt idx="120">
                  <c:v>50760</c:v>
                </c:pt>
                <c:pt idx="121">
                  <c:v>1761.7499999999998</c:v>
                </c:pt>
                <c:pt idx="122">
                  <c:v>3736.1500000000005</c:v>
                </c:pt>
                <c:pt idx="123">
                  <c:v>5607.6</c:v>
                </c:pt>
                <c:pt idx="124">
                  <c:v>0</c:v>
                </c:pt>
                <c:pt idx="125">
                  <c:v>0</c:v>
                </c:pt>
                <c:pt idx="126">
                  <c:v>262.85000000000002</c:v>
                </c:pt>
                <c:pt idx="127">
                  <c:v>8410.5</c:v>
                </c:pt>
                <c:pt idx="128">
                  <c:v>1596.64</c:v>
                </c:pt>
                <c:pt idx="129">
                  <c:v>0</c:v>
                </c:pt>
                <c:pt idx="130">
                  <c:v>264650</c:v>
                </c:pt>
                <c:pt idx="131">
                  <c:v>196588</c:v>
                </c:pt>
                <c:pt idx="132">
                  <c:v>0</c:v>
                </c:pt>
                <c:pt idx="133">
                  <c:v>3982.96</c:v>
                </c:pt>
                <c:pt idx="134">
                  <c:v>1870.5400000000002</c:v>
                </c:pt>
                <c:pt idx="135">
                  <c:v>5899.5</c:v>
                </c:pt>
                <c:pt idx="136">
                  <c:v>910.80000000000007</c:v>
                </c:pt>
                <c:pt idx="137">
                  <c:v>4484</c:v>
                </c:pt>
                <c:pt idx="138">
                  <c:v>0</c:v>
                </c:pt>
                <c:pt idx="139">
                  <c:v>0</c:v>
                </c:pt>
                <c:pt idx="140">
                  <c:v>60222.479999999996</c:v>
                </c:pt>
                <c:pt idx="141">
                  <c:v>255027.5</c:v>
                </c:pt>
                <c:pt idx="142">
                  <c:v>81684.320000000007</c:v>
                </c:pt>
                <c:pt idx="143">
                  <c:v>4414.38</c:v>
                </c:pt>
                <c:pt idx="144">
                  <c:v>991.19999999999993</c:v>
                </c:pt>
                <c:pt idx="145">
                  <c:v>692.1</c:v>
                </c:pt>
                <c:pt idx="146">
                  <c:v>0</c:v>
                </c:pt>
                <c:pt idx="147">
                  <c:v>64800</c:v>
                </c:pt>
                <c:pt idx="148">
                  <c:v>1325.34</c:v>
                </c:pt>
                <c:pt idx="149">
                  <c:v>8322.5400000000009</c:v>
                </c:pt>
                <c:pt idx="150">
                  <c:v>0</c:v>
                </c:pt>
                <c:pt idx="151">
                  <c:v>6206.8</c:v>
                </c:pt>
                <c:pt idx="152">
                  <c:v>1557.6</c:v>
                </c:pt>
                <c:pt idx="153">
                  <c:v>2879.2</c:v>
                </c:pt>
                <c:pt idx="154">
                  <c:v>0</c:v>
                </c:pt>
                <c:pt idx="155">
                  <c:v>11788.2</c:v>
                </c:pt>
                <c:pt idx="156">
                  <c:v>0</c:v>
                </c:pt>
                <c:pt idx="157">
                  <c:v>0</c:v>
                </c:pt>
                <c:pt idx="158">
                  <c:v>1610.6999999999998</c:v>
                </c:pt>
                <c:pt idx="159">
                  <c:v>55.46</c:v>
                </c:pt>
                <c:pt idx="160">
                  <c:v>589.36</c:v>
                </c:pt>
                <c:pt idx="161">
                  <c:v>0</c:v>
                </c:pt>
                <c:pt idx="162">
                  <c:v>2479.12</c:v>
                </c:pt>
                <c:pt idx="163">
                  <c:v>117450</c:v>
                </c:pt>
                <c:pt idx="164">
                  <c:v>48807</c:v>
                </c:pt>
                <c:pt idx="165">
                  <c:v>362319</c:v>
                </c:pt>
                <c:pt idx="166">
                  <c:v>342801.8</c:v>
                </c:pt>
                <c:pt idx="167">
                  <c:v>477.90000000000003</c:v>
                </c:pt>
                <c:pt idx="168">
                  <c:v>2292.7400000000002</c:v>
                </c:pt>
                <c:pt idx="169">
                  <c:v>830.12</c:v>
                </c:pt>
                <c:pt idx="170">
                  <c:v>10502</c:v>
                </c:pt>
                <c:pt idx="171">
                  <c:v>186012.4</c:v>
                </c:pt>
                <c:pt idx="172">
                  <c:v>357249.96</c:v>
                </c:pt>
                <c:pt idx="173">
                  <c:v>141128</c:v>
                </c:pt>
                <c:pt idx="174">
                  <c:v>142433.99</c:v>
                </c:pt>
                <c:pt idx="175">
                  <c:v>164020</c:v>
                </c:pt>
                <c:pt idx="176">
                  <c:v>91625</c:v>
                </c:pt>
                <c:pt idx="177">
                  <c:v>72146.320000000007</c:v>
                </c:pt>
                <c:pt idx="178">
                  <c:v>0</c:v>
                </c:pt>
                <c:pt idx="179">
                  <c:v>78728.639999999999</c:v>
                </c:pt>
                <c:pt idx="180">
                  <c:v>142317.59999999998</c:v>
                </c:pt>
                <c:pt idx="181">
                  <c:v>393576.75</c:v>
                </c:pt>
                <c:pt idx="182">
                  <c:v>69030</c:v>
                </c:pt>
                <c:pt idx="183">
                  <c:v>3000</c:v>
                </c:pt>
                <c:pt idx="184">
                  <c:v>35587.630000000005</c:v>
                </c:pt>
                <c:pt idx="185">
                  <c:v>0</c:v>
                </c:pt>
                <c:pt idx="186">
                  <c:v>2550</c:v>
                </c:pt>
                <c:pt idx="187">
                  <c:v>1518.66</c:v>
                </c:pt>
                <c:pt idx="188">
                  <c:v>199941.28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14219</c:v>
                </c:pt>
                <c:pt idx="193">
                  <c:v>24063.84</c:v>
                </c:pt>
                <c:pt idx="194">
                  <c:v>2676.3999999999996</c:v>
                </c:pt>
                <c:pt idx="195">
                  <c:v>2149.44</c:v>
                </c:pt>
                <c:pt idx="196">
                  <c:v>76124.160000000003</c:v>
                </c:pt>
                <c:pt idx="197">
                  <c:v>153211.20000000001</c:v>
                </c:pt>
                <c:pt idx="198">
                  <c:v>79225.2</c:v>
                </c:pt>
                <c:pt idx="199">
                  <c:v>0</c:v>
                </c:pt>
                <c:pt idx="200">
                  <c:v>98800</c:v>
                </c:pt>
                <c:pt idx="201">
                  <c:v>31812.800000000003</c:v>
                </c:pt>
                <c:pt idx="202">
                  <c:v>619.5</c:v>
                </c:pt>
                <c:pt idx="203">
                  <c:v>731.6</c:v>
                </c:pt>
                <c:pt idx="204">
                  <c:v>31181.5</c:v>
                </c:pt>
                <c:pt idx="205">
                  <c:v>36344</c:v>
                </c:pt>
                <c:pt idx="206">
                  <c:v>0</c:v>
                </c:pt>
                <c:pt idx="207">
                  <c:v>33866</c:v>
                </c:pt>
                <c:pt idx="208">
                  <c:v>442.5</c:v>
                </c:pt>
                <c:pt idx="209">
                  <c:v>18567.300000000003</c:v>
                </c:pt>
                <c:pt idx="210">
                  <c:v>3848</c:v>
                </c:pt>
                <c:pt idx="211">
                  <c:v>0</c:v>
                </c:pt>
                <c:pt idx="212">
                  <c:v>1493.12</c:v>
                </c:pt>
                <c:pt idx="213">
                  <c:v>842.52</c:v>
                </c:pt>
                <c:pt idx="214">
                  <c:v>1520</c:v>
                </c:pt>
                <c:pt idx="215">
                  <c:v>0</c:v>
                </c:pt>
                <c:pt idx="216">
                  <c:v>0</c:v>
                </c:pt>
                <c:pt idx="217">
                  <c:v>877.92</c:v>
                </c:pt>
                <c:pt idx="218">
                  <c:v>46020</c:v>
                </c:pt>
                <c:pt idx="219">
                  <c:v>33379.839999999997</c:v>
                </c:pt>
                <c:pt idx="220">
                  <c:v>11438.74</c:v>
                </c:pt>
                <c:pt idx="221">
                  <c:v>0</c:v>
                </c:pt>
                <c:pt idx="222">
                  <c:v>0</c:v>
                </c:pt>
                <c:pt idx="223">
                  <c:v>17700</c:v>
                </c:pt>
                <c:pt idx="224">
                  <c:v>844.88</c:v>
                </c:pt>
                <c:pt idx="225">
                  <c:v>347761.75</c:v>
                </c:pt>
                <c:pt idx="226">
                  <c:v>63189</c:v>
                </c:pt>
                <c:pt idx="227">
                  <c:v>0</c:v>
                </c:pt>
                <c:pt idx="228">
                  <c:v>776483</c:v>
                </c:pt>
                <c:pt idx="229">
                  <c:v>885</c:v>
                </c:pt>
                <c:pt idx="230">
                  <c:v>179006</c:v>
                </c:pt>
                <c:pt idx="231">
                  <c:v>55224</c:v>
                </c:pt>
                <c:pt idx="232">
                  <c:v>0</c:v>
                </c:pt>
                <c:pt idx="233">
                  <c:v>13480.64</c:v>
                </c:pt>
                <c:pt idx="234">
                  <c:v>0</c:v>
                </c:pt>
                <c:pt idx="235">
                  <c:v>0</c:v>
                </c:pt>
                <c:pt idx="236">
                  <c:v>28200</c:v>
                </c:pt>
                <c:pt idx="237">
                  <c:v>4655.34</c:v>
                </c:pt>
                <c:pt idx="238">
                  <c:v>0</c:v>
                </c:pt>
                <c:pt idx="239">
                  <c:v>0</c:v>
                </c:pt>
                <c:pt idx="240">
                  <c:v>18200</c:v>
                </c:pt>
                <c:pt idx="241">
                  <c:v>50332.219999999994</c:v>
                </c:pt>
                <c:pt idx="242">
                  <c:v>146849.11000000002</c:v>
                </c:pt>
                <c:pt idx="243">
                  <c:v>231826.28</c:v>
                </c:pt>
                <c:pt idx="244">
                  <c:v>2039.04</c:v>
                </c:pt>
                <c:pt idx="245">
                  <c:v>11894.400000000001</c:v>
                </c:pt>
                <c:pt idx="246">
                  <c:v>11400</c:v>
                </c:pt>
                <c:pt idx="247">
                  <c:v>121322.88</c:v>
                </c:pt>
                <c:pt idx="248">
                  <c:v>14202.65</c:v>
                </c:pt>
                <c:pt idx="249">
                  <c:v>0</c:v>
                </c:pt>
                <c:pt idx="250">
                  <c:v>34649.120000000003</c:v>
                </c:pt>
                <c:pt idx="251">
                  <c:v>53325</c:v>
                </c:pt>
                <c:pt idx="252">
                  <c:v>19214.79</c:v>
                </c:pt>
                <c:pt idx="253">
                  <c:v>3171.84</c:v>
                </c:pt>
                <c:pt idx="254">
                  <c:v>8609.2800000000007</c:v>
                </c:pt>
                <c:pt idx="255">
                  <c:v>598</c:v>
                </c:pt>
                <c:pt idx="256">
                  <c:v>0</c:v>
                </c:pt>
                <c:pt idx="257">
                  <c:v>0</c:v>
                </c:pt>
                <c:pt idx="258">
                  <c:v>1097.4000000000001</c:v>
                </c:pt>
                <c:pt idx="259">
                  <c:v>45666</c:v>
                </c:pt>
                <c:pt idx="260">
                  <c:v>522.69000000000005</c:v>
                </c:pt>
                <c:pt idx="261">
                  <c:v>131.4</c:v>
                </c:pt>
                <c:pt idx="262">
                  <c:v>270810</c:v>
                </c:pt>
                <c:pt idx="263">
                  <c:v>0</c:v>
                </c:pt>
                <c:pt idx="264">
                  <c:v>0</c:v>
                </c:pt>
                <c:pt idx="265">
                  <c:v>1305</c:v>
                </c:pt>
                <c:pt idx="266">
                  <c:v>1904.8200000000002</c:v>
                </c:pt>
                <c:pt idx="267">
                  <c:v>117584.63999999998</c:v>
                </c:pt>
                <c:pt idx="268">
                  <c:v>4480.2</c:v>
                </c:pt>
                <c:pt idx="269">
                  <c:v>87320</c:v>
                </c:pt>
                <c:pt idx="270">
                  <c:v>10200</c:v>
                </c:pt>
                <c:pt idx="271">
                  <c:v>0</c:v>
                </c:pt>
                <c:pt idx="272">
                  <c:v>156.14999999999998</c:v>
                </c:pt>
                <c:pt idx="273">
                  <c:v>170068.68</c:v>
                </c:pt>
                <c:pt idx="274">
                  <c:v>43011</c:v>
                </c:pt>
                <c:pt idx="275">
                  <c:v>0</c:v>
                </c:pt>
                <c:pt idx="276">
                  <c:v>151733.84</c:v>
                </c:pt>
                <c:pt idx="277">
                  <c:v>41300</c:v>
                </c:pt>
                <c:pt idx="278">
                  <c:v>22800</c:v>
                </c:pt>
                <c:pt idx="279">
                  <c:v>2360</c:v>
                </c:pt>
                <c:pt idx="280">
                  <c:v>2159.4</c:v>
                </c:pt>
                <c:pt idx="281">
                  <c:v>2159.4</c:v>
                </c:pt>
                <c:pt idx="282">
                  <c:v>3391.32</c:v>
                </c:pt>
                <c:pt idx="283">
                  <c:v>1840.8000000000002</c:v>
                </c:pt>
                <c:pt idx="284">
                  <c:v>236</c:v>
                </c:pt>
                <c:pt idx="285">
                  <c:v>377.6</c:v>
                </c:pt>
                <c:pt idx="286">
                  <c:v>6902</c:v>
                </c:pt>
                <c:pt idx="287">
                  <c:v>19791.59</c:v>
                </c:pt>
                <c:pt idx="288">
                  <c:v>1012.6300000000001</c:v>
                </c:pt>
                <c:pt idx="289">
                  <c:v>1534</c:v>
                </c:pt>
                <c:pt idx="290">
                  <c:v>0</c:v>
                </c:pt>
                <c:pt idx="291">
                  <c:v>5580</c:v>
                </c:pt>
                <c:pt idx="292">
                  <c:v>3976.6</c:v>
                </c:pt>
                <c:pt idx="293">
                  <c:v>497.4</c:v>
                </c:pt>
                <c:pt idx="294">
                  <c:v>108.93</c:v>
                </c:pt>
                <c:pt idx="295">
                  <c:v>672.6</c:v>
                </c:pt>
                <c:pt idx="296">
                  <c:v>123.75</c:v>
                </c:pt>
                <c:pt idx="297">
                  <c:v>38943.08</c:v>
                </c:pt>
                <c:pt idx="298">
                  <c:v>1920</c:v>
                </c:pt>
                <c:pt idx="299">
                  <c:v>50108.700000000004</c:v>
                </c:pt>
                <c:pt idx="300">
                  <c:v>0</c:v>
                </c:pt>
                <c:pt idx="301">
                  <c:v>122720</c:v>
                </c:pt>
                <c:pt idx="302">
                  <c:v>195.35999999999999</c:v>
                </c:pt>
                <c:pt idx="303">
                  <c:v>0</c:v>
                </c:pt>
                <c:pt idx="304">
                  <c:v>13558.199999999999</c:v>
                </c:pt>
                <c:pt idx="305">
                  <c:v>33078</c:v>
                </c:pt>
                <c:pt idx="306">
                  <c:v>265.5</c:v>
                </c:pt>
                <c:pt idx="307">
                  <c:v>0</c:v>
                </c:pt>
                <c:pt idx="308">
                  <c:v>590</c:v>
                </c:pt>
                <c:pt idx="309">
                  <c:v>236</c:v>
                </c:pt>
                <c:pt idx="310">
                  <c:v>12815.93</c:v>
                </c:pt>
                <c:pt idx="311">
                  <c:v>11894.400000000001</c:v>
                </c:pt>
                <c:pt idx="312">
                  <c:v>2013.76</c:v>
                </c:pt>
                <c:pt idx="313">
                  <c:v>3352.4</c:v>
                </c:pt>
                <c:pt idx="314">
                  <c:v>542.88</c:v>
                </c:pt>
                <c:pt idx="315">
                  <c:v>206.6</c:v>
                </c:pt>
                <c:pt idx="316">
                  <c:v>336.32</c:v>
                </c:pt>
                <c:pt idx="317">
                  <c:v>324.52</c:v>
                </c:pt>
                <c:pt idx="318">
                  <c:v>5153.3</c:v>
                </c:pt>
                <c:pt idx="319">
                  <c:v>274.36</c:v>
                </c:pt>
                <c:pt idx="320">
                  <c:v>255.2</c:v>
                </c:pt>
                <c:pt idx="321">
                  <c:v>598.56000000000006</c:v>
                </c:pt>
                <c:pt idx="322">
                  <c:v>403.68</c:v>
                </c:pt>
                <c:pt idx="323">
                  <c:v>672.8</c:v>
                </c:pt>
                <c:pt idx="324">
                  <c:v>122861.59999999999</c:v>
                </c:pt>
                <c:pt idx="325">
                  <c:v>0</c:v>
                </c:pt>
                <c:pt idx="326">
                  <c:v>221850</c:v>
                </c:pt>
                <c:pt idx="327">
                  <c:v>4405.1399999999994</c:v>
                </c:pt>
                <c:pt idx="328">
                  <c:v>967.86</c:v>
                </c:pt>
                <c:pt idx="329">
                  <c:v>3540</c:v>
                </c:pt>
                <c:pt idx="330">
                  <c:v>20904.650000000001</c:v>
                </c:pt>
                <c:pt idx="331">
                  <c:v>2006</c:v>
                </c:pt>
                <c:pt idx="332">
                  <c:v>201343.56</c:v>
                </c:pt>
                <c:pt idx="333">
                  <c:v>2177.2999999999997</c:v>
                </c:pt>
                <c:pt idx="334">
                  <c:v>4259.5</c:v>
                </c:pt>
                <c:pt idx="335">
                  <c:v>10110.24</c:v>
                </c:pt>
                <c:pt idx="336">
                  <c:v>164945</c:v>
                </c:pt>
                <c:pt idx="337">
                  <c:v>21107.059999999998</c:v>
                </c:pt>
                <c:pt idx="338">
                  <c:v>0</c:v>
                </c:pt>
                <c:pt idx="339">
                  <c:v>2148558</c:v>
                </c:pt>
                <c:pt idx="340" formatCode="&quot;RD$&quot;#,##0.00">
                  <c:v>20283505.089999985</c:v>
                </c:pt>
              </c:numCache>
            </c:numRef>
          </c:val>
        </c:ser>
        <c:ser>
          <c:idx val="10"/>
          <c:order val="10"/>
          <c:tx>
            <c:strRef>
              <c:f>'Exist. Actual'!$P$10</c:f>
              <c:strCache>
                <c:ptCount val="1"/>
                <c:pt idx="0">
                  <c:v>Valor Entrada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Actual'!$P$11:$P$351</c:f>
            </c:numRef>
          </c:val>
        </c:ser>
        <c:ser>
          <c:idx val="11"/>
          <c:order val="11"/>
          <c:tx>
            <c:strRef>
              <c:f>'Exist. Actual'!$Q$10</c:f>
              <c:strCache>
                <c:ptCount val="1"/>
                <c:pt idx="0">
                  <c:v>Valor Salida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Actual'!$Q$11:$Q$351</c:f>
            </c:numRef>
          </c:val>
        </c:ser>
        <c:ser>
          <c:idx val="12"/>
          <c:order val="12"/>
          <c:tx>
            <c:strRef>
              <c:f>'Exist. Actual'!$R$10</c:f>
              <c:strCache>
                <c:ptCount val="1"/>
                <c:pt idx="0">
                  <c:v>Ubucación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Actual'!$R$11:$R$351</c:f>
              <c:numCache>
                <c:formatCode>_(* #,##0.00_);_(* \(#,##0.00\);_(* "-"??_);_(@_)</c:formatCode>
                <c:ptCount val="3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'Exist. Actual'!$S$10</c:f>
              <c:strCache>
                <c:ptCount val="1"/>
                <c:pt idx="0">
                  <c:v>Columna6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Actual'!$S$11:$S$351</c:f>
            </c:numRef>
          </c:val>
        </c:ser>
        <c:ser>
          <c:idx val="14"/>
          <c:order val="14"/>
          <c:tx>
            <c:strRef>
              <c:f>'Exist. Actual'!$T$10</c:f>
              <c:strCache>
                <c:ptCount val="1"/>
                <c:pt idx="0">
                  <c:v>Columna7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Actual'!$T$11:$T$351</c:f>
            </c:numRef>
          </c:val>
        </c:ser>
        <c:ser>
          <c:idx val="15"/>
          <c:order val="15"/>
          <c:tx>
            <c:strRef>
              <c:f>'Exist. Actual'!$U$10</c:f>
              <c:strCache>
                <c:ptCount val="1"/>
                <c:pt idx="0">
                  <c:v>Columna8</c:v>
                </c:pt>
              </c:strCache>
            </c:strRef>
          </c:tx>
          <c:invertIfNegative val="0"/>
          <c:cat>
            <c:multiLvlStrRef>
              <c:f>'Exist. Actual'!$B$11:$E$351</c:f>
              <c:multiLvlStrCache>
                <c:ptCount val="341"/>
                <c:lvl>
                  <c:pt idx="0">
                    <c:v>Abanico de Pared </c:v>
                  </c:pt>
                  <c:pt idx="1">
                    <c:v>Abanico Industrial</c:v>
                  </c:pt>
                  <c:pt idx="2">
                    <c:v>Abrazadera EMT 1"</c:v>
                  </c:pt>
                  <c:pt idx="3">
                    <c:v>Abrazadera EMT 1/2"</c:v>
                  </c:pt>
                  <c:pt idx="4">
                    <c:v>Abrazadera EMT de 2"</c:v>
                  </c:pt>
                  <c:pt idx="5">
                    <c:v>Abrazadera Unitrón 1/2</c:v>
                  </c:pt>
                  <c:pt idx="6">
                    <c:v>Abrazadera Unitrón 2" Unidad</c:v>
                  </c:pt>
                  <c:pt idx="7">
                    <c:v>Abrazadera Unitrón de 1"</c:v>
                  </c:pt>
                  <c:pt idx="8">
                    <c:v>Aceite de Transmisión Líquido de Freno 12 Oz.</c:v>
                  </c:pt>
                  <c:pt idx="9">
                    <c:v>Aceite Hidraulico 5 Gl</c:v>
                  </c:pt>
                  <c:pt idx="10">
                    <c:v>Aceite Penetrante 110 Oz.</c:v>
                  </c:pt>
                  <c:pt idx="11">
                    <c:v>Agua de Batería Galón</c:v>
                  </c:pt>
                  <c:pt idx="12">
                    <c:v>Aire Acondicionado 12,000BTU</c:v>
                  </c:pt>
                  <c:pt idx="13">
                    <c:v>Aire Acondicionado 18, 000 BTU</c:v>
                  </c:pt>
                  <c:pt idx="14">
                    <c:v>Aire Acondicionado 24, 000 BTU</c:v>
                  </c:pt>
                  <c:pt idx="15">
                    <c:v>Aislante para Tubería de Cobre 3/4 (bacocer)</c:v>
                  </c:pt>
                  <c:pt idx="16">
                    <c:v>Aislante para Tubería de Cobre 5/8 (bacocer)</c:v>
                  </c:pt>
                  <c:pt idx="17">
                    <c:v>Aislante para Tubería de Cobre 7/8, (bacocer)</c:v>
                  </c:pt>
                  <c:pt idx="18">
                    <c:v>Alambre #12 Blanco</c:v>
                  </c:pt>
                  <c:pt idx="19">
                    <c:v>Alambre #12, Blanco, duplo.</c:v>
                  </c:pt>
                  <c:pt idx="20">
                    <c:v>Alambre Dulce Lb.</c:v>
                  </c:pt>
                  <c:pt idx="21">
                    <c:v>Alambre THHN #4 Blanco (Pie)</c:v>
                  </c:pt>
                  <c:pt idx="22">
                    <c:v>Alambre THHN #4 Negro, Americano (pie)</c:v>
                  </c:pt>
                  <c:pt idx="23">
                    <c:v>Alambre THHN #4 Rojo, Americano (pie)</c:v>
                  </c:pt>
                  <c:pt idx="24">
                    <c:v>Alambre THHN #6 Blanco, Americano (pie)</c:v>
                  </c:pt>
                  <c:pt idx="25">
                    <c:v>Alambre THHN #6 Negro (pie)</c:v>
                  </c:pt>
                  <c:pt idx="26">
                    <c:v>Alambre THHN #6 Rojo, Americano (pie)</c:v>
                  </c:pt>
                  <c:pt idx="27">
                    <c:v>Alicate de Presión</c:v>
                  </c:pt>
                  <c:pt idx="28">
                    <c:v>Angular Metal Ranurado para Tramo</c:v>
                  </c:pt>
                  <c:pt idx="29">
                    <c:v>Arandela PVC  3"</c:v>
                  </c:pt>
                  <c:pt idx="30">
                    <c:v>Arandela PVC  4"</c:v>
                  </c:pt>
                  <c:pt idx="31">
                    <c:v>Archivo Modular 3 Gavetas</c:v>
                  </c:pt>
                  <c:pt idx="32">
                    <c:v>Archivo Vertical de 5 Gaveta</c:v>
                  </c:pt>
                  <c:pt idx="33">
                    <c:v>Arena Gruesa (Metro)</c:v>
                  </c:pt>
                  <c:pt idx="34">
                    <c:v>Argolla 5/8</c:v>
                  </c:pt>
                  <c:pt idx="35">
                    <c:v>Armario de Dos Puertas en Metal</c:v>
                  </c:pt>
                  <c:pt idx="36">
                    <c:v>Bala Fulminante</c:v>
                  </c:pt>
                  <c:pt idx="37">
                    <c:v>Balastro (Transformador) de bajo consumo de 4 tubo de 32 watts</c:v>
                  </c:pt>
                  <c:pt idx="38">
                    <c:v>Balastro Bajo Consumo de Dos Tubos</c:v>
                  </c:pt>
                  <c:pt idx="39">
                    <c:v>Bandeja Ranurada  Metal para Anaqueles 15 x 39 Unidad</c:v>
                  </c:pt>
                  <c:pt idx="40">
                    <c:v>Bandeja Ranurada  Metal para Anaqueles 15 x 45 Unidad</c:v>
                  </c:pt>
                  <c:pt idx="41">
                    <c:v>Barpimo (Relleno Blanco) Galón</c:v>
                  </c:pt>
                  <c:pt idx="42">
                    <c:v>Barra Cuadsrada 1/2</c:v>
                  </c:pt>
                  <c:pt idx="43">
                    <c:v>Barra Redonda 1/2</c:v>
                  </c:pt>
                  <c:pt idx="44">
                    <c:v>Barra Tornada 1/2</c:v>
                  </c:pt>
                  <c:pt idx="45">
                    <c:v>Base P/inodoro en PVC unidad</c:v>
                  </c:pt>
                  <c:pt idx="46">
                    <c:v>Base para archivo 8 1/2 x 11</c:v>
                  </c:pt>
                  <c:pt idx="47">
                    <c:v>Bateria 12V 260AH para Inversor </c:v>
                  </c:pt>
                  <c:pt idx="48">
                    <c:v>Batería 8D </c:v>
                  </c:pt>
                  <c:pt idx="49">
                    <c:v>Batería N100</c:v>
                  </c:pt>
                  <c:pt idx="50">
                    <c:v>Batería N-70 (750/800 CCA)</c:v>
                  </c:pt>
                  <c:pt idx="51">
                    <c:v>Bebedero </c:v>
                  </c:pt>
                  <c:pt idx="52">
                    <c:v>Bisagra corriente de 1 1/2</c:v>
                  </c:pt>
                  <c:pt idx="53">
                    <c:v>Bisagra tipo libro de 1 1/2 (PAR)</c:v>
                  </c:pt>
                  <c:pt idx="54">
                    <c:v>Bisagra tipo libro de 3" unidad</c:v>
                  </c:pt>
                  <c:pt idx="55">
                    <c:v>Bisagra tipo libro de 4 x 4 unidad</c:v>
                  </c:pt>
                  <c:pt idx="56">
                    <c:v>Bisagra Tipo Piano</c:v>
                  </c:pt>
                  <c:pt idx="57">
                    <c:v>Bomba Ladrona de agua potencia ku 0,37 potencia HP 0.50</c:v>
                  </c:pt>
                  <c:pt idx="58">
                    <c:v>Bombillo 13 wats espiral bajo consumo</c:v>
                  </c:pt>
                  <c:pt idx="59">
                    <c:v>Bombillo para Lámpara Tipo Secador</c:v>
                  </c:pt>
                  <c:pt idx="60">
                    <c:v>Boquilla Completa P/Lavamanos</c:v>
                  </c:pt>
                  <c:pt idx="61">
                    <c:v>Boya plastica p/inodoro</c:v>
                  </c:pt>
                  <c:pt idx="62">
                    <c:v>Brazo Hidraulico mediano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Coolat Galón </c:v>
                  </c:pt>
                  <c:pt idx="115">
                    <c:v>Coopling EMT 1"</c:v>
                  </c:pt>
                  <c:pt idx="116">
                    <c:v>Coopling EMT 1/2"</c:v>
                  </c:pt>
                  <c:pt idx="117">
                    <c:v>Coopling EMT 2"</c:v>
                  </c:pt>
                  <c:pt idx="118">
                    <c:v>Cordón para Teléfono (Espirales)</c:v>
                  </c:pt>
                  <c:pt idx="119">
                    <c:v>Credenza en Madera</c:v>
                  </c:pt>
                  <c:pt idx="120">
                    <c:v>Cuadro de Promese en Madera</c:v>
                  </c:pt>
                  <c:pt idx="121">
                    <c:v>Curva EMT 1/2¨</c:v>
                  </c:pt>
                  <c:pt idx="122">
                    <c:v>Curva EMT 1´´</c:v>
                  </c:pt>
                  <c:pt idx="123">
                    <c:v>Curva EMT 2´´</c:v>
                  </c:pt>
                  <c:pt idx="124">
                    <c:v>Desgrasante C34 Multi Cleant</c:v>
                  </c:pt>
                  <c:pt idx="125">
                    <c:v>Disco de Corte 14" Metal</c:v>
                  </c:pt>
                  <c:pt idx="126">
                    <c:v>Disco de Corte P/Sierra de 7x1/4 (Unidad)</c:v>
                  </c:pt>
                  <c:pt idx="127">
                    <c:v>Disco de Pulir de 80</c:v>
                  </c:pt>
                  <c:pt idx="128">
                    <c:v>Disco Sierra de 10" 40 dientes</c:v>
                  </c:pt>
                  <c:pt idx="129">
                    <c:v>Disolvente Galón</c:v>
                  </c:pt>
                  <c:pt idx="130">
                    <c:v>Dispensador de Gel</c:v>
                  </c:pt>
                  <c:pt idx="131">
                    <c:v>Dispensador de Papel Higienico Jumbo</c:v>
                  </c:pt>
                  <c:pt idx="132">
                    <c:v>Dispensador de Papel Toalla</c:v>
                  </c:pt>
                  <c:pt idx="133">
                    <c:v>Doblador de Tubo de 3/4"</c:v>
                  </c:pt>
                  <c:pt idx="134">
                    <c:v>Durmientes 2 1/2 x 10</c:v>
                  </c:pt>
                  <c:pt idx="135">
                    <c:v>Electrodo Universal 03/32 60/13</c:v>
                  </c:pt>
                  <c:pt idx="136">
                    <c:v>Enchunfe plastico 220</c:v>
                  </c:pt>
                  <c:pt idx="137">
                    <c:v>Escalera Recta de 3 Peldaño</c:v>
                  </c:pt>
                  <c:pt idx="138">
                    <c:v>Escalera Recta de 4 Peldaño</c:v>
                  </c:pt>
                  <c:pt idx="139">
                    <c:v>Escritorio en "L"</c:v>
                  </c:pt>
                  <c:pt idx="140">
                    <c:v>Escritorio Grande en Madera</c:v>
                  </c:pt>
                  <c:pt idx="141">
                    <c:v>Escritorio Modular Metal 18 x 40 Pequeño</c:v>
                  </c:pt>
                  <c:pt idx="142">
                    <c:v>Eslinga </c:v>
                  </c:pt>
                  <c:pt idx="143">
                    <c:v>Estaño p/Soldar Rollo</c:v>
                  </c:pt>
                  <c:pt idx="144">
                    <c:v>Estopa</c:v>
                  </c:pt>
                  <c:pt idx="145">
                    <c:v>Extencion P/Teléfono 25"</c:v>
                  </c:pt>
                  <c:pt idx="146">
                    <c:v>Extintor ABC (05 Lib.) con dispensador</c:v>
                  </c:pt>
                  <c:pt idx="147">
                    <c:v>Extintor ABC (10Lb)</c:v>
                  </c:pt>
                  <c:pt idx="148">
                    <c:v>Fan Relay 90-380</c:v>
                  </c:pt>
                  <c:pt idx="149">
                    <c:v>Fibra Vegetal</c:v>
                  </c:pt>
                  <c:pt idx="150">
                    <c:v>Filtro de Aceite pequeño LFP 780</c:v>
                  </c:pt>
                  <c:pt idx="151">
                    <c:v>Filtro de aire para planta CA6858/AH1107</c:v>
                  </c:pt>
                  <c:pt idx="152">
                    <c:v>Filtro de Coolant</c:v>
                  </c:pt>
                  <c:pt idx="153">
                    <c:v>Filtro de Gasoil FF 3417</c:v>
                  </c:pt>
                  <c:pt idx="154">
                    <c:v>Filtro de Gasoil FP 586 F</c:v>
                  </c:pt>
                  <c:pt idx="155">
                    <c:v>Filtro p/ aceite grande LFP 3000</c:v>
                  </c:pt>
                  <c:pt idx="156">
                    <c:v>Filtro p/ Gasoil p 876 F</c:v>
                  </c:pt>
                  <c:pt idx="157">
                    <c:v>Filtro p/aceite BT259</c:v>
                  </c:pt>
                  <c:pt idx="158">
                    <c:v>Filtro Trampa de agua LTF 3520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1000/20R</c:v>
                  </c:pt>
                  <c:pt idx="172">
                    <c:v>Goma 12R/22.5Uniad</c:v>
                  </c:pt>
                  <c:pt idx="173">
                    <c:v>Goma 185/R14 Unidad</c:v>
                  </c:pt>
                  <c:pt idx="174">
                    <c:v>Goma 195/R15</c:v>
                  </c:pt>
                  <c:pt idx="175">
                    <c:v>Goma 205/R16 Unidad</c:v>
                  </c:pt>
                  <c:pt idx="176">
                    <c:v>Goma 235/ 55R19</c:v>
                  </c:pt>
                  <c:pt idx="177">
                    <c:v>Goma 245/70R/16</c:v>
                  </c:pt>
                  <c:pt idx="178">
                    <c:v>Goma 265/70R16</c:v>
                  </c:pt>
                  <c:pt idx="179">
                    <c:v>Goma 285/R17</c:v>
                  </c:pt>
                  <c:pt idx="180">
                    <c:v>Goma 700/16 Uniad</c:v>
                  </c:pt>
                  <c:pt idx="181">
                    <c:v>Goma 750/R16</c:v>
                  </c:pt>
                  <c:pt idx="182">
                    <c:v>Gomas 225/75/15</c:v>
                  </c:pt>
                  <c:pt idx="183">
                    <c:v>Graba (Grabilla) 3/8 Metro</c:v>
                  </c:pt>
                  <c:pt idx="184">
                    <c:v>Grasa Dif. 140/GL4 Monogrado</c:v>
                  </c:pt>
                  <c:pt idx="185">
                    <c:v>Grasa Dura de Rodamiento en Tarro 460g</c:v>
                  </c:pt>
                  <c:pt idx="186">
                    <c:v>Hachas Pequeñas Tramontina</c:v>
                  </c:pt>
                  <c:pt idx="187">
                    <c:v>Hoja de Segueta Unidad</c:v>
                  </c:pt>
                  <c:pt idx="188">
                    <c:v>Impermeabilizante (Cubeta)</c:v>
                  </c:pt>
                  <c:pt idx="189">
                    <c:v>Impermeabilizante Galón</c:v>
                  </c:pt>
                  <c:pt idx="190">
                    <c:v>Interruptor Doble Unidad </c:v>
                  </c:pt>
                  <c:pt idx="191">
                    <c:v>Inversor 2.5 KW 24 V 120VAC</c:v>
                  </c:pt>
                  <c:pt idx="192">
                    <c:v>Jabonera Acero Inoxidable, 14 x 19 cm</c:v>
                  </c:pt>
                  <c:pt idx="193">
                    <c:v>JabónLíquido para Plato</c:v>
                  </c:pt>
                  <c:pt idx="194">
                    <c:v>Juego de Sifón P/Lavamano</c:v>
                  </c:pt>
                  <c:pt idx="195">
                    <c:v>Kit de Bomba Agua Elecrica</c:v>
                  </c:pt>
                  <c:pt idx="196">
                    <c:v>Lacapol Barpino Blanco 351 Semi-Mate Galón </c:v>
                  </c:pt>
                  <c:pt idx="197">
                    <c:v>Láminas de Cartón</c:v>
                  </c:pt>
                  <c:pt idx="198">
                    <c:v>Lámpara de 02 tubos</c:v>
                  </c:pt>
                  <c:pt idx="199">
                    <c:v>Lámpara de Pared (Bombilla)</c:v>
                  </c:pt>
                  <c:pt idx="200">
                    <c:v>Lámpara Tipo Secador</c:v>
                  </c:pt>
                  <c:pt idx="201">
                    <c:v>Letrero adhesivo en vinil, impresion full color 18x8, Promesecal</c:v>
                  </c:pt>
                  <c:pt idx="202">
                    <c:v>Letrero Basura al Zafacon </c:v>
                  </c:pt>
                  <c:pt idx="203">
                    <c:v>Letrero en Vinil PVC 24"x 24"</c:v>
                  </c:pt>
                  <c:pt idx="204">
                    <c:v>Letrero Hospitalario 1.85x40 Mt en Vinil</c:v>
                  </c:pt>
                  <c:pt idx="205">
                    <c:v>Letrero Hospitalario 3.30x0.050mt</c:v>
                  </c:pt>
                  <c:pt idx="206">
                    <c:v>Letrero Hospitalario 4mt</c:v>
                  </c:pt>
                  <c:pt idx="207">
                    <c:v>Letrero Hospitalario 6.0x0.50 Mt</c:v>
                  </c:pt>
                  <c:pt idx="208">
                    <c:v>Letreros de Consulta</c:v>
                  </c:pt>
                  <c:pt idx="209">
                    <c:v>Letreros hospitalario 6.50, x 0.50m, marco en metal (Grande)</c:v>
                  </c:pt>
                  <c:pt idx="210">
                    <c:v>Lija de Agua #100</c:v>
                  </c:pt>
                  <c:pt idx="211">
                    <c:v>Lija de Agua #80</c:v>
                  </c:pt>
                  <c:pt idx="212">
                    <c:v>Lija de Agua 180</c:v>
                  </c:pt>
                  <c:pt idx="213">
                    <c:v>Lija de Agua 360</c:v>
                  </c:pt>
                  <c:pt idx="214">
                    <c:v>Lija de Agua Grano 240</c:v>
                  </c:pt>
                  <c:pt idx="215">
                    <c:v>Llave de paso PVC bola 1/2</c:v>
                  </c:pt>
                  <c:pt idx="216">
                    <c:v>Llave Mezcladora para Lavamanos</c:v>
                  </c:pt>
                  <c:pt idx="217">
                    <c:v>Llave para Bebedero Macho</c:v>
                  </c:pt>
                  <c:pt idx="218">
                    <c:v>Lubricante SAE-50, Monogrado</c:v>
                  </c:pt>
                  <c:pt idx="219">
                    <c:v>Main Breaker, Trifásico de 400Amp</c:v>
                  </c:pt>
                  <c:pt idx="220">
                    <c:v>Manguera de Incendio</c:v>
                  </c:pt>
                  <c:pt idx="221">
                    <c:v>Manómetro para Refrigeración</c:v>
                  </c:pt>
                  <c:pt idx="222">
                    <c:v>Masilla Acrílica Galón</c:v>
                  </c:pt>
                  <c:pt idx="223">
                    <c:v>Masilla Para Yeso (Cubeta)</c:v>
                  </c:pt>
                  <c:pt idx="224">
                    <c:v>Metanol Galón</c:v>
                  </c:pt>
                  <c:pt idx="225">
                    <c:v>Neumático 11R 22.5</c:v>
                  </c:pt>
                  <c:pt idx="226">
                    <c:v>Neumatico 245-60-R18 (Goma) unidad</c:v>
                  </c:pt>
                  <c:pt idx="227">
                    <c:v>Neumatico 245-70-19.5 R (Goma) unidad</c:v>
                  </c:pt>
                  <c:pt idx="228">
                    <c:v>Nevera Exhibidor 8 pies</c:v>
                  </c:pt>
                  <c:pt idx="229">
                    <c:v>Niple Galvanizado de 1/4 x 3</c:v>
                  </c:pt>
                  <c:pt idx="230">
                    <c:v>Organizador de baño, tipo tramo 12x18 pulgada</c:v>
                  </c:pt>
                  <c:pt idx="231">
                    <c:v>Organizador de baño, tipo tramo 12X24 pulg.</c:v>
                  </c:pt>
                  <c:pt idx="232">
                    <c:v>Panel de Distribución de 6-12 Circuitos</c:v>
                  </c:pt>
                  <c:pt idx="233">
                    <c:v>Párales 2 1/2 x 10</c:v>
                  </c:pt>
                  <c:pt idx="234">
                    <c:v>Pata de Chivo</c:v>
                  </c:pt>
                  <c:pt idx="235">
                    <c:v>Pegamento para Concreto Galón (Tarobon)</c:v>
                  </c:pt>
                  <c:pt idx="236">
                    <c:v>Pesos Completos (Brazo, Medidor y Plato)</c:v>
                  </c:pt>
                  <c:pt idx="237">
                    <c:v>Picos Con Su Palo</c:v>
                  </c:pt>
                  <c:pt idx="238">
                    <c:v>Pin con Arandela</c:v>
                  </c:pt>
                  <c:pt idx="239">
                    <c:v>Pintura Acrílica Arena 23 Galón</c:v>
                  </c:pt>
                  <c:pt idx="240">
                    <c:v>Pintura Acrílica Blanco Hueso</c:v>
                  </c:pt>
                  <c:pt idx="241">
                    <c:v>Pintura Acrilica Blnaco 00</c:v>
                  </c:pt>
                  <c:pt idx="242">
                    <c:v>Pintura Azul Turquesa Acrílico</c:v>
                  </c:pt>
                  <c:pt idx="243">
                    <c:v>Pintura Blanco 00, Semi-Gloss galón</c:v>
                  </c:pt>
                  <c:pt idx="244">
                    <c:v>Pintura Esmalte Aluminio</c:v>
                  </c:pt>
                  <c:pt idx="245">
                    <c:v>Pintura Esmalte Amarillo Trafico Galón</c:v>
                  </c:pt>
                  <c:pt idx="246">
                    <c:v>Pintura esmalte industrial Blanco 00 (1/4 galón)</c:v>
                  </c:pt>
                  <c:pt idx="247">
                    <c:v>Pintura Esmalte Industrial Blanco 00 Galón</c:v>
                  </c:pt>
                  <c:pt idx="248">
                    <c:v>Pintura Esmalte Industrial Oxido Rojo Galon</c:v>
                  </c:pt>
                  <c:pt idx="249">
                    <c:v>Pintura Esmalte Industrial Rojo Chino Galon</c:v>
                  </c:pt>
                  <c:pt idx="250">
                    <c:v>Pintura Esmalte Negro con Brillo Gl</c:v>
                  </c:pt>
                  <c:pt idx="251">
                    <c:v>Pintura Esmalte Negro Mate Galón</c:v>
                  </c:pt>
                  <c:pt idx="252">
                    <c:v>Pintura Rojo Positivo Acrílico</c:v>
                  </c:pt>
                  <c:pt idx="253">
                    <c:v>Pintura Semigloss Blanco Hueso</c:v>
                  </c:pt>
                  <c:pt idx="254">
                    <c:v>Plafón de Fibra de Vidrio 2x4</c:v>
                  </c:pt>
                  <c:pt idx="255">
                    <c:v>Plana Empañete Albañilería</c:v>
                  </c:pt>
                  <c:pt idx="256">
                    <c:v>Plancha de MDF 5/8  (4X8)</c:v>
                  </c:pt>
                  <c:pt idx="257">
                    <c:v>Planchuela 2"x3/8</c:v>
                  </c:pt>
                  <c:pt idx="258">
                    <c:v>Porta Electrodos</c:v>
                  </c:pt>
                  <c:pt idx="259">
                    <c:v>Porta papel en acero inoxidable, 15 x 10 cm</c:v>
                  </c:pt>
                  <c:pt idx="260">
                    <c:v>Porta Rolo o Mota para Pintar</c:v>
                  </c:pt>
                  <c:pt idx="261">
                    <c:v>Reducción PVC Presión 1x1/2</c:v>
                  </c:pt>
                  <c:pt idx="262">
                    <c:v>Refrigerante R-410, Tanque de 30 Libras</c:v>
                  </c:pt>
                  <c:pt idx="263">
                    <c:v>Refuerzo en "L"</c:v>
                  </c:pt>
                  <c:pt idx="264">
                    <c:v>Regilla para Piso (Drenaje)</c:v>
                  </c:pt>
                  <c:pt idx="265">
                    <c:v>Remaches de aluminio 3/16 x 5/8</c:v>
                  </c:pt>
                  <c:pt idx="266">
                    <c:v>Resbaladores </c:v>
                  </c:pt>
                  <c:pt idx="267">
                    <c:v>Rollo Plástico estirable </c:v>
                  </c:pt>
                  <c:pt idx="268">
                    <c:v>Rolo para Pintar Anti Gota</c:v>
                  </c:pt>
                  <c:pt idx="269">
                    <c:v>Secadora de Manos</c:v>
                  </c:pt>
                  <c:pt idx="270">
                    <c:v>Serrucho Marca Segueta</c:v>
                  </c:pt>
                  <c:pt idx="271">
                    <c:v>Sierra de Mano Dewalt</c:v>
                  </c:pt>
                  <c:pt idx="272">
                    <c:v>Silicon Vela Unidad</c:v>
                  </c:pt>
                  <c:pt idx="273">
                    <c:v>Silla para Cajero Color Negro con Base Giratoria</c:v>
                  </c:pt>
                  <c:pt idx="274">
                    <c:v>Silla Secrertarial S/ Brazos</c:v>
                  </c:pt>
                  <c:pt idx="275">
                    <c:v>Silla Secretarial Color Negro</c:v>
                  </c:pt>
                  <c:pt idx="276">
                    <c:v>Silla Semi-Ejecutiva</c:v>
                  </c:pt>
                  <c:pt idx="277">
                    <c:v>Sillas del Comedor</c:v>
                  </c:pt>
                  <c:pt idx="278">
                    <c:v>Sillas Plásticas Manaplas</c:v>
                  </c:pt>
                  <c:pt idx="279">
                    <c:v>Socalos para lamparas de 24</c:v>
                  </c:pt>
                  <c:pt idx="280">
                    <c:v>Soga 3mm Rojo 200 Yarda Rollo</c:v>
                  </c:pt>
                  <c:pt idx="281">
                    <c:v>Soga 3mm Verde 200 Yarda Rollo</c:v>
                  </c:pt>
                  <c:pt idx="282">
                    <c:v>Soga de Nylon Amarillo 19 Yarda Rollo</c:v>
                  </c:pt>
                  <c:pt idx="283">
                    <c:v>Solución para Bateria</c:v>
                  </c:pt>
                  <c:pt idx="284">
                    <c:v>Sticker en Vinil Adhesivo Laminado Matte, 6" X 3" (EMPUJE)</c:v>
                  </c:pt>
                  <c:pt idx="285">
                    <c:v>Sticker en Vinil Adhesivo Laminado Matte, 6" X 3" (HALE)</c:v>
                  </c:pt>
                  <c:pt idx="286">
                    <c:v>Tanque Plástico para Basura</c:v>
                  </c:pt>
                  <c:pt idx="287">
                    <c:v>Tapa Inodoro</c:v>
                  </c:pt>
                  <c:pt idx="288">
                    <c:v>Tapa P/ Tomacorrientes doble 2x4</c:v>
                  </c:pt>
                  <c:pt idx="289">
                    <c:v>Tape Electrico 3,600 Rollo</c:v>
                  </c:pt>
                  <c:pt idx="290">
                    <c:v>Tapon PVC  1 1/2"</c:v>
                  </c:pt>
                  <c:pt idx="291">
                    <c:v>Tarugo Verde</c:v>
                  </c:pt>
                  <c:pt idx="292">
                    <c:v>Tela de Fibra de Vidrio (Yarda)</c:v>
                  </c:pt>
                  <c:pt idx="293">
                    <c:v>Tenaza</c:v>
                  </c:pt>
                  <c:pt idx="294">
                    <c:v>Terminal de bateria p/inversor</c:v>
                  </c:pt>
                  <c:pt idx="295">
                    <c:v>Terminal Simple, 250Amp.</c:v>
                  </c:pt>
                  <c:pt idx="296">
                    <c:v>Terminales Grde. o Clavijas P/Cable de Telef. Unidad</c:v>
                  </c:pt>
                  <c:pt idx="297">
                    <c:v>Thinner Agalón</c:v>
                  </c:pt>
                  <c:pt idx="298">
                    <c:v>Tiradores (Boton)</c:v>
                  </c:pt>
                  <c:pt idx="299">
                    <c:v>Toallero en acero inoxidable, 10 x 15 cm</c:v>
                  </c:pt>
                  <c:pt idx="300">
                    <c:v>Tomacorriente 220v una Salida</c:v>
                  </c:pt>
                  <c:pt idx="301">
                    <c:v>Tornillo carruaje con tuerca 5/16 x 3/4</c:v>
                  </c:pt>
                  <c:pt idx="302">
                    <c:v>Tornillo Diablito 2x6</c:v>
                  </c:pt>
                  <c:pt idx="303">
                    <c:v>Tornillo Diablito 6 x 1</c:v>
                  </c:pt>
                  <c:pt idx="304">
                    <c:v>Transformador 120/277 V</c:v>
                  </c:pt>
                  <c:pt idx="305">
                    <c:v>Transformador PL de 42W</c:v>
                  </c:pt>
                  <c:pt idx="306">
                    <c:v>Tubería de Cobre para Aire Acondicionado 1/2 x 0.023" Rollo</c:v>
                  </c:pt>
                  <c:pt idx="307">
                    <c:v>Tubería de Cobre para Aire Acondicionado 1/4 x 0.024" Rollo</c:v>
                  </c:pt>
                  <c:pt idx="308">
                    <c:v>Tubería de Cobre para Aire Acondicionado 3/4 x 0.023" Rollo</c:v>
                  </c:pt>
                  <c:pt idx="309">
                    <c:v>Tubería de Cobre para Aire Acondicionado 5/8 x 0.023" Rollo</c:v>
                  </c:pt>
                  <c:pt idx="310">
                    <c:v>Tubería EMT 1"</c:v>
                  </c:pt>
                  <c:pt idx="311">
                    <c:v>Tubo HG 2"</c:v>
                  </c:pt>
                  <c:pt idx="312">
                    <c:v>Tubo PVC 3 x 19</c:v>
                  </c:pt>
                  <c:pt idx="313">
                    <c:v>Tubo PVC 4 x 19</c:v>
                  </c:pt>
                  <c:pt idx="314">
                    <c:v>Tubo PVC SCH-40, 3/4 x 19</c:v>
                  </c:pt>
                  <c:pt idx="315">
                    <c:v>Tubo unión PVC 1</c:v>
                  </c:pt>
                  <c:pt idx="316">
                    <c:v>Tubo Y PVC 3 x3</c:v>
                  </c:pt>
                  <c:pt idx="317">
                    <c:v>Tubo Y PVC 4 x2</c:v>
                  </c:pt>
                  <c:pt idx="318">
                    <c:v>Vaso p/filtro de agua gasoil</c:v>
                  </c:pt>
                  <c:pt idx="319">
                    <c:v>Y PVC de 4 x 3</c:v>
                  </c:pt>
                  <c:pt idx="320">
                    <c:v>Yee PVC 2" Dr.</c:v>
                  </c:pt>
                  <c:pt idx="321">
                    <c:v>Yee PVC 3" Dr.</c:v>
                  </c:pt>
                  <c:pt idx="322">
                    <c:v>Yee PVC 3" x 2"Dr.</c:v>
                  </c:pt>
                  <c:pt idx="323">
                    <c:v>Yee PVC 4" x 2"Dr.</c:v>
                  </c:pt>
                  <c:pt idx="324">
                    <c:v>Zafacon c/tapa y Pedal 8L Blanco</c:v>
                  </c:pt>
                  <c:pt idx="325">
                    <c:v>Zafacon con Tapa Va y Vén Blanco</c:v>
                  </c:pt>
                  <c:pt idx="326">
                    <c:v>Porcelenato 50x50 (Cajas de 4 und.)</c:v>
                  </c:pt>
                  <c:pt idx="327">
                    <c:v>Mezcla para Pañete Funda</c:v>
                  </c:pt>
                  <c:pt idx="328">
                    <c:v>Cemento Blanco Funda</c:v>
                  </c:pt>
                  <c:pt idx="329">
                    <c:v>Góndola Lateral (Pequeña)</c:v>
                  </c:pt>
                  <c:pt idx="330">
                    <c:v>Inodoro Kit Completo</c:v>
                  </c:pt>
                  <c:pt idx="331">
                    <c:v>Góndola Lateral (Grande)</c:v>
                  </c:pt>
                  <c:pt idx="332">
                    <c:v>Quintal de Varilla 3/8 (13/1)</c:v>
                  </c:pt>
                  <c:pt idx="333">
                    <c:v>Tubo PVC Presión 1/2</c:v>
                  </c:pt>
                  <c:pt idx="334">
                    <c:v>Tubo PVC Presión 3/8</c:v>
                  </c:pt>
                  <c:pt idx="335">
                    <c:v>Pintura Esmalte Industrial Rojo 112</c:v>
                  </c:pt>
                  <c:pt idx="336">
                    <c:v>Nevera Ejecutiva 4 Pies</c:v>
                  </c:pt>
                  <c:pt idx="337">
                    <c:v>Pintura Acrílica Blanco Hueso 60</c:v>
                  </c:pt>
                  <c:pt idx="338">
                    <c:v>Grasa Dura (Cubeta 5 Gl.)</c:v>
                  </c:pt>
                  <c:pt idx="339">
                    <c:v>Inversor 1.5 kw</c:v>
                  </c:pt>
                  <c:pt idx="340">
                    <c:v>Total General</c:v>
                  </c:pt>
                </c:lvl>
                <c:lvl>
                  <c:pt idx="0">
                    <c:v>M1122</c:v>
                  </c:pt>
                  <c:pt idx="1">
                    <c:v>M20584</c:v>
                  </c:pt>
                  <c:pt idx="2">
                    <c:v>M239021</c:v>
                  </c:pt>
                  <c:pt idx="3">
                    <c:v>M24748</c:v>
                  </c:pt>
                  <c:pt idx="4">
                    <c:v>M23902</c:v>
                  </c:pt>
                  <c:pt idx="6">
                    <c:v>M24817</c:v>
                  </c:pt>
                  <c:pt idx="7">
                    <c:v>M24818</c:v>
                  </c:pt>
                  <c:pt idx="8">
                    <c:v>M3746</c:v>
                  </c:pt>
                  <c:pt idx="9">
                    <c:v>M3760</c:v>
                  </c:pt>
                  <c:pt idx="10">
                    <c:v>M3722</c:v>
                  </c:pt>
                  <c:pt idx="11">
                    <c:v>M9689</c:v>
                  </c:pt>
                  <c:pt idx="12">
                    <c:v>M0598</c:v>
                  </c:pt>
                  <c:pt idx="13">
                    <c:v>M0599</c:v>
                  </c:pt>
                  <c:pt idx="14">
                    <c:v>M0659</c:v>
                  </c:pt>
                  <c:pt idx="15">
                    <c:v>M20437</c:v>
                  </c:pt>
                  <c:pt idx="16">
                    <c:v>M23436</c:v>
                  </c:pt>
                  <c:pt idx="17">
                    <c:v>M6003</c:v>
                  </c:pt>
                  <c:pt idx="18">
                    <c:v>M5561</c:v>
                  </c:pt>
                  <c:pt idx="19">
                    <c:v>M3063</c:v>
                  </c:pt>
                  <c:pt idx="20">
                    <c:v>M2555</c:v>
                  </c:pt>
                  <c:pt idx="21">
                    <c:v>M24577</c:v>
                  </c:pt>
                  <c:pt idx="22">
                    <c:v>M2553</c:v>
                  </c:pt>
                  <c:pt idx="23">
                    <c:v>M2551</c:v>
                  </c:pt>
                  <c:pt idx="24">
                    <c:v>M2552</c:v>
                  </c:pt>
                  <c:pt idx="25">
                    <c:v>M2550</c:v>
                  </c:pt>
                  <c:pt idx="26">
                    <c:v>M2554</c:v>
                  </c:pt>
                  <c:pt idx="27">
                    <c:v>M0602</c:v>
                  </c:pt>
                  <c:pt idx="28">
                    <c:v>M23322</c:v>
                  </c:pt>
                  <c:pt idx="29">
                    <c:v>M23187</c:v>
                  </c:pt>
                  <c:pt idx="30">
                    <c:v>M23188</c:v>
                  </c:pt>
                  <c:pt idx="31">
                    <c:v>M0275</c:v>
                  </c:pt>
                  <c:pt idx="32">
                    <c:v>M24572</c:v>
                  </c:pt>
                  <c:pt idx="33">
                    <c:v>M0523</c:v>
                  </c:pt>
                  <c:pt idx="34">
                    <c:v>M25091</c:v>
                  </c:pt>
                  <c:pt idx="35">
                    <c:v>M23388</c:v>
                  </c:pt>
                  <c:pt idx="36">
                    <c:v>M24211</c:v>
                  </c:pt>
                  <c:pt idx="37">
                    <c:v>M10062</c:v>
                  </c:pt>
                  <c:pt idx="38">
                    <c:v>M20535</c:v>
                  </c:pt>
                  <c:pt idx="39">
                    <c:v>M246333</c:v>
                  </c:pt>
                  <c:pt idx="40">
                    <c:v>M24633</c:v>
                  </c:pt>
                  <c:pt idx="41">
                    <c:v>M0292</c:v>
                  </c:pt>
                  <c:pt idx="42">
                    <c:v>M23257</c:v>
                  </c:pt>
                  <c:pt idx="43">
                    <c:v>M19931</c:v>
                  </c:pt>
                  <c:pt idx="44">
                    <c:v>M96971</c:v>
                  </c:pt>
                  <c:pt idx="45">
                    <c:v>M24213</c:v>
                  </c:pt>
                  <c:pt idx="46">
                    <c:v>M9448</c:v>
                  </c:pt>
                  <c:pt idx="47">
                    <c:v>M10094</c:v>
                  </c:pt>
                  <c:pt idx="48">
                    <c:v>M3802</c:v>
                  </c:pt>
                  <c:pt idx="49">
                    <c:v>M9058</c:v>
                  </c:pt>
                  <c:pt idx="50">
                    <c:v>M90501</c:v>
                  </c:pt>
                  <c:pt idx="51">
                    <c:v>M0390</c:v>
                  </c:pt>
                  <c:pt idx="52">
                    <c:v>M9843</c:v>
                  </c:pt>
                  <c:pt idx="53">
                    <c:v>M2843</c:v>
                  </c:pt>
                  <c:pt idx="54">
                    <c:v>M2844</c:v>
                  </c:pt>
                  <c:pt idx="55">
                    <c:v>M24219</c:v>
                  </c:pt>
                  <c:pt idx="56">
                    <c:v>M1241</c:v>
                  </c:pt>
                  <c:pt idx="57">
                    <c:v>M22897</c:v>
                  </c:pt>
                  <c:pt idx="58">
                    <c:v>M24131</c:v>
                  </c:pt>
                  <c:pt idx="59">
                    <c:v>M24224</c:v>
                  </c:pt>
                  <c:pt idx="60">
                    <c:v>M23201</c:v>
                  </c:pt>
                  <c:pt idx="61">
                    <c:v>M0787</c:v>
                  </c:pt>
                  <c:pt idx="62">
                    <c:v>M9450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M23199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M1098</c:v>
                  </c:pt>
                  <c:pt idx="115">
                    <c:v>M2318</c:v>
                  </c:pt>
                  <c:pt idx="116">
                    <c:v>M231801</c:v>
                  </c:pt>
                  <c:pt idx="117">
                    <c:v>M2317</c:v>
                  </c:pt>
                  <c:pt idx="118">
                    <c:v>M9764</c:v>
                  </c:pt>
                  <c:pt idx="119">
                    <c:v>M31201</c:v>
                  </c:pt>
                  <c:pt idx="120">
                    <c:v>M0336</c:v>
                  </c:pt>
                  <c:pt idx="121">
                    <c:v>M23041</c:v>
                  </c:pt>
                  <c:pt idx="122">
                    <c:v>M2345</c:v>
                  </c:pt>
                  <c:pt idx="123">
                    <c:v>M23459</c:v>
                  </c:pt>
                  <c:pt idx="124">
                    <c:v>M97322</c:v>
                  </c:pt>
                  <c:pt idx="125">
                    <c:v>M1291</c:v>
                  </c:pt>
                  <c:pt idx="126">
                    <c:v>M24259</c:v>
                  </c:pt>
                  <c:pt idx="127">
                    <c:v>M125</c:v>
                  </c:pt>
                  <c:pt idx="128">
                    <c:v>M131</c:v>
                  </c:pt>
                  <c:pt idx="129">
                    <c:v>M1508</c:v>
                  </c:pt>
                  <c:pt idx="130">
                    <c:v>M0036</c:v>
                  </c:pt>
                  <c:pt idx="131">
                    <c:v>M1335</c:v>
                  </c:pt>
                  <c:pt idx="132">
                    <c:v>M1333</c:v>
                  </c:pt>
                  <c:pt idx="133">
                    <c:v>M30701</c:v>
                  </c:pt>
                  <c:pt idx="134">
                    <c:v>M0339</c:v>
                  </c:pt>
                  <c:pt idx="135">
                    <c:v>M1468</c:v>
                  </c:pt>
                  <c:pt idx="136">
                    <c:v>M22937</c:v>
                  </c:pt>
                  <c:pt idx="137">
                    <c:v>M0340</c:v>
                  </c:pt>
                  <c:pt idx="138">
                    <c:v>M20510</c:v>
                  </c:pt>
                  <c:pt idx="139">
                    <c:v>M1704</c:v>
                  </c:pt>
                  <c:pt idx="140">
                    <c:v>M1708</c:v>
                  </c:pt>
                  <c:pt idx="141">
                    <c:v>M1703</c:v>
                  </c:pt>
                  <c:pt idx="142">
                    <c:v>M10073</c:v>
                  </c:pt>
                  <c:pt idx="143">
                    <c:v>M23156</c:v>
                  </c:pt>
                  <c:pt idx="144">
                    <c:v>M0484</c:v>
                  </c:pt>
                  <c:pt idx="145">
                    <c:v>M23529</c:v>
                  </c:pt>
                  <c:pt idx="146">
                    <c:v>M23761</c:v>
                  </c:pt>
                  <c:pt idx="147">
                    <c:v>M0674</c:v>
                  </c:pt>
                  <c:pt idx="148">
                    <c:v>M20444</c:v>
                  </c:pt>
                  <c:pt idx="149">
                    <c:v>M9242</c:v>
                  </c:pt>
                  <c:pt idx="150">
                    <c:v>M24266</c:v>
                  </c:pt>
                  <c:pt idx="151">
                    <c:v>M140</c:v>
                  </c:pt>
                  <c:pt idx="152">
                    <c:v>M134</c:v>
                  </c:pt>
                  <c:pt idx="153">
                    <c:v>M135</c:v>
                  </c:pt>
                  <c:pt idx="154">
                    <c:v>M136</c:v>
                  </c:pt>
                  <c:pt idx="155">
                    <c:v>M24265</c:v>
                  </c:pt>
                  <c:pt idx="156">
                    <c:v>M138</c:v>
                  </c:pt>
                  <c:pt idx="157">
                    <c:v>M137</c:v>
                  </c:pt>
                  <c:pt idx="158">
                    <c:v>M139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M20403</c:v>
                  </c:pt>
                  <c:pt idx="172">
                    <c:v>M15794</c:v>
                  </c:pt>
                  <c:pt idx="173">
                    <c:v>M0541</c:v>
                  </c:pt>
                  <c:pt idx="174">
                    <c:v>M20402</c:v>
                  </c:pt>
                  <c:pt idx="175">
                    <c:v>M24176</c:v>
                  </c:pt>
                  <c:pt idx="176">
                    <c:v>M24825</c:v>
                  </c:pt>
                  <c:pt idx="177">
                    <c:v>M247381</c:v>
                  </c:pt>
                  <c:pt idx="178">
                    <c:v>M20678</c:v>
                  </c:pt>
                  <c:pt idx="179">
                    <c:v>M24512</c:v>
                  </c:pt>
                  <c:pt idx="180">
                    <c:v>M24514</c:v>
                  </c:pt>
                  <c:pt idx="181">
                    <c:v>M24513</c:v>
                  </c:pt>
                  <c:pt idx="182">
                    <c:v>M21959</c:v>
                  </c:pt>
                  <c:pt idx="183">
                    <c:v>M0524</c:v>
                  </c:pt>
                  <c:pt idx="184">
                    <c:v>M182</c:v>
                  </c:pt>
                  <c:pt idx="185">
                    <c:v>M3762</c:v>
                  </c:pt>
                  <c:pt idx="186">
                    <c:v>M0367</c:v>
                  </c:pt>
                  <c:pt idx="187">
                    <c:v>M20695</c:v>
                  </c:pt>
                  <c:pt idx="188">
                    <c:v>M1097</c:v>
                  </c:pt>
                  <c:pt idx="189">
                    <c:v>M1099</c:v>
                  </c:pt>
                  <c:pt idx="190">
                    <c:v>M24033</c:v>
                  </c:pt>
                  <c:pt idx="191">
                    <c:v>M1117</c:v>
                  </c:pt>
                  <c:pt idx="192">
                    <c:v>M24557</c:v>
                  </c:pt>
                  <c:pt idx="193">
                    <c:v>M0071</c:v>
                  </c:pt>
                  <c:pt idx="194">
                    <c:v>M20693</c:v>
                  </c:pt>
                  <c:pt idx="195">
                    <c:v>M1456</c:v>
                  </c:pt>
                  <c:pt idx="196">
                    <c:v>M0485</c:v>
                  </c:pt>
                  <c:pt idx="197">
                    <c:v>M97031</c:v>
                  </c:pt>
                  <c:pt idx="198">
                    <c:v>M25092</c:v>
                  </c:pt>
                  <c:pt idx="199">
                    <c:v>M25094</c:v>
                  </c:pt>
                  <c:pt idx="200">
                    <c:v>M24096</c:v>
                  </c:pt>
                  <c:pt idx="201">
                    <c:v>M26043</c:v>
                  </c:pt>
                  <c:pt idx="202">
                    <c:v>M30363</c:v>
                  </c:pt>
                  <c:pt idx="203">
                    <c:v>M20353</c:v>
                  </c:pt>
                  <c:pt idx="204">
                    <c:v>M20635</c:v>
                  </c:pt>
                  <c:pt idx="205">
                    <c:v>M26038</c:v>
                  </c:pt>
                  <c:pt idx="206">
                    <c:v>M24628</c:v>
                  </c:pt>
                  <c:pt idx="207">
                    <c:v>M26039</c:v>
                  </c:pt>
                  <c:pt idx="208">
                    <c:v>M9908</c:v>
                  </c:pt>
                  <c:pt idx="209">
                    <c:v>M24631</c:v>
                  </c:pt>
                  <c:pt idx="210">
                    <c:v>M10095</c:v>
                  </c:pt>
                  <c:pt idx="211">
                    <c:v>M1465</c:v>
                  </c:pt>
                  <c:pt idx="212">
                    <c:v>M20457</c:v>
                  </c:pt>
                  <c:pt idx="213">
                    <c:v>M1329</c:v>
                  </c:pt>
                  <c:pt idx="214">
                    <c:v>M1871</c:v>
                  </c:pt>
                  <c:pt idx="215">
                    <c:v>M00519</c:v>
                  </c:pt>
                  <c:pt idx="216">
                    <c:v>M0372</c:v>
                  </c:pt>
                  <c:pt idx="217">
                    <c:v>M98191</c:v>
                  </c:pt>
                  <c:pt idx="218">
                    <c:v>M25101</c:v>
                  </c:pt>
                  <c:pt idx="219">
                    <c:v>M07471</c:v>
                  </c:pt>
                  <c:pt idx="220">
                    <c:v>M0627</c:v>
                  </c:pt>
                  <c:pt idx="221">
                    <c:v>M10137</c:v>
                  </c:pt>
                  <c:pt idx="222">
                    <c:v>M0391</c:v>
                  </c:pt>
                  <c:pt idx="223">
                    <c:v>M0379</c:v>
                  </c:pt>
                  <c:pt idx="224">
                    <c:v>M20319</c:v>
                  </c:pt>
                  <c:pt idx="225">
                    <c:v>M15793</c:v>
                  </c:pt>
                  <c:pt idx="226">
                    <c:v>M15792</c:v>
                  </c:pt>
                  <c:pt idx="227">
                    <c:v>M24738</c:v>
                  </c:pt>
                  <c:pt idx="228">
                    <c:v>M03883</c:v>
                  </c:pt>
                  <c:pt idx="229">
                    <c:v>M24301</c:v>
                  </c:pt>
                  <c:pt idx="230">
                    <c:v>M26062</c:v>
                  </c:pt>
                  <c:pt idx="231">
                    <c:v>M26063</c:v>
                  </c:pt>
                  <c:pt idx="232">
                    <c:v>M1875</c:v>
                  </c:pt>
                  <c:pt idx="233">
                    <c:v>M0393</c:v>
                  </c:pt>
                  <c:pt idx="234">
                    <c:v>M9296</c:v>
                  </c:pt>
                  <c:pt idx="235">
                    <c:v>M0526</c:v>
                  </c:pt>
                  <c:pt idx="236">
                    <c:v>M0394</c:v>
                  </c:pt>
                  <c:pt idx="237">
                    <c:v>M0395</c:v>
                  </c:pt>
                  <c:pt idx="238">
                    <c:v>M0676</c:v>
                  </c:pt>
                  <c:pt idx="239">
                    <c:v>M0294</c:v>
                  </c:pt>
                  <c:pt idx="240">
                    <c:v>M23017</c:v>
                  </c:pt>
                  <c:pt idx="241">
                    <c:v>M0290</c:v>
                  </c:pt>
                  <c:pt idx="242">
                    <c:v>M02892</c:v>
                  </c:pt>
                  <c:pt idx="243">
                    <c:v>M0396</c:v>
                  </c:pt>
                  <c:pt idx="244">
                    <c:v>M24306</c:v>
                  </c:pt>
                  <c:pt idx="245">
                    <c:v>M9304</c:v>
                  </c:pt>
                  <c:pt idx="246">
                    <c:v>M23420</c:v>
                  </c:pt>
                  <c:pt idx="247">
                    <c:v>M1330</c:v>
                  </c:pt>
                  <c:pt idx="248">
                    <c:v>M0793</c:v>
                  </c:pt>
                  <c:pt idx="249">
                    <c:v>M20904</c:v>
                  </c:pt>
                  <c:pt idx="250">
                    <c:v>M20267</c:v>
                  </c:pt>
                  <c:pt idx="251">
                    <c:v>M0399</c:v>
                  </c:pt>
                  <c:pt idx="252">
                    <c:v>M02891</c:v>
                  </c:pt>
                  <c:pt idx="253">
                    <c:v>M23017</c:v>
                  </c:pt>
                  <c:pt idx="254">
                    <c:v>M0578</c:v>
                  </c:pt>
                  <c:pt idx="255">
                    <c:v>M0400</c:v>
                  </c:pt>
                  <c:pt idx="256">
                    <c:v>M0540</c:v>
                  </c:pt>
                  <c:pt idx="257">
                    <c:v>M20698</c:v>
                  </c:pt>
                  <c:pt idx="258">
                    <c:v>M7006</c:v>
                  </c:pt>
                  <c:pt idx="259">
                    <c:v>M24558</c:v>
                  </c:pt>
                  <c:pt idx="260">
                    <c:v>M0295</c:v>
                  </c:pt>
                  <c:pt idx="261">
                    <c:v>M1478</c:v>
                  </c:pt>
                  <c:pt idx="262">
                    <c:v>M60211</c:v>
                  </c:pt>
                  <c:pt idx="263">
                    <c:v>M0456</c:v>
                  </c:pt>
                  <c:pt idx="264">
                    <c:v>M0343</c:v>
                  </c:pt>
                  <c:pt idx="265">
                    <c:v>M128</c:v>
                  </c:pt>
                  <c:pt idx="266">
                    <c:v>M18731</c:v>
                  </c:pt>
                  <c:pt idx="267">
                    <c:v>M08261</c:v>
                  </c:pt>
                  <c:pt idx="268">
                    <c:v>M0486</c:v>
                  </c:pt>
                  <c:pt idx="269">
                    <c:v>M13891</c:v>
                  </c:pt>
                  <c:pt idx="270">
                    <c:v>M0414</c:v>
                  </c:pt>
                  <c:pt idx="271">
                    <c:v>M24781</c:v>
                  </c:pt>
                  <c:pt idx="272">
                    <c:v>M0841</c:v>
                  </c:pt>
                  <c:pt idx="273">
                    <c:v>M3029</c:v>
                  </c:pt>
                  <c:pt idx="274">
                    <c:v>M12842</c:v>
                  </c:pt>
                  <c:pt idx="275">
                    <c:v>M0423</c:v>
                  </c:pt>
                  <c:pt idx="276">
                    <c:v>M31151</c:v>
                  </c:pt>
                  <c:pt idx="277">
                    <c:v>M0419</c:v>
                  </c:pt>
                  <c:pt idx="278">
                    <c:v>M0421</c:v>
                  </c:pt>
                  <c:pt idx="279">
                    <c:v>M24356</c:v>
                  </c:pt>
                  <c:pt idx="282">
                    <c:v>M8026</c:v>
                  </c:pt>
                  <c:pt idx="283">
                    <c:v>M1353</c:v>
                  </c:pt>
                  <c:pt idx="284">
                    <c:v>M01272</c:v>
                  </c:pt>
                  <c:pt idx="285">
                    <c:v>M01271</c:v>
                  </c:pt>
                  <c:pt idx="286">
                    <c:v>M22893</c:v>
                  </c:pt>
                  <c:pt idx="287">
                    <c:v>M0430</c:v>
                  </c:pt>
                  <c:pt idx="288">
                    <c:v>M9100</c:v>
                  </c:pt>
                  <c:pt idx="289">
                    <c:v>M24792</c:v>
                  </c:pt>
                  <c:pt idx="290">
                    <c:v>M23216</c:v>
                  </c:pt>
                  <c:pt idx="291">
                    <c:v>M7072</c:v>
                  </c:pt>
                  <c:pt idx="292">
                    <c:v>M24377</c:v>
                  </c:pt>
                  <c:pt idx="293">
                    <c:v>M24777</c:v>
                  </c:pt>
                  <c:pt idx="294">
                    <c:v>M20868</c:v>
                  </c:pt>
                  <c:pt idx="295">
                    <c:v>M12661</c:v>
                  </c:pt>
                  <c:pt idx="296">
                    <c:v>M24379</c:v>
                  </c:pt>
                  <c:pt idx="297">
                    <c:v>M0278</c:v>
                  </c:pt>
                  <c:pt idx="298">
                    <c:v>M1024</c:v>
                  </c:pt>
                  <c:pt idx="299">
                    <c:v>M24559</c:v>
                  </c:pt>
                  <c:pt idx="300">
                    <c:v>M22938</c:v>
                  </c:pt>
                  <c:pt idx="301">
                    <c:v>M23152</c:v>
                  </c:pt>
                  <c:pt idx="302">
                    <c:v>M20963</c:v>
                  </c:pt>
                  <c:pt idx="303">
                    <c:v>M1774</c:v>
                  </c:pt>
                  <c:pt idx="304">
                    <c:v>M3661</c:v>
                  </c:pt>
                  <c:pt idx="305">
                    <c:v>M3662</c:v>
                  </c:pt>
                  <c:pt idx="306">
                    <c:v>M10085</c:v>
                  </c:pt>
                  <c:pt idx="307">
                    <c:v>M10086</c:v>
                  </c:pt>
                  <c:pt idx="308">
                    <c:v>M23492</c:v>
                  </c:pt>
                  <c:pt idx="309">
                    <c:v>M0843</c:v>
                  </c:pt>
                  <c:pt idx="310">
                    <c:v>M60031</c:v>
                  </c:pt>
                  <c:pt idx="311">
                    <c:v>M1469</c:v>
                  </c:pt>
                  <c:pt idx="312">
                    <c:v>M1557</c:v>
                  </c:pt>
                  <c:pt idx="313">
                    <c:v>M22961</c:v>
                  </c:pt>
                  <c:pt idx="314">
                    <c:v>M9042</c:v>
                  </c:pt>
                  <c:pt idx="315">
                    <c:v>M00523</c:v>
                  </c:pt>
                  <c:pt idx="316">
                    <c:v>M00525</c:v>
                  </c:pt>
                  <c:pt idx="317">
                    <c:v>M00524</c:v>
                  </c:pt>
                  <c:pt idx="318">
                    <c:v>M141</c:v>
                  </c:pt>
                  <c:pt idx="319">
                    <c:v>M00528</c:v>
                  </c:pt>
                  <c:pt idx="320">
                    <c:v>M23230</c:v>
                  </c:pt>
                  <c:pt idx="321">
                    <c:v>M23231</c:v>
                  </c:pt>
                  <c:pt idx="322">
                    <c:v>M23232</c:v>
                  </c:pt>
                  <c:pt idx="323">
                    <c:v>M23233</c:v>
                  </c:pt>
                  <c:pt idx="324">
                    <c:v>M1740</c:v>
                  </c:pt>
                  <c:pt idx="325">
                    <c:v>M4015</c:v>
                  </c:pt>
                  <c:pt idx="326">
                    <c:v>M04832</c:v>
                  </c:pt>
                  <c:pt idx="327">
                    <c:v>M1292</c:v>
                  </c:pt>
                  <c:pt idx="328">
                    <c:v>M132</c:v>
                  </c:pt>
                  <c:pt idx="329">
                    <c:v>M99571</c:v>
                  </c:pt>
                  <c:pt idx="330">
                    <c:v>M0584</c:v>
                  </c:pt>
                  <c:pt idx="331">
                    <c:v>M14044</c:v>
                  </c:pt>
                  <c:pt idx="332">
                    <c:v>M20834</c:v>
                  </c:pt>
                  <c:pt idx="333">
                    <c:v>M24788</c:v>
                  </c:pt>
                  <c:pt idx="334">
                    <c:v>M005261</c:v>
                  </c:pt>
                  <c:pt idx="336">
                    <c:v>M0389</c:v>
                  </c:pt>
                  <c:pt idx="338">
                    <c:v>M183</c:v>
                  </c:pt>
                  <c:pt idx="339">
                    <c:v>M11171</c:v>
                  </c:pt>
                </c:lvl>
                <c:lvl>
                  <c:pt idx="0">
                    <c:v>2.3.9.2.01</c:v>
                  </c:pt>
                  <c:pt idx="1">
                    <c:v>2.3.9.2.01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2.3.6.3.06</c:v>
                  </c:pt>
                  <c:pt idx="5">
                    <c:v>2.3.6.3.01</c:v>
                  </c:pt>
                  <c:pt idx="6">
                    <c:v>2.3.6.3.06</c:v>
                  </c:pt>
                  <c:pt idx="7">
                    <c:v>2.3.6.3.06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2.3.7.1.06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2.3.9.9.01</c:v>
                  </c:pt>
                  <c:pt idx="14">
                    <c:v>2.3.9.9.01</c:v>
                  </c:pt>
                  <c:pt idx="15">
                    <c:v>2.3.9.2.01</c:v>
                  </c:pt>
                  <c:pt idx="16">
                    <c:v>2.3.9.2.01</c:v>
                  </c:pt>
                  <c:pt idx="17">
                    <c:v>2.3.9.2.01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2.3.6.3.01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2.3.9.6.01</c:v>
                  </c:pt>
                  <c:pt idx="28">
                    <c:v>2.3.9.6.01</c:v>
                  </c:pt>
                  <c:pt idx="29">
                    <c:v>2.3.5.5.01</c:v>
                  </c:pt>
                  <c:pt idx="30">
                    <c:v>2.3.6.3.06</c:v>
                  </c:pt>
                  <c:pt idx="31">
                    <c:v>2.3.9.2.01</c:v>
                  </c:pt>
                  <c:pt idx="32">
                    <c:v>2.3.9.2.01</c:v>
                  </c:pt>
                  <c:pt idx="33">
                    <c:v>2.3.9.9.01</c:v>
                  </c:pt>
                  <c:pt idx="34">
                    <c:v>2.3.6.3.06</c:v>
                  </c:pt>
                  <c:pt idx="35">
                    <c:v>2.3.9.6.01</c:v>
                  </c:pt>
                  <c:pt idx="36">
                    <c:v>2.3.6.3.01</c:v>
                  </c:pt>
                  <c:pt idx="37">
                    <c:v>2.3.9.6.01</c:v>
                  </c:pt>
                  <c:pt idx="38">
                    <c:v>2.3.9.6.01</c:v>
                  </c:pt>
                  <c:pt idx="39">
                    <c:v>2.3.5.5.01</c:v>
                  </c:pt>
                  <c:pt idx="40">
                    <c:v>2.3.5.5.01</c:v>
                  </c:pt>
                  <c:pt idx="41">
                    <c:v>2.3.7.2.06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2.3.6.3.01</c:v>
                  </c:pt>
                  <c:pt idx="46">
                    <c:v>2.3.6.3.01</c:v>
                  </c:pt>
                  <c:pt idx="47">
                    <c:v>2.3.9.6.01</c:v>
                  </c:pt>
                  <c:pt idx="48">
                    <c:v>2.3.9.6.01</c:v>
                  </c:pt>
                  <c:pt idx="49">
                    <c:v>2.3.5.3.01</c:v>
                  </c:pt>
                  <c:pt idx="50">
                    <c:v>2.3.9.6.01</c:v>
                  </c:pt>
                  <c:pt idx="51">
                    <c:v>2.3.9.9.01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2.3.6.3.06</c:v>
                  </c:pt>
                  <c:pt idx="55">
                    <c:v>2.3.6.3.06</c:v>
                  </c:pt>
                  <c:pt idx="56">
                    <c:v>2.3.9.9.01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2.3.9.6.01</c:v>
                  </c:pt>
                  <c:pt idx="60">
                    <c:v>2.3.5.5.01</c:v>
                  </c:pt>
                  <c:pt idx="61">
                    <c:v>2.3.5.5.01</c:v>
                  </c:pt>
                  <c:pt idx="62">
                    <c:v>2.3.6.3.03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2.3.7.2.99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2.3.6.3.06</c:v>
                  </c:pt>
                  <c:pt idx="118">
                    <c:v>2.3.9.6.01</c:v>
                  </c:pt>
                  <c:pt idx="119">
                    <c:v>2.3.9.2.01</c:v>
                  </c:pt>
                  <c:pt idx="120">
                    <c:v>2.3.9.9.01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2.3.6.3.06</c:v>
                  </c:pt>
                  <c:pt idx="124">
                    <c:v>2.3.7.2.06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2.3.6.3.01</c:v>
                  </c:pt>
                  <c:pt idx="129">
                    <c:v>2.3.7.2.99</c:v>
                  </c:pt>
                  <c:pt idx="130">
                    <c:v>2.3.9.1.01</c:v>
                  </c:pt>
                  <c:pt idx="131">
                    <c:v>2.3.6.3.01</c:v>
                  </c:pt>
                  <c:pt idx="132">
                    <c:v>2.3.6.3.01</c:v>
                  </c:pt>
                  <c:pt idx="133">
                    <c:v>2.3.6.3.04</c:v>
                  </c:pt>
                  <c:pt idx="134">
                    <c:v>2.3.7.2.99</c:v>
                  </c:pt>
                  <c:pt idx="135">
                    <c:v>2.3.5.3.01</c:v>
                  </c:pt>
                  <c:pt idx="136">
                    <c:v>2.3.9.6.01</c:v>
                  </c:pt>
                  <c:pt idx="137">
                    <c:v>2.3.6.3.03</c:v>
                  </c:pt>
                  <c:pt idx="138">
                    <c:v>2.3.6.3.03</c:v>
                  </c:pt>
                  <c:pt idx="139">
                    <c:v>2.3.9.2.01</c:v>
                  </c:pt>
                  <c:pt idx="140">
                    <c:v>2.3.9.2.01</c:v>
                  </c:pt>
                  <c:pt idx="141">
                    <c:v>2.3.6.3.06</c:v>
                  </c:pt>
                  <c:pt idx="142">
                    <c:v>2.3.2.2.01</c:v>
                  </c:pt>
                  <c:pt idx="143">
                    <c:v>2.3.6.3.06</c:v>
                  </c:pt>
                  <c:pt idx="144">
                    <c:v>2.3.9.1.01</c:v>
                  </c:pt>
                  <c:pt idx="145">
                    <c:v>2.3.9.6.01</c:v>
                  </c:pt>
                  <c:pt idx="146">
                    <c:v>2.3.9.9.01</c:v>
                  </c:pt>
                  <c:pt idx="147">
                    <c:v>2.3.6.3.03</c:v>
                  </c:pt>
                  <c:pt idx="148">
                    <c:v>2.3.9.6.01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2.3.5.4.01</c:v>
                  </c:pt>
                  <c:pt idx="152">
                    <c:v>2.3.3.2.01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2.3.5.4.01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2.3.5.3.01</c:v>
                  </c:pt>
                  <c:pt idx="182">
                    <c:v>2.3.5.3.01</c:v>
                  </c:pt>
                  <c:pt idx="183">
                    <c:v>2.3.9.9.01</c:v>
                  </c:pt>
                  <c:pt idx="184">
                    <c:v>2.3.7.1.05</c:v>
                  </c:pt>
                  <c:pt idx="185">
                    <c:v>2.3.7.1.06</c:v>
                  </c:pt>
                  <c:pt idx="186">
                    <c:v>2.3.6.3.04</c:v>
                  </c:pt>
                  <c:pt idx="187">
                    <c:v>2.3.9.1.01</c:v>
                  </c:pt>
                  <c:pt idx="188">
                    <c:v>2.3.6.3.01</c:v>
                  </c:pt>
                  <c:pt idx="189">
                    <c:v>2.3.6.3.01</c:v>
                  </c:pt>
                  <c:pt idx="190">
                    <c:v>2.3.9.6.01</c:v>
                  </c:pt>
                  <c:pt idx="191">
                    <c:v>2.3.9.9.01</c:v>
                  </c:pt>
                  <c:pt idx="192">
                    <c:v>2.3.6.3.03</c:v>
                  </c:pt>
                  <c:pt idx="193">
                    <c:v>2.3.7.2.99</c:v>
                  </c:pt>
                  <c:pt idx="194">
                    <c:v>2.3.6.3.06</c:v>
                  </c:pt>
                  <c:pt idx="195">
                    <c:v>2.3.9.6.01</c:v>
                  </c:pt>
                  <c:pt idx="196">
                    <c:v>2.3.7.2.06</c:v>
                  </c:pt>
                  <c:pt idx="197">
                    <c:v>2.3.3.2.01</c:v>
                  </c:pt>
                  <c:pt idx="198">
                    <c:v>2.3.9.6.01</c:v>
                  </c:pt>
                  <c:pt idx="199">
                    <c:v>2.3.9.6.01</c:v>
                  </c:pt>
                  <c:pt idx="200">
                    <c:v>2.3.9.6.01</c:v>
                  </c:pt>
                  <c:pt idx="201">
                    <c:v>2.3.6.3.06</c:v>
                  </c:pt>
                  <c:pt idx="202">
                    <c:v>2.3.5.4.01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2.3.6.3.06</c:v>
                  </c:pt>
                  <c:pt idx="209">
                    <c:v>2.3.6.3.06</c:v>
                  </c:pt>
                  <c:pt idx="210">
                    <c:v>2.3.9.9.01</c:v>
                  </c:pt>
                  <c:pt idx="211">
                    <c:v>2.3.9.9.01</c:v>
                  </c:pt>
                  <c:pt idx="212">
                    <c:v>2.3.3.2.01</c:v>
                  </c:pt>
                  <c:pt idx="213">
                    <c:v>2.3.3.2.01</c:v>
                  </c:pt>
                  <c:pt idx="214">
                    <c:v>2.3.3.2.01</c:v>
                  </c:pt>
                  <c:pt idx="215">
                    <c:v>2.3.5.5.01</c:v>
                  </c:pt>
                  <c:pt idx="216">
                    <c:v>2.3.9.9.01</c:v>
                  </c:pt>
                  <c:pt idx="217">
                    <c:v>2.3.6.3.04</c:v>
                  </c:pt>
                  <c:pt idx="218">
                    <c:v>2.3.7.1.06</c:v>
                  </c:pt>
                  <c:pt idx="219">
                    <c:v>2.3.9.6.01</c:v>
                  </c:pt>
                  <c:pt idx="220">
                    <c:v>2.3.5.4.01</c:v>
                  </c:pt>
                  <c:pt idx="221">
                    <c:v>2.3.9.6.01</c:v>
                  </c:pt>
                  <c:pt idx="222">
                    <c:v>2.3.7.2.06</c:v>
                  </c:pt>
                  <c:pt idx="223">
                    <c:v>2.3.7.2.99</c:v>
                  </c:pt>
                  <c:pt idx="224">
                    <c:v>2.3.7.2.99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2.3.5.3.01</c:v>
                  </c:pt>
                  <c:pt idx="228">
                    <c:v>2.3.9.9.01</c:v>
                  </c:pt>
                  <c:pt idx="229">
                    <c:v>2.3.6.3.01</c:v>
                  </c:pt>
                  <c:pt idx="230">
                    <c:v>2.3.6.3.06</c:v>
                  </c:pt>
                  <c:pt idx="231">
                    <c:v>2.3.6.3.06</c:v>
                  </c:pt>
                  <c:pt idx="232">
                    <c:v>2.3.6.3.01</c:v>
                  </c:pt>
                  <c:pt idx="233">
                    <c:v>2.3.6.3.04</c:v>
                  </c:pt>
                  <c:pt idx="234">
                    <c:v>2.3.9.9.01</c:v>
                  </c:pt>
                  <c:pt idx="235">
                    <c:v>2.3.9.9.01</c:v>
                  </c:pt>
                  <c:pt idx="236">
                    <c:v>2.3.6.3.03</c:v>
                  </c:pt>
                  <c:pt idx="237">
                    <c:v>2.3.6.3.04</c:v>
                  </c:pt>
                  <c:pt idx="238">
                    <c:v>2.3.6.3.01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2.3.7.2.06</c:v>
                  </c:pt>
                  <c:pt idx="253">
                    <c:v>2.3.7.2.06</c:v>
                  </c:pt>
                  <c:pt idx="254">
                    <c:v>2.3.6.2.01</c:v>
                  </c:pt>
                  <c:pt idx="255">
                    <c:v>2.3.6.3.04</c:v>
                  </c:pt>
                  <c:pt idx="256">
                    <c:v>2.3.1.4.01</c:v>
                  </c:pt>
                  <c:pt idx="257">
                    <c:v>2.3.6.3.01</c:v>
                  </c:pt>
                  <c:pt idx="258">
                    <c:v>2.3.6.3.06</c:v>
                  </c:pt>
                  <c:pt idx="259">
                    <c:v>2.3.6.3.03</c:v>
                  </c:pt>
                  <c:pt idx="260">
                    <c:v>2.3.6.3.01</c:v>
                  </c:pt>
                  <c:pt idx="261">
                    <c:v>2.3.5.5.01</c:v>
                  </c:pt>
                  <c:pt idx="262">
                    <c:v>2.3.7.2.99</c:v>
                  </c:pt>
                  <c:pt idx="263">
                    <c:v>2.3.6.3.01</c:v>
                  </c:pt>
                  <c:pt idx="264">
                    <c:v>2.3.9.1.01</c:v>
                  </c:pt>
                  <c:pt idx="265">
                    <c:v>2.3.6.1.01</c:v>
                  </c:pt>
                  <c:pt idx="266">
                    <c:v>2.3.9.1.01</c:v>
                  </c:pt>
                  <c:pt idx="267">
                    <c:v>2.3.3.2.01</c:v>
                  </c:pt>
                  <c:pt idx="268">
                    <c:v>2.3.6.3.04</c:v>
                  </c:pt>
                  <c:pt idx="269">
                    <c:v>2.3.9.9.01</c:v>
                  </c:pt>
                  <c:pt idx="270">
                    <c:v>2.3.9.1.01</c:v>
                  </c:pt>
                  <c:pt idx="271">
                    <c:v>2.3.9.9.01</c:v>
                  </c:pt>
                  <c:pt idx="272">
                    <c:v>2.3.7.2.99</c:v>
                  </c:pt>
                  <c:pt idx="273">
                    <c:v>2.3.9.2.01</c:v>
                  </c:pt>
                  <c:pt idx="274">
                    <c:v>2.3.9.2.01</c:v>
                  </c:pt>
                  <c:pt idx="275">
                    <c:v>2.3.9.2.01</c:v>
                  </c:pt>
                  <c:pt idx="276">
                    <c:v>2.3.9.2.01</c:v>
                  </c:pt>
                  <c:pt idx="277">
                    <c:v>2.3.9.2.01</c:v>
                  </c:pt>
                  <c:pt idx="278">
                    <c:v>2.3.9.2.01</c:v>
                  </c:pt>
                  <c:pt idx="279">
                    <c:v>2.3.9.6.01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2.3.7.2.01</c:v>
                  </c:pt>
                  <c:pt idx="284">
                    <c:v>2.3.3.3.01</c:v>
                  </c:pt>
                  <c:pt idx="285">
                    <c:v>2.3.3.3.01</c:v>
                  </c:pt>
                  <c:pt idx="286">
                    <c:v>2.3.9.1.01</c:v>
                  </c:pt>
                  <c:pt idx="287">
                    <c:v>2.3.9.1.01</c:v>
                  </c:pt>
                  <c:pt idx="288">
                    <c:v>2.3.9.1.01</c:v>
                  </c:pt>
                  <c:pt idx="289">
                    <c:v>2.3.9.6.01</c:v>
                  </c:pt>
                  <c:pt idx="290">
                    <c:v>2.3.5.5.01</c:v>
                  </c:pt>
                  <c:pt idx="291">
                    <c:v>2.3.9.1.01</c:v>
                  </c:pt>
                  <c:pt idx="292">
                    <c:v>2.3.6.2.01</c:v>
                  </c:pt>
                  <c:pt idx="293">
                    <c:v>2.3.6.3.04</c:v>
                  </c:pt>
                  <c:pt idx="294">
                    <c:v>2.3.9.6.01</c:v>
                  </c:pt>
                  <c:pt idx="295">
                    <c:v>2.3.9.6.01</c:v>
                  </c:pt>
                  <c:pt idx="296">
                    <c:v>2.3.9.6.01</c:v>
                  </c:pt>
                  <c:pt idx="297">
                    <c:v>2.3.9.6.01</c:v>
                  </c:pt>
                  <c:pt idx="298">
                    <c:v>2.3.6.3.06</c:v>
                  </c:pt>
                  <c:pt idx="299">
                    <c:v>2.3.6.3.03</c:v>
                  </c:pt>
                  <c:pt idx="300">
                    <c:v>2.3.9.6.01</c:v>
                  </c:pt>
                  <c:pt idx="301">
                    <c:v>2.3.6.3.06</c:v>
                  </c:pt>
                  <c:pt idx="302">
                    <c:v>2.3.6.3.01</c:v>
                  </c:pt>
                  <c:pt idx="303">
                    <c:v>2.3.6.3.01</c:v>
                  </c:pt>
                  <c:pt idx="304">
                    <c:v>2.3.9.6.01</c:v>
                  </c:pt>
                  <c:pt idx="305">
                    <c:v>2.3.9.6.01</c:v>
                  </c:pt>
                  <c:pt idx="306">
                    <c:v>2.3.5.5.01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2.3.6.3.01</c:v>
                  </c:pt>
                  <c:pt idx="312">
                    <c:v>2.3.5.5.01</c:v>
                  </c:pt>
                  <c:pt idx="313">
                    <c:v>2.3.5.5.01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2.3.6.3.06</c:v>
                  </c:pt>
                  <c:pt idx="319">
                    <c:v>2.3.5.5.01</c:v>
                  </c:pt>
                  <c:pt idx="320">
                    <c:v>2.3.5.5.01</c:v>
                  </c:pt>
                  <c:pt idx="321">
                    <c:v>2.3.5.5.01</c:v>
                  </c:pt>
                  <c:pt idx="322">
                    <c:v>2.3.5.5.01</c:v>
                  </c:pt>
                  <c:pt idx="323">
                    <c:v>2.3.5.5.01</c:v>
                  </c:pt>
                  <c:pt idx="324">
                    <c:v>2.3.9.6.01</c:v>
                  </c:pt>
                  <c:pt idx="325">
                    <c:v>2.3.9.1.01</c:v>
                  </c:pt>
                  <c:pt idx="326">
                    <c:v>2.3.9.9.01</c:v>
                  </c:pt>
                  <c:pt idx="327">
                    <c:v>2.3.9.9.01</c:v>
                  </c:pt>
                  <c:pt idx="328">
                    <c:v>2.3.9.9.01</c:v>
                  </c:pt>
                  <c:pt idx="329">
                    <c:v>2.3.6.3.01</c:v>
                  </c:pt>
                  <c:pt idx="330">
                    <c:v>2.3.9.9.01</c:v>
                  </c:pt>
                  <c:pt idx="331">
                    <c:v>2.3.6.3.01</c:v>
                  </c:pt>
                  <c:pt idx="332">
                    <c:v>2.3.6.3.01</c:v>
                  </c:pt>
                  <c:pt idx="333">
                    <c:v>2.3.5.5.01</c:v>
                  </c:pt>
                  <c:pt idx="334">
                    <c:v>2.3.5.5.01</c:v>
                  </c:pt>
                  <c:pt idx="335">
                    <c:v>2.3.7.2.06</c:v>
                  </c:pt>
                  <c:pt idx="336">
                    <c:v>2.3.9.9.01</c:v>
                  </c:pt>
                  <c:pt idx="337">
                    <c:v>2.3.7.2.06</c:v>
                  </c:pt>
                  <c:pt idx="338">
                    <c:v>2.3.7.1.06</c:v>
                  </c:pt>
                  <c:pt idx="339">
                    <c:v>2.3.9.9.01</c:v>
                  </c:pt>
                </c:lvl>
                <c:lvl>
                  <c:pt idx="0">
                    <c:v>31/05/23</c:v>
                  </c:pt>
                  <c:pt idx="1">
                    <c:v>30/05/16</c:v>
                  </c:pt>
                  <c:pt idx="2">
                    <c:v>02/08/16</c:v>
                  </c:pt>
                  <c:pt idx="3">
                    <c:v>26/07/18</c:v>
                  </c:pt>
                  <c:pt idx="4">
                    <c:v>06/05/16</c:v>
                  </c:pt>
                  <c:pt idx="6">
                    <c:v>06/05/16</c:v>
                  </c:pt>
                  <c:pt idx="7">
                    <c:v>10/11/20</c:v>
                  </c:pt>
                  <c:pt idx="9">
                    <c:v>05/08/22</c:v>
                  </c:pt>
                  <c:pt idx="10">
                    <c:v>06/06/23</c:v>
                  </c:pt>
                  <c:pt idx="11">
                    <c:v>25/09/14</c:v>
                  </c:pt>
                  <c:pt idx="12">
                    <c:v>13/12/22</c:v>
                  </c:pt>
                  <c:pt idx="13">
                    <c:v>20/04/23</c:v>
                  </c:pt>
                  <c:pt idx="14">
                    <c:v>20/04/23</c:v>
                  </c:pt>
                  <c:pt idx="15">
                    <c:v>10/11/20</c:v>
                  </c:pt>
                  <c:pt idx="16">
                    <c:v>10/11/20</c:v>
                  </c:pt>
                  <c:pt idx="17">
                    <c:v>10/11/20</c:v>
                  </c:pt>
                  <c:pt idx="19">
                    <c:v>20/11/17</c:v>
                  </c:pt>
                  <c:pt idx="20">
                    <c:v>20/05/21</c:v>
                  </c:pt>
                  <c:pt idx="21">
                    <c:v>30/06/16</c:v>
                  </c:pt>
                  <c:pt idx="22">
                    <c:v>28/10/15</c:v>
                  </c:pt>
                  <c:pt idx="23">
                    <c:v>03/10/14</c:v>
                  </c:pt>
                  <c:pt idx="24">
                    <c:v>30/05/16</c:v>
                  </c:pt>
                  <c:pt idx="25">
                    <c:v>25/09/14</c:v>
                  </c:pt>
                  <c:pt idx="26">
                    <c:v>30/05/16</c:v>
                  </c:pt>
                  <c:pt idx="27">
                    <c:v>08/09/16</c:v>
                  </c:pt>
                  <c:pt idx="28">
                    <c:v>08/09/06</c:v>
                  </c:pt>
                  <c:pt idx="29">
                    <c:v>08/11/18</c:v>
                  </c:pt>
                  <c:pt idx="30">
                    <c:v>08/11/18</c:v>
                  </c:pt>
                  <c:pt idx="31">
                    <c:v>27/10/22</c:v>
                  </c:pt>
                  <c:pt idx="32">
                    <c:v>10/11/19</c:v>
                  </c:pt>
                  <c:pt idx="34">
                    <c:v>30/09/11</c:v>
                  </c:pt>
                  <c:pt idx="35">
                    <c:v>10/12/19</c:v>
                  </c:pt>
                  <c:pt idx="37">
                    <c:v>03/09/15</c:v>
                  </c:pt>
                  <c:pt idx="38">
                    <c:v>04/06/13</c:v>
                  </c:pt>
                  <c:pt idx="39">
                    <c:v>06/08/20</c:v>
                  </c:pt>
                  <c:pt idx="40">
                    <c:v>06/08/20</c:v>
                  </c:pt>
                  <c:pt idx="41">
                    <c:v>07/06/21</c:v>
                  </c:pt>
                  <c:pt idx="42">
                    <c:v>03/09/15</c:v>
                  </c:pt>
                  <c:pt idx="43">
                    <c:v>17/03/10</c:v>
                  </c:pt>
                  <c:pt idx="44">
                    <c:v>06/05/16</c:v>
                  </c:pt>
                  <c:pt idx="45">
                    <c:v>29/10/18</c:v>
                  </c:pt>
                  <c:pt idx="46">
                    <c:v>05/01/11</c:v>
                  </c:pt>
                  <c:pt idx="47">
                    <c:v>09/03/21</c:v>
                  </c:pt>
                  <c:pt idx="48">
                    <c:v>02/05/23</c:v>
                  </c:pt>
                  <c:pt idx="49">
                    <c:v>09/06/21</c:v>
                  </c:pt>
                  <c:pt idx="50">
                    <c:v>10/11/20</c:v>
                  </c:pt>
                  <c:pt idx="52">
                    <c:v>30/05/16</c:v>
                  </c:pt>
                  <c:pt idx="53">
                    <c:v>07/06/18</c:v>
                  </c:pt>
                  <c:pt idx="54">
                    <c:v>28/11/19</c:v>
                  </c:pt>
                  <c:pt idx="55">
                    <c:v>28/09/16</c:v>
                  </c:pt>
                  <c:pt idx="57">
                    <c:v>25/12/12</c:v>
                  </c:pt>
                  <c:pt idx="58">
                    <c:v>29/10/18</c:v>
                  </c:pt>
                  <c:pt idx="60">
                    <c:v>06/05/16</c:v>
                  </c:pt>
                  <c:pt idx="61">
                    <c:v>03/08/10</c:v>
                  </c:pt>
                  <c:pt idx="62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05/04/23</c:v>
                  </c:pt>
                  <c:pt idx="67">
                    <c:v>31/03/23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17/05/23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7">
                    <c:v>23/05/23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02/05/23</c:v>
                  </c:pt>
                  <c:pt idx="115">
                    <c:v>08/11/18</c:v>
                  </c:pt>
                  <c:pt idx="116">
                    <c:v>08/11/18</c:v>
                  </c:pt>
                  <c:pt idx="117">
                    <c:v>30/05/16</c:v>
                  </c:pt>
                  <c:pt idx="118">
                    <c:v>30/06/16</c:v>
                  </c:pt>
                  <c:pt idx="120">
                    <c:v>30/05/16</c:v>
                  </c:pt>
                  <c:pt idx="121">
                    <c:v>25/08/17</c:v>
                  </c:pt>
                  <c:pt idx="122">
                    <c:v>08/09/06</c:v>
                  </c:pt>
                  <c:pt idx="123">
                    <c:v>28/07/17</c:v>
                  </c:pt>
                  <c:pt idx="126">
                    <c:v>15/10/18</c:v>
                  </c:pt>
                  <c:pt idx="127">
                    <c:v>17/06/21</c:v>
                  </c:pt>
                  <c:pt idx="128">
                    <c:v>14/04/16</c:v>
                  </c:pt>
                  <c:pt idx="129">
                    <c:v>10/04/23</c:v>
                  </c:pt>
                  <c:pt idx="133">
                    <c:v>20/11/17</c:v>
                  </c:pt>
                  <c:pt idx="134">
                    <c:v>30/05/16</c:v>
                  </c:pt>
                  <c:pt idx="135">
                    <c:v>20/05/21</c:v>
                  </c:pt>
                  <c:pt idx="136">
                    <c:v>21/03/16</c:v>
                  </c:pt>
                  <c:pt idx="137">
                    <c:v>06/05/16</c:v>
                  </c:pt>
                  <c:pt idx="138">
                    <c:v>06/05/16</c:v>
                  </c:pt>
                  <c:pt idx="140">
                    <c:v>27/10/22</c:v>
                  </c:pt>
                  <c:pt idx="141">
                    <c:v>10/11/20</c:v>
                  </c:pt>
                  <c:pt idx="142">
                    <c:v>17/12/14</c:v>
                  </c:pt>
                  <c:pt idx="143">
                    <c:v>04/06/18</c:v>
                  </c:pt>
                  <c:pt idx="144">
                    <c:v>31/03/23</c:v>
                  </c:pt>
                  <c:pt idx="145">
                    <c:v>30/10/17</c:v>
                  </c:pt>
                  <c:pt idx="146">
                    <c:v>07/09/18</c:v>
                  </c:pt>
                  <c:pt idx="148">
                    <c:v>06/05/16</c:v>
                  </c:pt>
                  <c:pt idx="149">
                    <c:v>30/09/11</c:v>
                  </c:pt>
                  <c:pt idx="150">
                    <c:v>02/08/13</c:v>
                  </c:pt>
                  <c:pt idx="151">
                    <c:v>20/08/15</c:v>
                  </c:pt>
                  <c:pt idx="152">
                    <c:v>04/06/13</c:v>
                  </c:pt>
                  <c:pt idx="153">
                    <c:v>30/05/16</c:v>
                  </c:pt>
                  <c:pt idx="154">
                    <c:v>07/11/18</c:v>
                  </c:pt>
                  <c:pt idx="155">
                    <c:v>13/06/13</c:v>
                  </c:pt>
                  <c:pt idx="156">
                    <c:v>07/11/18</c:v>
                  </c:pt>
                  <c:pt idx="157">
                    <c:v>07/11/18</c:v>
                  </c:pt>
                  <c:pt idx="158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20/04/23</c:v>
                  </c:pt>
                  <c:pt idx="166">
                    <c:v>20/04/23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02/05/23</c:v>
                  </c:pt>
                  <c:pt idx="172">
                    <c:v>02/05/23</c:v>
                  </c:pt>
                  <c:pt idx="173">
                    <c:v>29/04/22</c:v>
                  </c:pt>
                  <c:pt idx="174">
                    <c:v>02/05/23</c:v>
                  </c:pt>
                  <c:pt idx="175">
                    <c:v>29/04/22</c:v>
                  </c:pt>
                  <c:pt idx="176">
                    <c:v>02/05/23</c:v>
                  </c:pt>
                  <c:pt idx="177">
                    <c:v>02/05/23</c:v>
                  </c:pt>
                  <c:pt idx="178">
                    <c:v>02/05/23</c:v>
                  </c:pt>
                  <c:pt idx="179">
                    <c:v>10/11/20</c:v>
                  </c:pt>
                  <c:pt idx="180">
                    <c:v>02/05/23</c:v>
                  </c:pt>
                  <c:pt idx="181">
                    <c:v>02/05/23</c:v>
                  </c:pt>
                  <c:pt idx="182">
                    <c:v>29/04/22</c:v>
                  </c:pt>
                  <c:pt idx="184">
                    <c:v>16/09/15</c:v>
                  </c:pt>
                  <c:pt idx="186">
                    <c:v>04/06/13</c:v>
                  </c:pt>
                  <c:pt idx="188">
                    <c:v>10/04/23</c:v>
                  </c:pt>
                  <c:pt idx="189">
                    <c:v>14/11/22</c:v>
                  </c:pt>
                  <c:pt idx="190">
                    <c:v>29/10/18</c:v>
                  </c:pt>
                  <c:pt idx="192">
                    <c:v>30/05/16</c:v>
                  </c:pt>
                  <c:pt idx="193">
                    <c:v>29/03/23</c:v>
                  </c:pt>
                  <c:pt idx="194">
                    <c:v>23/10/17</c:v>
                  </c:pt>
                  <c:pt idx="195">
                    <c:v>20/11/17</c:v>
                  </c:pt>
                  <c:pt idx="196">
                    <c:v>31/03/23</c:v>
                  </c:pt>
                  <c:pt idx="197">
                    <c:v>21/08/15</c:v>
                  </c:pt>
                  <c:pt idx="198">
                    <c:v>25/09/14</c:v>
                  </c:pt>
                  <c:pt idx="200">
                    <c:v>27/10/22</c:v>
                  </c:pt>
                  <c:pt idx="201">
                    <c:v>25/08/17</c:v>
                  </c:pt>
                  <c:pt idx="203">
                    <c:v>10/07/18</c:v>
                  </c:pt>
                  <c:pt idx="208">
                    <c:v>30/05/16</c:v>
                  </c:pt>
                  <c:pt idx="209">
                    <c:v>08/11/18</c:v>
                  </c:pt>
                  <c:pt idx="213">
                    <c:v>04/06/13</c:v>
                  </c:pt>
                  <c:pt idx="214">
                    <c:v>07/06/21</c:v>
                  </c:pt>
                  <c:pt idx="215">
                    <c:v>07/11/18</c:v>
                  </c:pt>
                  <c:pt idx="217">
                    <c:v>06/05/16</c:v>
                  </c:pt>
                  <c:pt idx="218">
                    <c:v>09/06/21</c:v>
                  </c:pt>
                  <c:pt idx="219">
                    <c:v>06/05/16</c:v>
                  </c:pt>
                  <c:pt idx="220">
                    <c:v>06/05/16</c:v>
                  </c:pt>
                  <c:pt idx="221">
                    <c:v>10/11/20</c:v>
                  </c:pt>
                  <c:pt idx="223">
                    <c:v>23/11/17</c:v>
                  </c:pt>
                  <c:pt idx="224">
                    <c:v>16/09/15</c:v>
                  </c:pt>
                  <c:pt idx="225">
                    <c:v>02/05/23</c:v>
                  </c:pt>
                  <c:pt idx="226">
                    <c:v>06/08/20</c:v>
                  </c:pt>
                  <c:pt idx="227">
                    <c:v>26/07/18</c:v>
                  </c:pt>
                  <c:pt idx="228">
                    <c:v>10/04/23</c:v>
                  </c:pt>
                  <c:pt idx="229">
                    <c:v>30/05/16</c:v>
                  </c:pt>
                  <c:pt idx="230">
                    <c:v>06/05/16</c:v>
                  </c:pt>
                  <c:pt idx="231">
                    <c:v>20/11/17</c:v>
                  </c:pt>
                  <c:pt idx="233">
                    <c:v>06/05/16</c:v>
                  </c:pt>
                  <c:pt idx="236">
                    <c:v>20/11/17</c:v>
                  </c:pt>
                  <c:pt idx="237">
                    <c:v>23/11/17</c:v>
                  </c:pt>
                  <c:pt idx="241">
                    <c:v>10/04/23</c:v>
                  </c:pt>
                  <c:pt idx="242">
                    <c:v>10/04/23</c:v>
                  </c:pt>
                  <c:pt idx="243">
                    <c:v>10/04/23</c:v>
                  </c:pt>
                  <c:pt idx="244">
                    <c:v>30/05/16</c:v>
                  </c:pt>
                  <c:pt idx="245">
                    <c:v>30/09/11</c:v>
                  </c:pt>
                  <c:pt idx="246">
                    <c:v>30/05/16</c:v>
                  </c:pt>
                  <c:pt idx="247">
                    <c:v>04/06/13</c:v>
                  </c:pt>
                  <c:pt idx="248">
                    <c:v>03/10/14</c:v>
                  </c:pt>
                  <c:pt idx="249">
                    <c:v>30/05/16</c:v>
                  </c:pt>
                  <c:pt idx="251">
                    <c:v>10/04/23</c:v>
                  </c:pt>
                  <c:pt idx="252">
                    <c:v>10/04/23</c:v>
                  </c:pt>
                  <c:pt idx="254">
                    <c:v>14/11/22</c:v>
                  </c:pt>
                  <c:pt idx="255">
                    <c:v>08/11/18</c:v>
                  </c:pt>
                  <c:pt idx="256">
                    <c:v>30/05/16</c:v>
                  </c:pt>
                  <c:pt idx="258">
                    <c:v>04/06/13</c:v>
                  </c:pt>
                  <c:pt idx="259">
                    <c:v>30/05/16</c:v>
                  </c:pt>
                  <c:pt idx="260">
                    <c:v>31/03/23</c:v>
                  </c:pt>
                  <c:pt idx="261">
                    <c:v>06/05/16</c:v>
                  </c:pt>
                  <c:pt idx="262">
                    <c:v>04/06/13</c:v>
                  </c:pt>
                  <c:pt idx="265">
                    <c:v>23/01/18</c:v>
                  </c:pt>
                  <c:pt idx="267">
                    <c:v>06/05/16</c:v>
                  </c:pt>
                  <c:pt idx="268">
                    <c:v>31/03/23</c:v>
                  </c:pt>
                  <c:pt idx="269">
                    <c:v>30/05/16</c:v>
                  </c:pt>
                  <c:pt idx="270">
                    <c:v>08/11/18</c:v>
                  </c:pt>
                  <c:pt idx="271">
                    <c:v>14/11/22</c:v>
                  </c:pt>
                  <c:pt idx="272">
                    <c:v>06/05/16</c:v>
                  </c:pt>
                  <c:pt idx="273">
                    <c:v>27/10/22</c:v>
                  </c:pt>
                  <c:pt idx="274">
                    <c:v>22/05/23</c:v>
                  </c:pt>
                  <c:pt idx="275">
                    <c:v>27/10/22</c:v>
                  </c:pt>
                  <c:pt idx="276">
                    <c:v>22/05/23</c:v>
                  </c:pt>
                  <c:pt idx="277">
                    <c:v>04/06/13</c:v>
                  </c:pt>
                  <c:pt idx="278">
                    <c:v>13/06/13</c:v>
                  </c:pt>
                  <c:pt idx="279">
                    <c:v>03/10/14</c:v>
                  </c:pt>
                  <c:pt idx="282">
                    <c:v>30/05/16</c:v>
                  </c:pt>
                  <c:pt idx="283">
                    <c:v>07/06/18</c:v>
                  </c:pt>
                  <c:pt idx="284">
                    <c:v>30/10/17</c:v>
                  </c:pt>
                  <c:pt idx="285">
                    <c:v>16/09/15</c:v>
                  </c:pt>
                  <c:pt idx="287">
                    <c:v>24/05/13</c:v>
                  </c:pt>
                  <c:pt idx="288">
                    <c:v>30/05/16</c:v>
                  </c:pt>
                  <c:pt idx="289">
                    <c:v>25/08/17</c:v>
                  </c:pt>
                  <c:pt idx="290">
                    <c:v>30/05/16</c:v>
                  </c:pt>
                  <c:pt idx="292">
                    <c:v>25/10/17</c:v>
                  </c:pt>
                  <c:pt idx="293">
                    <c:v>08/09/06</c:v>
                  </c:pt>
                  <c:pt idx="294">
                    <c:v>30/05/16</c:v>
                  </c:pt>
                  <c:pt idx="295">
                    <c:v>16/02/17</c:v>
                  </c:pt>
                  <c:pt idx="296">
                    <c:v>30/05/16</c:v>
                  </c:pt>
                  <c:pt idx="297">
                    <c:v>15/11/18</c:v>
                  </c:pt>
                  <c:pt idx="298">
                    <c:v>28/10/15</c:v>
                  </c:pt>
                  <c:pt idx="299">
                    <c:v>24/07/13</c:v>
                  </c:pt>
                  <c:pt idx="301">
                    <c:v>05/02/15</c:v>
                  </c:pt>
                  <c:pt idx="304">
                    <c:v>26/10/17</c:v>
                  </c:pt>
                  <c:pt idx="305">
                    <c:v>26/10/17</c:v>
                  </c:pt>
                  <c:pt idx="306">
                    <c:v>10/11/20</c:v>
                  </c:pt>
                  <c:pt idx="307">
                    <c:v>10/11/20</c:v>
                  </c:pt>
                  <c:pt idx="308">
                    <c:v>10/11/20</c:v>
                  </c:pt>
                  <c:pt idx="309">
                    <c:v>10/11/20</c:v>
                  </c:pt>
                  <c:pt idx="310">
                    <c:v>04/06/13</c:v>
                  </c:pt>
                  <c:pt idx="312">
                    <c:v>30/10/17</c:v>
                  </c:pt>
                  <c:pt idx="313">
                    <c:v>08/09/06</c:v>
                  </c:pt>
                  <c:pt idx="314">
                    <c:v>07/08/18</c:v>
                  </c:pt>
                  <c:pt idx="315">
                    <c:v>07/11/18</c:v>
                  </c:pt>
                  <c:pt idx="316">
                    <c:v>22/11/17</c:v>
                  </c:pt>
                  <c:pt idx="317">
                    <c:v>07/11/18</c:v>
                  </c:pt>
                  <c:pt idx="318">
                    <c:v>20/11/17</c:v>
                  </c:pt>
                  <c:pt idx="319">
                    <c:v>22/11/17</c:v>
                  </c:pt>
                  <c:pt idx="320">
                    <c:v>06/05/16</c:v>
                  </c:pt>
                  <c:pt idx="321">
                    <c:v>30/05/16</c:v>
                  </c:pt>
                  <c:pt idx="322">
                    <c:v>08/11/18</c:v>
                  </c:pt>
                  <c:pt idx="323">
                    <c:v>25/09/14</c:v>
                  </c:pt>
                  <c:pt idx="324">
                    <c:v>06/05/16</c:v>
                  </c:pt>
                </c:lvl>
              </c:multiLvlStrCache>
            </c:multiLvlStrRef>
          </c:cat>
          <c:val>
            <c:numRef>
              <c:f>'Exist. Actual'!$U$11:$U$351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43104"/>
        <c:axId val="234230912"/>
      </c:barChart>
      <c:catAx>
        <c:axId val="23414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4230912"/>
        <c:crosses val="autoZero"/>
        <c:auto val="1"/>
        <c:lblAlgn val="ctr"/>
        <c:lblOffset val="100"/>
        <c:noMultiLvlLbl val="0"/>
      </c:catAx>
      <c:valAx>
        <c:axId val="2342309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414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49" y="557096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152400</xdr:rowOff>
    </xdr:from>
    <xdr:to>
      <xdr:col>3</xdr:col>
      <xdr:colOff>85725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42900"/>
          <a:ext cx="1847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2</xdr:row>
      <xdr:rowOff>19049</xdr:rowOff>
    </xdr:from>
    <xdr:to>
      <xdr:col>2</xdr:col>
      <xdr:colOff>970818</xdr:colOff>
      <xdr:row>3</xdr:row>
      <xdr:rowOff>114299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504824"/>
          <a:ext cx="17240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9525</xdr:rowOff>
    </xdr:from>
    <xdr:to>
      <xdr:col>2</xdr:col>
      <xdr:colOff>593501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57150</xdr:colOff>
      <xdr:row>2</xdr:row>
      <xdr:rowOff>9525</xdr:rowOff>
    </xdr:from>
    <xdr:ext cx="1460276" cy="35242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266701</xdr:rowOff>
    </xdr:from>
    <xdr:to>
      <xdr:col>3</xdr:col>
      <xdr:colOff>342900</xdr:colOff>
      <xdr:row>3</xdr:row>
      <xdr:rowOff>114300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7201"/>
          <a:ext cx="2162174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266699</xdr:rowOff>
    </xdr:from>
    <xdr:to>
      <xdr:col>2</xdr:col>
      <xdr:colOff>1304925</xdr:colOff>
      <xdr:row>3</xdr:row>
      <xdr:rowOff>134937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457199"/>
          <a:ext cx="2190749" cy="439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1</xdr:row>
      <xdr:rowOff>230188</xdr:rowOff>
    </xdr:from>
    <xdr:to>
      <xdr:col>2</xdr:col>
      <xdr:colOff>290513</xdr:colOff>
      <xdr:row>3</xdr:row>
      <xdr:rowOff>63499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420688"/>
          <a:ext cx="2068514" cy="404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222250</xdr:rowOff>
    </xdr:from>
    <xdr:to>
      <xdr:col>2</xdr:col>
      <xdr:colOff>1417637</xdr:colOff>
      <xdr:row>3</xdr:row>
      <xdr:rowOff>6593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3" y="460375"/>
          <a:ext cx="2266949" cy="435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</xdr:row>
      <xdr:rowOff>247651</xdr:rowOff>
    </xdr:from>
    <xdr:to>
      <xdr:col>3</xdr:col>
      <xdr:colOff>9525</xdr:colOff>
      <xdr:row>3</xdr:row>
      <xdr:rowOff>85725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38151"/>
          <a:ext cx="1971674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266700</xdr:rowOff>
    </xdr:from>
    <xdr:to>
      <xdr:col>3</xdr:col>
      <xdr:colOff>19050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7200"/>
          <a:ext cx="1924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</xdr:row>
      <xdr:rowOff>161924</xdr:rowOff>
    </xdr:from>
    <xdr:to>
      <xdr:col>3</xdr:col>
      <xdr:colOff>271096</xdr:colOff>
      <xdr:row>3</xdr:row>
      <xdr:rowOff>18440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52424"/>
          <a:ext cx="2085974" cy="392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2</xdr:row>
      <xdr:rowOff>19050</xdr:rowOff>
    </xdr:from>
    <xdr:to>
      <xdr:col>4</xdr:col>
      <xdr:colOff>28575</xdr:colOff>
      <xdr:row>3</xdr:row>
      <xdr:rowOff>171449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447675"/>
          <a:ext cx="2009773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752" cy="6289408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169333</xdr:colOff>
      <xdr:row>1</xdr:row>
      <xdr:rowOff>74496</xdr:rowOff>
    </xdr:from>
    <xdr:ext cx="2497668" cy="602837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3" y="74496"/>
          <a:ext cx="2497668" cy="602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2" name="Tabla13" displayName="Tabla13" ref="B10:U351" totalsRowShown="0" headerRowDxfId="0" dataDxfId="22" tableBorderDxfId="21">
  <autoFilter ref="B10:U351"/>
  <sortState ref="B7:U338">
    <sortCondition ref="E312"/>
  </sortState>
  <tableColumns count="20">
    <tableColumn id="14" name="Fecha Registro /Recepción" dataDxfId="20"/>
    <tableColumn id="13" name="Código Bienes Nacionales (Si aplica)" dataDxfId="19"/>
    <tableColumn id="1" name="Código Inventario" dataDxfId="18"/>
    <tableColumn id="2" name="Descripción" dataDxfId="17"/>
    <tableColumn id="3" name="Existencia al 30/06/2023" dataDxfId="16"/>
    <tableColumn id="4" name="Entradas 30 Junio-30 Sept. 2023" dataDxfId="15"/>
    <tableColumn id="5" name="Devoluciones" dataDxfId="14"/>
    <tableColumn id="6" name="Transferencias" dataDxfId="13"/>
    <tableColumn id="7" name="Salidas 30 Junio-30 Sept. 2023" dataDxfId="12"/>
    <tableColumn id="8" name="Balance s/Mov. 30/09/2023" dataDxfId="11"/>
    <tableColumn id="9" name="Inventario al 30/09/2023" dataDxfId="10"/>
    <tableColumn id="10" name="Diferencia entre Mov. Existencia" dataDxfId="9"/>
    <tableColumn id="11" name="Costo Unitario" dataDxfId="8" dataCellStyle="Millares"/>
    <tableColumn id="12" name="Costo Total" dataDxfId="7" dataCellStyle="Millares"/>
    <tableColumn id="17" name="Valor Entrada" dataDxfId="6" dataCellStyle="Millares">
      <calculatedColumnFormula>(Tabla13[[#This Row],[Entradas 30 Junio-30 Sept. 2023]]*Tabla13[[#This Row],[Costo Unitario]])</calculatedColumnFormula>
    </tableColumn>
    <tableColumn id="16" name="Valor Salida" dataDxfId="5" dataCellStyle="Millares">
      <calculatedColumnFormula>(Tabla13[[#This Row],[Salidas 30 Junio-30 Sept. 2023]]*Tabla13[[#This Row],[Costo Unitario]])</calculatedColumnFormula>
    </tableColumn>
    <tableColumn id="15" name="Ubucación" dataDxfId="4" dataCellStyle="Millares"/>
    <tableColumn id="18" name="Columna6" dataDxfId="3" dataCellStyle="Millares"/>
    <tableColumn id="19" name="Columna7" dataDxfId="2" dataCellStyle="Millares"/>
    <tableColumn id="20" name="Columna8" dataDxfId="1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"/>
  <sheetViews>
    <sheetView topLeftCell="A251" zoomScaleNormal="100" workbookViewId="0">
      <selection activeCell="M260" sqref="M260"/>
    </sheetView>
  </sheetViews>
  <sheetFormatPr baseColWidth="10" defaultColWidth="11.28515625" defaultRowHeight="15" x14ac:dyDescent="0.25"/>
  <cols>
    <col min="1" max="1" width="1.85546875" customWidth="1"/>
    <col min="2" max="2" width="12.85546875" customWidth="1"/>
    <col min="3" max="3" width="45.7109375" customWidth="1"/>
    <col min="4" max="4" width="20.28515625" customWidth="1"/>
    <col min="5" max="5" width="18.85546875" customWidth="1"/>
    <col min="6" max="6" width="18" customWidth="1"/>
    <col min="7" max="7" width="20.5703125" customWidth="1"/>
    <col min="8" max="8" width="18.42578125" customWidth="1"/>
    <col min="9" max="9" width="22.5703125" bestFit="1" customWidth="1"/>
    <col min="10" max="10" width="20" bestFit="1" customWidth="1"/>
    <col min="11" max="11" width="24" customWidth="1"/>
    <col min="12" max="12" width="15.28515625" customWidth="1"/>
    <col min="13" max="13" width="22.28515625" customWidth="1"/>
    <col min="14" max="256" width="11.28515625" style="2"/>
    <col min="257" max="257" width="1.7109375" style="2" customWidth="1"/>
    <col min="258" max="258" width="10.5703125" style="2" customWidth="1"/>
    <col min="259" max="259" width="27.140625" style="2" customWidth="1"/>
    <col min="260" max="260" width="10.140625" style="2" customWidth="1"/>
    <col min="261" max="261" width="9.28515625" style="2" customWidth="1"/>
    <col min="262" max="262" width="6.28515625" style="2" customWidth="1"/>
    <col min="263" max="263" width="9.7109375" style="2" customWidth="1"/>
    <col min="264" max="264" width="10.42578125" style="2" customWidth="1"/>
    <col min="265" max="265" width="10" style="2" customWidth="1"/>
    <col min="266" max="266" width="11.28515625" style="2" customWidth="1"/>
    <col min="267" max="267" width="11.28515625" style="2"/>
    <col min="268" max="268" width="19.5703125" style="2" customWidth="1"/>
    <col min="269" max="512" width="11.28515625" style="2"/>
    <col min="513" max="513" width="1.7109375" style="2" customWidth="1"/>
    <col min="514" max="514" width="10.5703125" style="2" customWidth="1"/>
    <col min="515" max="515" width="27.140625" style="2" customWidth="1"/>
    <col min="516" max="516" width="10.140625" style="2" customWidth="1"/>
    <col min="517" max="517" width="9.28515625" style="2" customWidth="1"/>
    <col min="518" max="518" width="6.28515625" style="2" customWidth="1"/>
    <col min="519" max="519" width="9.7109375" style="2" customWidth="1"/>
    <col min="520" max="520" width="10.42578125" style="2" customWidth="1"/>
    <col min="521" max="521" width="10" style="2" customWidth="1"/>
    <col min="522" max="522" width="11.28515625" style="2" customWidth="1"/>
    <col min="523" max="523" width="11.28515625" style="2"/>
    <col min="524" max="524" width="19.5703125" style="2" customWidth="1"/>
    <col min="525" max="768" width="11.28515625" style="2"/>
    <col min="769" max="769" width="1.7109375" style="2" customWidth="1"/>
    <col min="770" max="770" width="10.5703125" style="2" customWidth="1"/>
    <col min="771" max="771" width="27.140625" style="2" customWidth="1"/>
    <col min="772" max="772" width="10.140625" style="2" customWidth="1"/>
    <col min="773" max="773" width="9.28515625" style="2" customWidth="1"/>
    <col min="774" max="774" width="6.28515625" style="2" customWidth="1"/>
    <col min="775" max="775" width="9.7109375" style="2" customWidth="1"/>
    <col min="776" max="776" width="10.42578125" style="2" customWidth="1"/>
    <col min="777" max="777" width="10" style="2" customWidth="1"/>
    <col min="778" max="778" width="11.28515625" style="2" customWidth="1"/>
    <col min="779" max="779" width="11.28515625" style="2"/>
    <col min="780" max="780" width="19.5703125" style="2" customWidth="1"/>
    <col min="781" max="1024" width="11.28515625" style="2"/>
    <col min="1025" max="1025" width="1.7109375" style="2" customWidth="1"/>
    <col min="1026" max="1026" width="10.5703125" style="2" customWidth="1"/>
    <col min="1027" max="1027" width="27.140625" style="2" customWidth="1"/>
    <col min="1028" max="1028" width="10.140625" style="2" customWidth="1"/>
    <col min="1029" max="1029" width="9.28515625" style="2" customWidth="1"/>
    <col min="1030" max="1030" width="6.28515625" style="2" customWidth="1"/>
    <col min="1031" max="1031" width="9.7109375" style="2" customWidth="1"/>
    <col min="1032" max="1032" width="10.42578125" style="2" customWidth="1"/>
    <col min="1033" max="1033" width="10" style="2" customWidth="1"/>
    <col min="1034" max="1034" width="11.28515625" style="2" customWidth="1"/>
    <col min="1035" max="1035" width="11.28515625" style="2"/>
    <col min="1036" max="1036" width="19.5703125" style="2" customWidth="1"/>
    <col min="1037" max="1280" width="11.28515625" style="2"/>
    <col min="1281" max="1281" width="1.7109375" style="2" customWidth="1"/>
    <col min="1282" max="1282" width="10.5703125" style="2" customWidth="1"/>
    <col min="1283" max="1283" width="27.140625" style="2" customWidth="1"/>
    <col min="1284" max="1284" width="10.140625" style="2" customWidth="1"/>
    <col min="1285" max="1285" width="9.28515625" style="2" customWidth="1"/>
    <col min="1286" max="1286" width="6.28515625" style="2" customWidth="1"/>
    <col min="1287" max="1287" width="9.7109375" style="2" customWidth="1"/>
    <col min="1288" max="1288" width="10.42578125" style="2" customWidth="1"/>
    <col min="1289" max="1289" width="10" style="2" customWidth="1"/>
    <col min="1290" max="1290" width="11.28515625" style="2" customWidth="1"/>
    <col min="1291" max="1291" width="11.28515625" style="2"/>
    <col min="1292" max="1292" width="19.5703125" style="2" customWidth="1"/>
    <col min="1293" max="1536" width="11.28515625" style="2"/>
    <col min="1537" max="1537" width="1.7109375" style="2" customWidth="1"/>
    <col min="1538" max="1538" width="10.5703125" style="2" customWidth="1"/>
    <col min="1539" max="1539" width="27.140625" style="2" customWidth="1"/>
    <col min="1540" max="1540" width="10.140625" style="2" customWidth="1"/>
    <col min="1541" max="1541" width="9.28515625" style="2" customWidth="1"/>
    <col min="1542" max="1542" width="6.28515625" style="2" customWidth="1"/>
    <col min="1543" max="1543" width="9.7109375" style="2" customWidth="1"/>
    <col min="1544" max="1544" width="10.42578125" style="2" customWidth="1"/>
    <col min="1545" max="1545" width="10" style="2" customWidth="1"/>
    <col min="1546" max="1546" width="11.28515625" style="2" customWidth="1"/>
    <col min="1547" max="1547" width="11.28515625" style="2"/>
    <col min="1548" max="1548" width="19.5703125" style="2" customWidth="1"/>
    <col min="1549" max="1792" width="11.28515625" style="2"/>
    <col min="1793" max="1793" width="1.7109375" style="2" customWidth="1"/>
    <col min="1794" max="1794" width="10.5703125" style="2" customWidth="1"/>
    <col min="1795" max="1795" width="27.140625" style="2" customWidth="1"/>
    <col min="1796" max="1796" width="10.140625" style="2" customWidth="1"/>
    <col min="1797" max="1797" width="9.28515625" style="2" customWidth="1"/>
    <col min="1798" max="1798" width="6.28515625" style="2" customWidth="1"/>
    <col min="1799" max="1799" width="9.7109375" style="2" customWidth="1"/>
    <col min="1800" max="1800" width="10.42578125" style="2" customWidth="1"/>
    <col min="1801" max="1801" width="10" style="2" customWidth="1"/>
    <col min="1802" max="1802" width="11.28515625" style="2" customWidth="1"/>
    <col min="1803" max="1803" width="11.28515625" style="2"/>
    <col min="1804" max="1804" width="19.5703125" style="2" customWidth="1"/>
    <col min="1805" max="2048" width="11.28515625" style="2"/>
    <col min="2049" max="2049" width="1.7109375" style="2" customWidth="1"/>
    <col min="2050" max="2050" width="10.5703125" style="2" customWidth="1"/>
    <col min="2051" max="2051" width="27.140625" style="2" customWidth="1"/>
    <col min="2052" max="2052" width="10.140625" style="2" customWidth="1"/>
    <col min="2053" max="2053" width="9.28515625" style="2" customWidth="1"/>
    <col min="2054" max="2054" width="6.28515625" style="2" customWidth="1"/>
    <col min="2055" max="2055" width="9.7109375" style="2" customWidth="1"/>
    <col min="2056" max="2056" width="10.42578125" style="2" customWidth="1"/>
    <col min="2057" max="2057" width="10" style="2" customWidth="1"/>
    <col min="2058" max="2058" width="11.28515625" style="2" customWidth="1"/>
    <col min="2059" max="2059" width="11.28515625" style="2"/>
    <col min="2060" max="2060" width="19.5703125" style="2" customWidth="1"/>
    <col min="2061" max="2304" width="11.28515625" style="2"/>
    <col min="2305" max="2305" width="1.7109375" style="2" customWidth="1"/>
    <col min="2306" max="2306" width="10.5703125" style="2" customWidth="1"/>
    <col min="2307" max="2307" width="27.140625" style="2" customWidth="1"/>
    <col min="2308" max="2308" width="10.140625" style="2" customWidth="1"/>
    <col min="2309" max="2309" width="9.28515625" style="2" customWidth="1"/>
    <col min="2310" max="2310" width="6.28515625" style="2" customWidth="1"/>
    <col min="2311" max="2311" width="9.7109375" style="2" customWidth="1"/>
    <col min="2312" max="2312" width="10.42578125" style="2" customWidth="1"/>
    <col min="2313" max="2313" width="10" style="2" customWidth="1"/>
    <col min="2314" max="2314" width="11.28515625" style="2" customWidth="1"/>
    <col min="2315" max="2315" width="11.28515625" style="2"/>
    <col min="2316" max="2316" width="19.5703125" style="2" customWidth="1"/>
    <col min="2317" max="2560" width="11.28515625" style="2"/>
    <col min="2561" max="2561" width="1.7109375" style="2" customWidth="1"/>
    <col min="2562" max="2562" width="10.5703125" style="2" customWidth="1"/>
    <col min="2563" max="2563" width="27.140625" style="2" customWidth="1"/>
    <col min="2564" max="2564" width="10.140625" style="2" customWidth="1"/>
    <col min="2565" max="2565" width="9.28515625" style="2" customWidth="1"/>
    <col min="2566" max="2566" width="6.28515625" style="2" customWidth="1"/>
    <col min="2567" max="2567" width="9.7109375" style="2" customWidth="1"/>
    <col min="2568" max="2568" width="10.42578125" style="2" customWidth="1"/>
    <col min="2569" max="2569" width="10" style="2" customWidth="1"/>
    <col min="2570" max="2570" width="11.28515625" style="2" customWidth="1"/>
    <col min="2571" max="2571" width="11.28515625" style="2"/>
    <col min="2572" max="2572" width="19.5703125" style="2" customWidth="1"/>
    <col min="2573" max="2816" width="11.28515625" style="2"/>
    <col min="2817" max="2817" width="1.7109375" style="2" customWidth="1"/>
    <col min="2818" max="2818" width="10.5703125" style="2" customWidth="1"/>
    <col min="2819" max="2819" width="27.140625" style="2" customWidth="1"/>
    <col min="2820" max="2820" width="10.140625" style="2" customWidth="1"/>
    <col min="2821" max="2821" width="9.28515625" style="2" customWidth="1"/>
    <col min="2822" max="2822" width="6.28515625" style="2" customWidth="1"/>
    <col min="2823" max="2823" width="9.7109375" style="2" customWidth="1"/>
    <col min="2824" max="2824" width="10.42578125" style="2" customWidth="1"/>
    <col min="2825" max="2825" width="10" style="2" customWidth="1"/>
    <col min="2826" max="2826" width="11.28515625" style="2" customWidth="1"/>
    <col min="2827" max="2827" width="11.28515625" style="2"/>
    <col min="2828" max="2828" width="19.5703125" style="2" customWidth="1"/>
    <col min="2829" max="3072" width="11.28515625" style="2"/>
    <col min="3073" max="3073" width="1.7109375" style="2" customWidth="1"/>
    <col min="3074" max="3074" width="10.5703125" style="2" customWidth="1"/>
    <col min="3075" max="3075" width="27.140625" style="2" customWidth="1"/>
    <col min="3076" max="3076" width="10.140625" style="2" customWidth="1"/>
    <col min="3077" max="3077" width="9.28515625" style="2" customWidth="1"/>
    <col min="3078" max="3078" width="6.28515625" style="2" customWidth="1"/>
    <col min="3079" max="3079" width="9.7109375" style="2" customWidth="1"/>
    <col min="3080" max="3080" width="10.42578125" style="2" customWidth="1"/>
    <col min="3081" max="3081" width="10" style="2" customWidth="1"/>
    <col min="3082" max="3082" width="11.28515625" style="2" customWidth="1"/>
    <col min="3083" max="3083" width="11.28515625" style="2"/>
    <col min="3084" max="3084" width="19.5703125" style="2" customWidth="1"/>
    <col min="3085" max="3328" width="11.28515625" style="2"/>
    <col min="3329" max="3329" width="1.7109375" style="2" customWidth="1"/>
    <col min="3330" max="3330" width="10.5703125" style="2" customWidth="1"/>
    <col min="3331" max="3331" width="27.140625" style="2" customWidth="1"/>
    <col min="3332" max="3332" width="10.140625" style="2" customWidth="1"/>
    <col min="3333" max="3333" width="9.28515625" style="2" customWidth="1"/>
    <col min="3334" max="3334" width="6.28515625" style="2" customWidth="1"/>
    <col min="3335" max="3335" width="9.7109375" style="2" customWidth="1"/>
    <col min="3336" max="3336" width="10.42578125" style="2" customWidth="1"/>
    <col min="3337" max="3337" width="10" style="2" customWidth="1"/>
    <col min="3338" max="3338" width="11.28515625" style="2" customWidth="1"/>
    <col min="3339" max="3339" width="11.28515625" style="2"/>
    <col min="3340" max="3340" width="19.5703125" style="2" customWidth="1"/>
    <col min="3341" max="3584" width="11.28515625" style="2"/>
    <col min="3585" max="3585" width="1.7109375" style="2" customWidth="1"/>
    <col min="3586" max="3586" width="10.5703125" style="2" customWidth="1"/>
    <col min="3587" max="3587" width="27.140625" style="2" customWidth="1"/>
    <col min="3588" max="3588" width="10.140625" style="2" customWidth="1"/>
    <col min="3589" max="3589" width="9.28515625" style="2" customWidth="1"/>
    <col min="3590" max="3590" width="6.28515625" style="2" customWidth="1"/>
    <col min="3591" max="3591" width="9.7109375" style="2" customWidth="1"/>
    <col min="3592" max="3592" width="10.42578125" style="2" customWidth="1"/>
    <col min="3593" max="3593" width="10" style="2" customWidth="1"/>
    <col min="3594" max="3594" width="11.28515625" style="2" customWidth="1"/>
    <col min="3595" max="3595" width="11.28515625" style="2"/>
    <col min="3596" max="3596" width="19.5703125" style="2" customWidth="1"/>
    <col min="3597" max="3840" width="11.28515625" style="2"/>
    <col min="3841" max="3841" width="1.7109375" style="2" customWidth="1"/>
    <col min="3842" max="3842" width="10.5703125" style="2" customWidth="1"/>
    <col min="3843" max="3843" width="27.140625" style="2" customWidth="1"/>
    <col min="3844" max="3844" width="10.140625" style="2" customWidth="1"/>
    <col min="3845" max="3845" width="9.28515625" style="2" customWidth="1"/>
    <col min="3846" max="3846" width="6.28515625" style="2" customWidth="1"/>
    <col min="3847" max="3847" width="9.7109375" style="2" customWidth="1"/>
    <col min="3848" max="3848" width="10.42578125" style="2" customWidth="1"/>
    <col min="3849" max="3849" width="10" style="2" customWidth="1"/>
    <col min="3850" max="3850" width="11.28515625" style="2" customWidth="1"/>
    <col min="3851" max="3851" width="11.28515625" style="2"/>
    <col min="3852" max="3852" width="19.5703125" style="2" customWidth="1"/>
    <col min="3853" max="4096" width="11.28515625" style="2"/>
    <col min="4097" max="4097" width="1.7109375" style="2" customWidth="1"/>
    <col min="4098" max="4098" width="10.5703125" style="2" customWidth="1"/>
    <col min="4099" max="4099" width="27.140625" style="2" customWidth="1"/>
    <col min="4100" max="4100" width="10.140625" style="2" customWidth="1"/>
    <col min="4101" max="4101" width="9.28515625" style="2" customWidth="1"/>
    <col min="4102" max="4102" width="6.28515625" style="2" customWidth="1"/>
    <col min="4103" max="4103" width="9.7109375" style="2" customWidth="1"/>
    <col min="4104" max="4104" width="10.42578125" style="2" customWidth="1"/>
    <col min="4105" max="4105" width="10" style="2" customWidth="1"/>
    <col min="4106" max="4106" width="11.28515625" style="2" customWidth="1"/>
    <col min="4107" max="4107" width="11.28515625" style="2"/>
    <col min="4108" max="4108" width="19.5703125" style="2" customWidth="1"/>
    <col min="4109" max="4352" width="11.28515625" style="2"/>
    <col min="4353" max="4353" width="1.7109375" style="2" customWidth="1"/>
    <col min="4354" max="4354" width="10.5703125" style="2" customWidth="1"/>
    <col min="4355" max="4355" width="27.140625" style="2" customWidth="1"/>
    <col min="4356" max="4356" width="10.140625" style="2" customWidth="1"/>
    <col min="4357" max="4357" width="9.28515625" style="2" customWidth="1"/>
    <col min="4358" max="4358" width="6.28515625" style="2" customWidth="1"/>
    <col min="4359" max="4359" width="9.7109375" style="2" customWidth="1"/>
    <col min="4360" max="4360" width="10.42578125" style="2" customWidth="1"/>
    <col min="4361" max="4361" width="10" style="2" customWidth="1"/>
    <col min="4362" max="4362" width="11.28515625" style="2" customWidth="1"/>
    <col min="4363" max="4363" width="11.28515625" style="2"/>
    <col min="4364" max="4364" width="19.5703125" style="2" customWidth="1"/>
    <col min="4365" max="4608" width="11.28515625" style="2"/>
    <col min="4609" max="4609" width="1.7109375" style="2" customWidth="1"/>
    <col min="4610" max="4610" width="10.5703125" style="2" customWidth="1"/>
    <col min="4611" max="4611" width="27.140625" style="2" customWidth="1"/>
    <col min="4612" max="4612" width="10.140625" style="2" customWidth="1"/>
    <col min="4613" max="4613" width="9.28515625" style="2" customWidth="1"/>
    <col min="4614" max="4614" width="6.28515625" style="2" customWidth="1"/>
    <col min="4615" max="4615" width="9.7109375" style="2" customWidth="1"/>
    <col min="4616" max="4616" width="10.42578125" style="2" customWidth="1"/>
    <col min="4617" max="4617" width="10" style="2" customWidth="1"/>
    <col min="4618" max="4618" width="11.28515625" style="2" customWidth="1"/>
    <col min="4619" max="4619" width="11.28515625" style="2"/>
    <col min="4620" max="4620" width="19.5703125" style="2" customWidth="1"/>
    <col min="4621" max="4864" width="11.28515625" style="2"/>
    <col min="4865" max="4865" width="1.7109375" style="2" customWidth="1"/>
    <col min="4866" max="4866" width="10.5703125" style="2" customWidth="1"/>
    <col min="4867" max="4867" width="27.140625" style="2" customWidth="1"/>
    <col min="4868" max="4868" width="10.140625" style="2" customWidth="1"/>
    <col min="4869" max="4869" width="9.28515625" style="2" customWidth="1"/>
    <col min="4870" max="4870" width="6.28515625" style="2" customWidth="1"/>
    <col min="4871" max="4871" width="9.7109375" style="2" customWidth="1"/>
    <col min="4872" max="4872" width="10.42578125" style="2" customWidth="1"/>
    <col min="4873" max="4873" width="10" style="2" customWidth="1"/>
    <col min="4874" max="4874" width="11.28515625" style="2" customWidth="1"/>
    <col min="4875" max="4875" width="11.28515625" style="2"/>
    <col min="4876" max="4876" width="19.5703125" style="2" customWidth="1"/>
    <col min="4877" max="5120" width="11.28515625" style="2"/>
    <col min="5121" max="5121" width="1.7109375" style="2" customWidth="1"/>
    <col min="5122" max="5122" width="10.5703125" style="2" customWidth="1"/>
    <col min="5123" max="5123" width="27.140625" style="2" customWidth="1"/>
    <col min="5124" max="5124" width="10.140625" style="2" customWidth="1"/>
    <col min="5125" max="5125" width="9.28515625" style="2" customWidth="1"/>
    <col min="5126" max="5126" width="6.28515625" style="2" customWidth="1"/>
    <col min="5127" max="5127" width="9.7109375" style="2" customWidth="1"/>
    <col min="5128" max="5128" width="10.42578125" style="2" customWidth="1"/>
    <col min="5129" max="5129" width="10" style="2" customWidth="1"/>
    <col min="5130" max="5130" width="11.28515625" style="2" customWidth="1"/>
    <col min="5131" max="5131" width="11.28515625" style="2"/>
    <col min="5132" max="5132" width="19.5703125" style="2" customWidth="1"/>
    <col min="5133" max="5376" width="11.28515625" style="2"/>
    <col min="5377" max="5377" width="1.7109375" style="2" customWidth="1"/>
    <col min="5378" max="5378" width="10.5703125" style="2" customWidth="1"/>
    <col min="5379" max="5379" width="27.140625" style="2" customWidth="1"/>
    <col min="5380" max="5380" width="10.140625" style="2" customWidth="1"/>
    <col min="5381" max="5381" width="9.28515625" style="2" customWidth="1"/>
    <col min="5382" max="5382" width="6.28515625" style="2" customWidth="1"/>
    <col min="5383" max="5383" width="9.7109375" style="2" customWidth="1"/>
    <col min="5384" max="5384" width="10.42578125" style="2" customWidth="1"/>
    <col min="5385" max="5385" width="10" style="2" customWidth="1"/>
    <col min="5386" max="5386" width="11.28515625" style="2" customWidth="1"/>
    <col min="5387" max="5387" width="11.28515625" style="2"/>
    <col min="5388" max="5388" width="19.5703125" style="2" customWidth="1"/>
    <col min="5389" max="5632" width="11.28515625" style="2"/>
    <col min="5633" max="5633" width="1.7109375" style="2" customWidth="1"/>
    <col min="5634" max="5634" width="10.5703125" style="2" customWidth="1"/>
    <col min="5635" max="5635" width="27.140625" style="2" customWidth="1"/>
    <col min="5636" max="5636" width="10.140625" style="2" customWidth="1"/>
    <col min="5637" max="5637" width="9.28515625" style="2" customWidth="1"/>
    <col min="5638" max="5638" width="6.28515625" style="2" customWidth="1"/>
    <col min="5639" max="5639" width="9.7109375" style="2" customWidth="1"/>
    <col min="5640" max="5640" width="10.42578125" style="2" customWidth="1"/>
    <col min="5641" max="5641" width="10" style="2" customWidth="1"/>
    <col min="5642" max="5642" width="11.28515625" style="2" customWidth="1"/>
    <col min="5643" max="5643" width="11.28515625" style="2"/>
    <col min="5644" max="5644" width="19.5703125" style="2" customWidth="1"/>
    <col min="5645" max="5888" width="11.28515625" style="2"/>
    <col min="5889" max="5889" width="1.7109375" style="2" customWidth="1"/>
    <col min="5890" max="5890" width="10.5703125" style="2" customWidth="1"/>
    <col min="5891" max="5891" width="27.140625" style="2" customWidth="1"/>
    <col min="5892" max="5892" width="10.140625" style="2" customWidth="1"/>
    <col min="5893" max="5893" width="9.28515625" style="2" customWidth="1"/>
    <col min="5894" max="5894" width="6.28515625" style="2" customWidth="1"/>
    <col min="5895" max="5895" width="9.7109375" style="2" customWidth="1"/>
    <col min="5896" max="5896" width="10.42578125" style="2" customWidth="1"/>
    <col min="5897" max="5897" width="10" style="2" customWidth="1"/>
    <col min="5898" max="5898" width="11.28515625" style="2" customWidth="1"/>
    <col min="5899" max="5899" width="11.28515625" style="2"/>
    <col min="5900" max="5900" width="19.5703125" style="2" customWidth="1"/>
    <col min="5901" max="6144" width="11.28515625" style="2"/>
    <col min="6145" max="6145" width="1.7109375" style="2" customWidth="1"/>
    <col min="6146" max="6146" width="10.5703125" style="2" customWidth="1"/>
    <col min="6147" max="6147" width="27.140625" style="2" customWidth="1"/>
    <col min="6148" max="6148" width="10.140625" style="2" customWidth="1"/>
    <col min="6149" max="6149" width="9.28515625" style="2" customWidth="1"/>
    <col min="6150" max="6150" width="6.28515625" style="2" customWidth="1"/>
    <col min="6151" max="6151" width="9.7109375" style="2" customWidth="1"/>
    <col min="6152" max="6152" width="10.42578125" style="2" customWidth="1"/>
    <col min="6153" max="6153" width="10" style="2" customWidth="1"/>
    <col min="6154" max="6154" width="11.28515625" style="2" customWidth="1"/>
    <col min="6155" max="6155" width="11.28515625" style="2"/>
    <col min="6156" max="6156" width="19.5703125" style="2" customWidth="1"/>
    <col min="6157" max="6400" width="11.28515625" style="2"/>
    <col min="6401" max="6401" width="1.7109375" style="2" customWidth="1"/>
    <col min="6402" max="6402" width="10.5703125" style="2" customWidth="1"/>
    <col min="6403" max="6403" width="27.140625" style="2" customWidth="1"/>
    <col min="6404" max="6404" width="10.140625" style="2" customWidth="1"/>
    <col min="6405" max="6405" width="9.28515625" style="2" customWidth="1"/>
    <col min="6406" max="6406" width="6.28515625" style="2" customWidth="1"/>
    <col min="6407" max="6407" width="9.7109375" style="2" customWidth="1"/>
    <col min="6408" max="6408" width="10.42578125" style="2" customWidth="1"/>
    <col min="6409" max="6409" width="10" style="2" customWidth="1"/>
    <col min="6410" max="6410" width="11.28515625" style="2" customWidth="1"/>
    <col min="6411" max="6411" width="11.28515625" style="2"/>
    <col min="6412" max="6412" width="19.5703125" style="2" customWidth="1"/>
    <col min="6413" max="6656" width="11.28515625" style="2"/>
    <col min="6657" max="6657" width="1.7109375" style="2" customWidth="1"/>
    <col min="6658" max="6658" width="10.5703125" style="2" customWidth="1"/>
    <col min="6659" max="6659" width="27.140625" style="2" customWidth="1"/>
    <col min="6660" max="6660" width="10.140625" style="2" customWidth="1"/>
    <col min="6661" max="6661" width="9.28515625" style="2" customWidth="1"/>
    <col min="6662" max="6662" width="6.28515625" style="2" customWidth="1"/>
    <col min="6663" max="6663" width="9.7109375" style="2" customWidth="1"/>
    <col min="6664" max="6664" width="10.42578125" style="2" customWidth="1"/>
    <col min="6665" max="6665" width="10" style="2" customWidth="1"/>
    <col min="6666" max="6666" width="11.28515625" style="2" customWidth="1"/>
    <col min="6667" max="6667" width="11.28515625" style="2"/>
    <col min="6668" max="6668" width="19.5703125" style="2" customWidth="1"/>
    <col min="6669" max="6912" width="11.28515625" style="2"/>
    <col min="6913" max="6913" width="1.7109375" style="2" customWidth="1"/>
    <col min="6914" max="6914" width="10.5703125" style="2" customWidth="1"/>
    <col min="6915" max="6915" width="27.140625" style="2" customWidth="1"/>
    <col min="6916" max="6916" width="10.140625" style="2" customWidth="1"/>
    <col min="6917" max="6917" width="9.28515625" style="2" customWidth="1"/>
    <col min="6918" max="6918" width="6.28515625" style="2" customWidth="1"/>
    <col min="6919" max="6919" width="9.7109375" style="2" customWidth="1"/>
    <col min="6920" max="6920" width="10.42578125" style="2" customWidth="1"/>
    <col min="6921" max="6921" width="10" style="2" customWidth="1"/>
    <col min="6922" max="6922" width="11.28515625" style="2" customWidth="1"/>
    <col min="6923" max="6923" width="11.28515625" style="2"/>
    <col min="6924" max="6924" width="19.5703125" style="2" customWidth="1"/>
    <col min="6925" max="7168" width="11.28515625" style="2"/>
    <col min="7169" max="7169" width="1.7109375" style="2" customWidth="1"/>
    <col min="7170" max="7170" width="10.5703125" style="2" customWidth="1"/>
    <col min="7171" max="7171" width="27.140625" style="2" customWidth="1"/>
    <col min="7172" max="7172" width="10.140625" style="2" customWidth="1"/>
    <col min="7173" max="7173" width="9.28515625" style="2" customWidth="1"/>
    <col min="7174" max="7174" width="6.28515625" style="2" customWidth="1"/>
    <col min="7175" max="7175" width="9.7109375" style="2" customWidth="1"/>
    <col min="7176" max="7176" width="10.42578125" style="2" customWidth="1"/>
    <col min="7177" max="7177" width="10" style="2" customWidth="1"/>
    <col min="7178" max="7178" width="11.28515625" style="2" customWidth="1"/>
    <col min="7179" max="7179" width="11.28515625" style="2"/>
    <col min="7180" max="7180" width="19.5703125" style="2" customWidth="1"/>
    <col min="7181" max="7424" width="11.28515625" style="2"/>
    <col min="7425" max="7425" width="1.7109375" style="2" customWidth="1"/>
    <col min="7426" max="7426" width="10.5703125" style="2" customWidth="1"/>
    <col min="7427" max="7427" width="27.140625" style="2" customWidth="1"/>
    <col min="7428" max="7428" width="10.140625" style="2" customWidth="1"/>
    <col min="7429" max="7429" width="9.28515625" style="2" customWidth="1"/>
    <col min="7430" max="7430" width="6.28515625" style="2" customWidth="1"/>
    <col min="7431" max="7431" width="9.7109375" style="2" customWidth="1"/>
    <col min="7432" max="7432" width="10.42578125" style="2" customWidth="1"/>
    <col min="7433" max="7433" width="10" style="2" customWidth="1"/>
    <col min="7434" max="7434" width="11.28515625" style="2" customWidth="1"/>
    <col min="7435" max="7435" width="11.28515625" style="2"/>
    <col min="7436" max="7436" width="19.5703125" style="2" customWidth="1"/>
    <col min="7437" max="7680" width="11.28515625" style="2"/>
    <col min="7681" max="7681" width="1.7109375" style="2" customWidth="1"/>
    <col min="7682" max="7682" width="10.5703125" style="2" customWidth="1"/>
    <col min="7683" max="7683" width="27.140625" style="2" customWidth="1"/>
    <col min="7684" max="7684" width="10.140625" style="2" customWidth="1"/>
    <col min="7685" max="7685" width="9.28515625" style="2" customWidth="1"/>
    <col min="7686" max="7686" width="6.28515625" style="2" customWidth="1"/>
    <col min="7687" max="7687" width="9.7109375" style="2" customWidth="1"/>
    <col min="7688" max="7688" width="10.42578125" style="2" customWidth="1"/>
    <col min="7689" max="7689" width="10" style="2" customWidth="1"/>
    <col min="7690" max="7690" width="11.28515625" style="2" customWidth="1"/>
    <col min="7691" max="7691" width="11.28515625" style="2"/>
    <col min="7692" max="7692" width="19.5703125" style="2" customWidth="1"/>
    <col min="7693" max="7936" width="11.28515625" style="2"/>
    <col min="7937" max="7937" width="1.7109375" style="2" customWidth="1"/>
    <col min="7938" max="7938" width="10.5703125" style="2" customWidth="1"/>
    <col min="7939" max="7939" width="27.140625" style="2" customWidth="1"/>
    <col min="7940" max="7940" width="10.140625" style="2" customWidth="1"/>
    <col min="7941" max="7941" width="9.28515625" style="2" customWidth="1"/>
    <col min="7942" max="7942" width="6.28515625" style="2" customWidth="1"/>
    <col min="7943" max="7943" width="9.7109375" style="2" customWidth="1"/>
    <col min="7944" max="7944" width="10.42578125" style="2" customWidth="1"/>
    <col min="7945" max="7945" width="10" style="2" customWidth="1"/>
    <col min="7946" max="7946" width="11.28515625" style="2" customWidth="1"/>
    <col min="7947" max="7947" width="11.28515625" style="2"/>
    <col min="7948" max="7948" width="19.5703125" style="2" customWidth="1"/>
    <col min="7949" max="8192" width="11.28515625" style="2"/>
    <col min="8193" max="8193" width="1.7109375" style="2" customWidth="1"/>
    <col min="8194" max="8194" width="10.5703125" style="2" customWidth="1"/>
    <col min="8195" max="8195" width="27.140625" style="2" customWidth="1"/>
    <col min="8196" max="8196" width="10.140625" style="2" customWidth="1"/>
    <col min="8197" max="8197" width="9.28515625" style="2" customWidth="1"/>
    <col min="8198" max="8198" width="6.28515625" style="2" customWidth="1"/>
    <col min="8199" max="8199" width="9.7109375" style="2" customWidth="1"/>
    <col min="8200" max="8200" width="10.42578125" style="2" customWidth="1"/>
    <col min="8201" max="8201" width="10" style="2" customWidth="1"/>
    <col min="8202" max="8202" width="11.28515625" style="2" customWidth="1"/>
    <col min="8203" max="8203" width="11.28515625" style="2"/>
    <col min="8204" max="8204" width="19.5703125" style="2" customWidth="1"/>
    <col min="8205" max="8448" width="11.28515625" style="2"/>
    <col min="8449" max="8449" width="1.7109375" style="2" customWidth="1"/>
    <col min="8450" max="8450" width="10.5703125" style="2" customWidth="1"/>
    <col min="8451" max="8451" width="27.140625" style="2" customWidth="1"/>
    <col min="8452" max="8452" width="10.140625" style="2" customWidth="1"/>
    <col min="8453" max="8453" width="9.28515625" style="2" customWidth="1"/>
    <col min="8454" max="8454" width="6.28515625" style="2" customWidth="1"/>
    <col min="8455" max="8455" width="9.7109375" style="2" customWidth="1"/>
    <col min="8456" max="8456" width="10.42578125" style="2" customWidth="1"/>
    <col min="8457" max="8457" width="10" style="2" customWidth="1"/>
    <col min="8458" max="8458" width="11.28515625" style="2" customWidth="1"/>
    <col min="8459" max="8459" width="11.28515625" style="2"/>
    <col min="8460" max="8460" width="19.5703125" style="2" customWidth="1"/>
    <col min="8461" max="8704" width="11.28515625" style="2"/>
    <col min="8705" max="8705" width="1.7109375" style="2" customWidth="1"/>
    <col min="8706" max="8706" width="10.5703125" style="2" customWidth="1"/>
    <col min="8707" max="8707" width="27.140625" style="2" customWidth="1"/>
    <col min="8708" max="8708" width="10.140625" style="2" customWidth="1"/>
    <col min="8709" max="8709" width="9.28515625" style="2" customWidth="1"/>
    <col min="8710" max="8710" width="6.28515625" style="2" customWidth="1"/>
    <col min="8711" max="8711" width="9.7109375" style="2" customWidth="1"/>
    <col min="8712" max="8712" width="10.42578125" style="2" customWidth="1"/>
    <col min="8713" max="8713" width="10" style="2" customWidth="1"/>
    <col min="8714" max="8714" width="11.28515625" style="2" customWidth="1"/>
    <col min="8715" max="8715" width="11.28515625" style="2"/>
    <col min="8716" max="8716" width="19.5703125" style="2" customWidth="1"/>
    <col min="8717" max="8960" width="11.28515625" style="2"/>
    <col min="8961" max="8961" width="1.7109375" style="2" customWidth="1"/>
    <col min="8962" max="8962" width="10.5703125" style="2" customWidth="1"/>
    <col min="8963" max="8963" width="27.140625" style="2" customWidth="1"/>
    <col min="8964" max="8964" width="10.140625" style="2" customWidth="1"/>
    <col min="8965" max="8965" width="9.28515625" style="2" customWidth="1"/>
    <col min="8966" max="8966" width="6.28515625" style="2" customWidth="1"/>
    <col min="8967" max="8967" width="9.7109375" style="2" customWidth="1"/>
    <col min="8968" max="8968" width="10.42578125" style="2" customWidth="1"/>
    <col min="8969" max="8969" width="10" style="2" customWidth="1"/>
    <col min="8970" max="8970" width="11.28515625" style="2" customWidth="1"/>
    <col min="8971" max="8971" width="11.28515625" style="2"/>
    <col min="8972" max="8972" width="19.5703125" style="2" customWidth="1"/>
    <col min="8973" max="9216" width="11.28515625" style="2"/>
    <col min="9217" max="9217" width="1.7109375" style="2" customWidth="1"/>
    <col min="9218" max="9218" width="10.5703125" style="2" customWidth="1"/>
    <col min="9219" max="9219" width="27.140625" style="2" customWidth="1"/>
    <col min="9220" max="9220" width="10.140625" style="2" customWidth="1"/>
    <col min="9221" max="9221" width="9.28515625" style="2" customWidth="1"/>
    <col min="9222" max="9222" width="6.28515625" style="2" customWidth="1"/>
    <col min="9223" max="9223" width="9.7109375" style="2" customWidth="1"/>
    <col min="9224" max="9224" width="10.42578125" style="2" customWidth="1"/>
    <col min="9225" max="9225" width="10" style="2" customWidth="1"/>
    <col min="9226" max="9226" width="11.28515625" style="2" customWidth="1"/>
    <col min="9227" max="9227" width="11.28515625" style="2"/>
    <col min="9228" max="9228" width="19.5703125" style="2" customWidth="1"/>
    <col min="9229" max="9472" width="11.28515625" style="2"/>
    <col min="9473" max="9473" width="1.7109375" style="2" customWidth="1"/>
    <col min="9474" max="9474" width="10.5703125" style="2" customWidth="1"/>
    <col min="9475" max="9475" width="27.140625" style="2" customWidth="1"/>
    <col min="9476" max="9476" width="10.140625" style="2" customWidth="1"/>
    <col min="9477" max="9477" width="9.28515625" style="2" customWidth="1"/>
    <col min="9478" max="9478" width="6.28515625" style="2" customWidth="1"/>
    <col min="9479" max="9479" width="9.7109375" style="2" customWidth="1"/>
    <col min="9480" max="9480" width="10.42578125" style="2" customWidth="1"/>
    <col min="9481" max="9481" width="10" style="2" customWidth="1"/>
    <col min="9482" max="9482" width="11.28515625" style="2" customWidth="1"/>
    <col min="9483" max="9483" width="11.28515625" style="2"/>
    <col min="9484" max="9484" width="19.5703125" style="2" customWidth="1"/>
    <col min="9485" max="9728" width="11.28515625" style="2"/>
    <col min="9729" max="9729" width="1.7109375" style="2" customWidth="1"/>
    <col min="9730" max="9730" width="10.5703125" style="2" customWidth="1"/>
    <col min="9731" max="9731" width="27.140625" style="2" customWidth="1"/>
    <col min="9732" max="9732" width="10.140625" style="2" customWidth="1"/>
    <col min="9733" max="9733" width="9.28515625" style="2" customWidth="1"/>
    <col min="9734" max="9734" width="6.28515625" style="2" customWidth="1"/>
    <col min="9735" max="9735" width="9.7109375" style="2" customWidth="1"/>
    <col min="9736" max="9736" width="10.42578125" style="2" customWidth="1"/>
    <col min="9737" max="9737" width="10" style="2" customWidth="1"/>
    <col min="9738" max="9738" width="11.28515625" style="2" customWidth="1"/>
    <col min="9739" max="9739" width="11.28515625" style="2"/>
    <col min="9740" max="9740" width="19.5703125" style="2" customWidth="1"/>
    <col min="9741" max="9984" width="11.28515625" style="2"/>
    <col min="9985" max="9985" width="1.7109375" style="2" customWidth="1"/>
    <col min="9986" max="9986" width="10.5703125" style="2" customWidth="1"/>
    <col min="9987" max="9987" width="27.140625" style="2" customWidth="1"/>
    <col min="9988" max="9988" width="10.140625" style="2" customWidth="1"/>
    <col min="9989" max="9989" width="9.28515625" style="2" customWidth="1"/>
    <col min="9990" max="9990" width="6.28515625" style="2" customWidth="1"/>
    <col min="9991" max="9991" width="9.7109375" style="2" customWidth="1"/>
    <col min="9992" max="9992" width="10.42578125" style="2" customWidth="1"/>
    <col min="9993" max="9993" width="10" style="2" customWidth="1"/>
    <col min="9994" max="9994" width="11.28515625" style="2" customWidth="1"/>
    <col min="9995" max="9995" width="11.28515625" style="2"/>
    <col min="9996" max="9996" width="19.5703125" style="2" customWidth="1"/>
    <col min="9997" max="10240" width="11.28515625" style="2"/>
    <col min="10241" max="10241" width="1.7109375" style="2" customWidth="1"/>
    <col min="10242" max="10242" width="10.5703125" style="2" customWidth="1"/>
    <col min="10243" max="10243" width="27.140625" style="2" customWidth="1"/>
    <col min="10244" max="10244" width="10.140625" style="2" customWidth="1"/>
    <col min="10245" max="10245" width="9.28515625" style="2" customWidth="1"/>
    <col min="10246" max="10246" width="6.28515625" style="2" customWidth="1"/>
    <col min="10247" max="10247" width="9.7109375" style="2" customWidth="1"/>
    <col min="10248" max="10248" width="10.42578125" style="2" customWidth="1"/>
    <col min="10249" max="10249" width="10" style="2" customWidth="1"/>
    <col min="10250" max="10250" width="11.28515625" style="2" customWidth="1"/>
    <col min="10251" max="10251" width="11.28515625" style="2"/>
    <col min="10252" max="10252" width="19.5703125" style="2" customWidth="1"/>
    <col min="10253" max="10496" width="11.28515625" style="2"/>
    <col min="10497" max="10497" width="1.7109375" style="2" customWidth="1"/>
    <col min="10498" max="10498" width="10.5703125" style="2" customWidth="1"/>
    <col min="10499" max="10499" width="27.140625" style="2" customWidth="1"/>
    <col min="10500" max="10500" width="10.140625" style="2" customWidth="1"/>
    <col min="10501" max="10501" width="9.28515625" style="2" customWidth="1"/>
    <col min="10502" max="10502" width="6.28515625" style="2" customWidth="1"/>
    <col min="10503" max="10503" width="9.7109375" style="2" customWidth="1"/>
    <col min="10504" max="10504" width="10.42578125" style="2" customWidth="1"/>
    <col min="10505" max="10505" width="10" style="2" customWidth="1"/>
    <col min="10506" max="10506" width="11.28515625" style="2" customWidth="1"/>
    <col min="10507" max="10507" width="11.28515625" style="2"/>
    <col min="10508" max="10508" width="19.5703125" style="2" customWidth="1"/>
    <col min="10509" max="10752" width="11.28515625" style="2"/>
    <col min="10753" max="10753" width="1.7109375" style="2" customWidth="1"/>
    <col min="10754" max="10754" width="10.5703125" style="2" customWidth="1"/>
    <col min="10755" max="10755" width="27.140625" style="2" customWidth="1"/>
    <col min="10756" max="10756" width="10.140625" style="2" customWidth="1"/>
    <col min="10757" max="10757" width="9.28515625" style="2" customWidth="1"/>
    <col min="10758" max="10758" width="6.28515625" style="2" customWidth="1"/>
    <col min="10759" max="10759" width="9.7109375" style="2" customWidth="1"/>
    <col min="10760" max="10760" width="10.42578125" style="2" customWidth="1"/>
    <col min="10761" max="10761" width="10" style="2" customWidth="1"/>
    <col min="10762" max="10762" width="11.28515625" style="2" customWidth="1"/>
    <col min="10763" max="10763" width="11.28515625" style="2"/>
    <col min="10764" max="10764" width="19.5703125" style="2" customWidth="1"/>
    <col min="10765" max="11008" width="11.28515625" style="2"/>
    <col min="11009" max="11009" width="1.7109375" style="2" customWidth="1"/>
    <col min="11010" max="11010" width="10.5703125" style="2" customWidth="1"/>
    <col min="11011" max="11011" width="27.140625" style="2" customWidth="1"/>
    <col min="11012" max="11012" width="10.140625" style="2" customWidth="1"/>
    <col min="11013" max="11013" width="9.28515625" style="2" customWidth="1"/>
    <col min="11014" max="11014" width="6.28515625" style="2" customWidth="1"/>
    <col min="11015" max="11015" width="9.7109375" style="2" customWidth="1"/>
    <col min="11016" max="11016" width="10.42578125" style="2" customWidth="1"/>
    <col min="11017" max="11017" width="10" style="2" customWidth="1"/>
    <col min="11018" max="11018" width="11.28515625" style="2" customWidth="1"/>
    <col min="11019" max="11019" width="11.28515625" style="2"/>
    <col min="11020" max="11020" width="19.5703125" style="2" customWidth="1"/>
    <col min="11021" max="11264" width="11.28515625" style="2"/>
    <col min="11265" max="11265" width="1.7109375" style="2" customWidth="1"/>
    <col min="11266" max="11266" width="10.5703125" style="2" customWidth="1"/>
    <col min="11267" max="11267" width="27.140625" style="2" customWidth="1"/>
    <col min="11268" max="11268" width="10.140625" style="2" customWidth="1"/>
    <col min="11269" max="11269" width="9.28515625" style="2" customWidth="1"/>
    <col min="11270" max="11270" width="6.28515625" style="2" customWidth="1"/>
    <col min="11271" max="11271" width="9.7109375" style="2" customWidth="1"/>
    <col min="11272" max="11272" width="10.42578125" style="2" customWidth="1"/>
    <col min="11273" max="11273" width="10" style="2" customWidth="1"/>
    <col min="11274" max="11274" width="11.28515625" style="2" customWidth="1"/>
    <col min="11275" max="11275" width="11.28515625" style="2"/>
    <col min="11276" max="11276" width="19.5703125" style="2" customWidth="1"/>
    <col min="11277" max="11520" width="11.28515625" style="2"/>
    <col min="11521" max="11521" width="1.7109375" style="2" customWidth="1"/>
    <col min="11522" max="11522" width="10.5703125" style="2" customWidth="1"/>
    <col min="11523" max="11523" width="27.140625" style="2" customWidth="1"/>
    <col min="11524" max="11524" width="10.140625" style="2" customWidth="1"/>
    <col min="11525" max="11525" width="9.28515625" style="2" customWidth="1"/>
    <col min="11526" max="11526" width="6.28515625" style="2" customWidth="1"/>
    <col min="11527" max="11527" width="9.7109375" style="2" customWidth="1"/>
    <col min="11528" max="11528" width="10.42578125" style="2" customWidth="1"/>
    <col min="11529" max="11529" width="10" style="2" customWidth="1"/>
    <col min="11530" max="11530" width="11.28515625" style="2" customWidth="1"/>
    <col min="11531" max="11531" width="11.28515625" style="2"/>
    <col min="11532" max="11532" width="19.5703125" style="2" customWidth="1"/>
    <col min="11533" max="11776" width="11.28515625" style="2"/>
    <col min="11777" max="11777" width="1.7109375" style="2" customWidth="1"/>
    <col min="11778" max="11778" width="10.5703125" style="2" customWidth="1"/>
    <col min="11779" max="11779" width="27.140625" style="2" customWidth="1"/>
    <col min="11780" max="11780" width="10.140625" style="2" customWidth="1"/>
    <col min="11781" max="11781" width="9.28515625" style="2" customWidth="1"/>
    <col min="11782" max="11782" width="6.28515625" style="2" customWidth="1"/>
    <col min="11783" max="11783" width="9.7109375" style="2" customWidth="1"/>
    <col min="11784" max="11784" width="10.42578125" style="2" customWidth="1"/>
    <col min="11785" max="11785" width="10" style="2" customWidth="1"/>
    <col min="11786" max="11786" width="11.28515625" style="2" customWidth="1"/>
    <col min="11787" max="11787" width="11.28515625" style="2"/>
    <col min="11788" max="11788" width="19.5703125" style="2" customWidth="1"/>
    <col min="11789" max="12032" width="11.28515625" style="2"/>
    <col min="12033" max="12033" width="1.7109375" style="2" customWidth="1"/>
    <col min="12034" max="12034" width="10.5703125" style="2" customWidth="1"/>
    <col min="12035" max="12035" width="27.140625" style="2" customWidth="1"/>
    <col min="12036" max="12036" width="10.140625" style="2" customWidth="1"/>
    <col min="12037" max="12037" width="9.28515625" style="2" customWidth="1"/>
    <col min="12038" max="12038" width="6.28515625" style="2" customWidth="1"/>
    <col min="12039" max="12039" width="9.7109375" style="2" customWidth="1"/>
    <col min="12040" max="12040" width="10.42578125" style="2" customWidth="1"/>
    <col min="12041" max="12041" width="10" style="2" customWidth="1"/>
    <col min="12042" max="12042" width="11.28515625" style="2" customWidth="1"/>
    <col min="12043" max="12043" width="11.28515625" style="2"/>
    <col min="12044" max="12044" width="19.5703125" style="2" customWidth="1"/>
    <col min="12045" max="12288" width="11.28515625" style="2"/>
    <col min="12289" max="12289" width="1.7109375" style="2" customWidth="1"/>
    <col min="12290" max="12290" width="10.5703125" style="2" customWidth="1"/>
    <col min="12291" max="12291" width="27.140625" style="2" customWidth="1"/>
    <col min="12292" max="12292" width="10.140625" style="2" customWidth="1"/>
    <col min="12293" max="12293" width="9.28515625" style="2" customWidth="1"/>
    <col min="12294" max="12294" width="6.28515625" style="2" customWidth="1"/>
    <col min="12295" max="12295" width="9.7109375" style="2" customWidth="1"/>
    <col min="12296" max="12296" width="10.42578125" style="2" customWidth="1"/>
    <col min="12297" max="12297" width="10" style="2" customWidth="1"/>
    <col min="12298" max="12298" width="11.28515625" style="2" customWidth="1"/>
    <col min="12299" max="12299" width="11.28515625" style="2"/>
    <col min="12300" max="12300" width="19.5703125" style="2" customWidth="1"/>
    <col min="12301" max="12544" width="11.28515625" style="2"/>
    <col min="12545" max="12545" width="1.7109375" style="2" customWidth="1"/>
    <col min="12546" max="12546" width="10.5703125" style="2" customWidth="1"/>
    <col min="12547" max="12547" width="27.140625" style="2" customWidth="1"/>
    <col min="12548" max="12548" width="10.140625" style="2" customWidth="1"/>
    <col min="12549" max="12549" width="9.28515625" style="2" customWidth="1"/>
    <col min="12550" max="12550" width="6.28515625" style="2" customWidth="1"/>
    <col min="12551" max="12551" width="9.7109375" style="2" customWidth="1"/>
    <col min="12552" max="12552" width="10.42578125" style="2" customWidth="1"/>
    <col min="12553" max="12553" width="10" style="2" customWidth="1"/>
    <col min="12554" max="12554" width="11.28515625" style="2" customWidth="1"/>
    <col min="12555" max="12555" width="11.28515625" style="2"/>
    <col min="12556" max="12556" width="19.5703125" style="2" customWidth="1"/>
    <col min="12557" max="12800" width="11.28515625" style="2"/>
    <col min="12801" max="12801" width="1.7109375" style="2" customWidth="1"/>
    <col min="12802" max="12802" width="10.5703125" style="2" customWidth="1"/>
    <col min="12803" max="12803" width="27.140625" style="2" customWidth="1"/>
    <col min="12804" max="12804" width="10.140625" style="2" customWidth="1"/>
    <col min="12805" max="12805" width="9.28515625" style="2" customWidth="1"/>
    <col min="12806" max="12806" width="6.28515625" style="2" customWidth="1"/>
    <col min="12807" max="12807" width="9.7109375" style="2" customWidth="1"/>
    <col min="12808" max="12808" width="10.42578125" style="2" customWidth="1"/>
    <col min="12809" max="12809" width="10" style="2" customWidth="1"/>
    <col min="12810" max="12810" width="11.28515625" style="2" customWidth="1"/>
    <col min="12811" max="12811" width="11.28515625" style="2"/>
    <col min="12812" max="12812" width="19.5703125" style="2" customWidth="1"/>
    <col min="12813" max="13056" width="11.28515625" style="2"/>
    <col min="13057" max="13057" width="1.7109375" style="2" customWidth="1"/>
    <col min="13058" max="13058" width="10.5703125" style="2" customWidth="1"/>
    <col min="13059" max="13059" width="27.140625" style="2" customWidth="1"/>
    <col min="13060" max="13060" width="10.140625" style="2" customWidth="1"/>
    <col min="13061" max="13061" width="9.28515625" style="2" customWidth="1"/>
    <col min="13062" max="13062" width="6.28515625" style="2" customWidth="1"/>
    <col min="13063" max="13063" width="9.7109375" style="2" customWidth="1"/>
    <col min="13064" max="13064" width="10.42578125" style="2" customWidth="1"/>
    <col min="13065" max="13065" width="10" style="2" customWidth="1"/>
    <col min="13066" max="13066" width="11.28515625" style="2" customWidth="1"/>
    <col min="13067" max="13067" width="11.28515625" style="2"/>
    <col min="13068" max="13068" width="19.5703125" style="2" customWidth="1"/>
    <col min="13069" max="13312" width="11.28515625" style="2"/>
    <col min="13313" max="13313" width="1.7109375" style="2" customWidth="1"/>
    <col min="13314" max="13314" width="10.5703125" style="2" customWidth="1"/>
    <col min="13315" max="13315" width="27.140625" style="2" customWidth="1"/>
    <col min="13316" max="13316" width="10.140625" style="2" customWidth="1"/>
    <col min="13317" max="13317" width="9.28515625" style="2" customWidth="1"/>
    <col min="13318" max="13318" width="6.28515625" style="2" customWidth="1"/>
    <col min="13319" max="13319" width="9.7109375" style="2" customWidth="1"/>
    <col min="13320" max="13320" width="10.42578125" style="2" customWidth="1"/>
    <col min="13321" max="13321" width="10" style="2" customWidth="1"/>
    <col min="13322" max="13322" width="11.28515625" style="2" customWidth="1"/>
    <col min="13323" max="13323" width="11.28515625" style="2"/>
    <col min="13324" max="13324" width="19.5703125" style="2" customWidth="1"/>
    <col min="13325" max="13568" width="11.28515625" style="2"/>
    <col min="13569" max="13569" width="1.7109375" style="2" customWidth="1"/>
    <col min="13570" max="13570" width="10.5703125" style="2" customWidth="1"/>
    <col min="13571" max="13571" width="27.140625" style="2" customWidth="1"/>
    <col min="13572" max="13572" width="10.140625" style="2" customWidth="1"/>
    <col min="13573" max="13573" width="9.28515625" style="2" customWidth="1"/>
    <col min="13574" max="13574" width="6.28515625" style="2" customWidth="1"/>
    <col min="13575" max="13575" width="9.7109375" style="2" customWidth="1"/>
    <col min="13576" max="13576" width="10.42578125" style="2" customWidth="1"/>
    <col min="13577" max="13577" width="10" style="2" customWidth="1"/>
    <col min="13578" max="13578" width="11.28515625" style="2" customWidth="1"/>
    <col min="13579" max="13579" width="11.28515625" style="2"/>
    <col min="13580" max="13580" width="19.5703125" style="2" customWidth="1"/>
    <col min="13581" max="13824" width="11.28515625" style="2"/>
    <col min="13825" max="13825" width="1.7109375" style="2" customWidth="1"/>
    <col min="13826" max="13826" width="10.5703125" style="2" customWidth="1"/>
    <col min="13827" max="13827" width="27.140625" style="2" customWidth="1"/>
    <col min="13828" max="13828" width="10.140625" style="2" customWidth="1"/>
    <col min="13829" max="13829" width="9.28515625" style="2" customWidth="1"/>
    <col min="13830" max="13830" width="6.28515625" style="2" customWidth="1"/>
    <col min="13831" max="13831" width="9.7109375" style="2" customWidth="1"/>
    <col min="13832" max="13832" width="10.42578125" style="2" customWidth="1"/>
    <col min="13833" max="13833" width="10" style="2" customWidth="1"/>
    <col min="13834" max="13834" width="11.28515625" style="2" customWidth="1"/>
    <col min="13835" max="13835" width="11.28515625" style="2"/>
    <col min="13836" max="13836" width="19.5703125" style="2" customWidth="1"/>
    <col min="13837" max="14080" width="11.28515625" style="2"/>
    <col min="14081" max="14081" width="1.7109375" style="2" customWidth="1"/>
    <col min="14082" max="14082" width="10.5703125" style="2" customWidth="1"/>
    <col min="14083" max="14083" width="27.140625" style="2" customWidth="1"/>
    <col min="14084" max="14084" width="10.140625" style="2" customWidth="1"/>
    <col min="14085" max="14085" width="9.28515625" style="2" customWidth="1"/>
    <col min="14086" max="14086" width="6.28515625" style="2" customWidth="1"/>
    <col min="14087" max="14087" width="9.7109375" style="2" customWidth="1"/>
    <col min="14088" max="14088" width="10.42578125" style="2" customWidth="1"/>
    <col min="14089" max="14089" width="10" style="2" customWidth="1"/>
    <col min="14090" max="14090" width="11.28515625" style="2" customWidth="1"/>
    <col min="14091" max="14091" width="11.28515625" style="2"/>
    <col min="14092" max="14092" width="19.5703125" style="2" customWidth="1"/>
    <col min="14093" max="14336" width="11.28515625" style="2"/>
    <col min="14337" max="14337" width="1.7109375" style="2" customWidth="1"/>
    <col min="14338" max="14338" width="10.5703125" style="2" customWidth="1"/>
    <col min="14339" max="14339" width="27.140625" style="2" customWidth="1"/>
    <col min="14340" max="14340" width="10.140625" style="2" customWidth="1"/>
    <col min="14341" max="14341" width="9.28515625" style="2" customWidth="1"/>
    <col min="14342" max="14342" width="6.28515625" style="2" customWidth="1"/>
    <col min="14343" max="14343" width="9.7109375" style="2" customWidth="1"/>
    <col min="14344" max="14344" width="10.42578125" style="2" customWidth="1"/>
    <col min="14345" max="14345" width="10" style="2" customWidth="1"/>
    <col min="14346" max="14346" width="11.28515625" style="2" customWidth="1"/>
    <col min="14347" max="14347" width="11.28515625" style="2"/>
    <col min="14348" max="14348" width="19.5703125" style="2" customWidth="1"/>
    <col min="14349" max="14592" width="11.28515625" style="2"/>
    <col min="14593" max="14593" width="1.7109375" style="2" customWidth="1"/>
    <col min="14594" max="14594" width="10.5703125" style="2" customWidth="1"/>
    <col min="14595" max="14595" width="27.140625" style="2" customWidth="1"/>
    <col min="14596" max="14596" width="10.140625" style="2" customWidth="1"/>
    <col min="14597" max="14597" width="9.28515625" style="2" customWidth="1"/>
    <col min="14598" max="14598" width="6.28515625" style="2" customWidth="1"/>
    <col min="14599" max="14599" width="9.7109375" style="2" customWidth="1"/>
    <col min="14600" max="14600" width="10.42578125" style="2" customWidth="1"/>
    <col min="14601" max="14601" width="10" style="2" customWidth="1"/>
    <col min="14602" max="14602" width="11.28515625" style="2" customWidth="1"/>
    <col min="14603" max="14603" width="11.28515625" style="2"/>
    <col min="14604" max="14604" width="19.5703125" style="2" customWidth="1"/>
    <col min="14605" max="14848" width="11.28515625" style="2"/>
    <col min="14849" max="14849" width="1.7109375" style="2" customWidth="1"/>
    <col min="14850" max="14850" width="10.5703125" style="2" customWidth="1"/>
    <col min="14851" max="14851" width="27.140625" style="2" customWidth="1"/>
    <col min="14852" max="14852" width="10.140625" style="2" customWidth="1"/>
    <col min="14853" max="14853" width="9.28515625" style="2" customWidth="1"/>
    <col min="14854" max="14854" width="6.28515625" style="2" customWidth="1"/>
    <col min="14855" max="14855" width="9.7109375" style="2" customWidth="1"/>
    <col min="14856" max="14856" width="10.42578125" style="2" customWidth="1"/>
    <col min="14857" max="14857" width="10" style="2" customWidth="1"/>
    <col min="14858" max="14858" width="11.28515625" style="2" customWidth="1"/>
    <col min="14859" max="14859" width="11.28515625" style="2"/>
    <col min="14860" max="14860" width="19.5703125" style="2" customWidth="1"/>
    <col min="14861" max="15104" width="11.28515625" style="2"/>
    <col min="15105" max="15105" width="1.7109375" style="2" customWidth="1"/>
    <col min="15106" max="15106" width="10.5703125" style="2" customWidth="1"/>
    <col min="15107" max="15107" width="27.140625" style="2" customWidth="1"/>
    <col min="15108" max="15108" width="10.140625" style="2" customWidth="1"/>
    <col min="15109" max="15109" width="9.28515625" style="2" customWidth="1"/>
    <col min="15110" max="15110" width="6.28515625" style="2" customWidth="1"/>
    <col min="15111" max="15111" width="9.7109375" style="2" customWidth="1"/>
    <col min="15112" max="15112" width="10.42578125" style="2" customWidth="1"/>
    <col min="15113" max="15113" width="10" style="2" customWidth="1"/>
    <col min="15114" max="15114" width="11.28515625" style="2" customWidth="1"/>
    <col min="15115" max="15115" width="11.28515625" style="2"/>
    <col min="15116" max="15116" width="19.5703125" style="2" customWidth="1"/>
    <col min="15117" max="15360" width="11.28515625" style="2"/>
    <col min="15361" max="15361" width="1.7109375" style="2" customWidth="1"/>
    <col min="15362" max="15362" width="10.5703125" style="2" customWidth="1"/>
    <col min="15363" max="15363" width="27.140625" style="2" customWidth="1"/>
    <col min="15364" max="15364" width="10.140625" style="2" customWidth="1"/>
    <col min="15365" max="15365" width="9.28515625" style="2" customWidth="1"/>
    <col min="15366" max="15366" width="6.28515625" style="2" customWidth="1"/>
    <col min="15367" max="15367" width="9.7109375" style="2" customWidth="1"/>
    <col min="15368" max="15368" width="10.42578125" style="2" customWidth="1"/>
    <col min="15369" max="15369" width="10" style="2" customWidth="1"/>
    <col min="15370" max="15370" width="11.28515625" style="2" customWidth="1"/>
    <col min="15371" max="15371" width="11.28515625" style="2"/>
    <col min="15372" max="15372" width="19.5703125" style="2" customWidth="1"/>
    <col min="15373" max="15616" width="11.28515625" style="2"/>
    <col min="15617" max="15617" width="1.7109375" style="2" customWidth="1"/>
    <col min="15618" max="15618" width="10.5703125" style="2" customWidth="1"/>
    <col min="15619" max="15619" width="27.140625" style="2" customWidth="1"/>
    <col min="15620" max="15620" width="10.140625" style="2" customWidth="1"/>
    <col min="15621" max="15621" width="9.28515625" style="2" customWidth="1"/>
    <col min="15622" max="15622" width="6.28515625" style="2" customWidth="1"/>
    <col min="15623" max="15623" width="9.7109375" style="2" customWidth="1"/>
    <col min="15624" max="15624" width="10.42578125" style="2" customWidth="1"/>
    <col min="15625" max="15625" width="10" style="2" customWidth="1"/>
    <col min="15626" max="15626" width="11.28515625" style="2" customWidth="1"/>
    <col min="15627" max="15627" width="11.28515625" style="2"/>
    <col min="15628" max="15628" width="19.5703125" style="2" customWidth="1"/>
    <col min="15629" max="15872" width="11.28515625" style="2"/>
    <col min="15873" max="15873" width="1.7109375" style="2" customWidth="1"/>
    <col min="15874" max="15874" width="10.5703125" style="2" customWidth="1"/>
    <col min="15875" max="15875" width="27.140625" style="2" customWidth="1"/>
    <col min="15876" max="15876" width="10.140625" style="2" customWidth="1"/>
    <col min="15877" max="15877" width="9.28515625" style="2" customWidth="1"/>
    <col min="15878" max="15878" width="6.28515625" style="2" customWidth="1"/>
    <col min="15879" max="15879" width="9.7109375" style="2" customWidth="1"/>
    <col min="15880" max="15880" width="10.42578125" style="2" customWidth="1"/>
    <col min="15881" max="15881" width="10" style="2" customWidth="1"/>
    <col min="15882" max="15882" width="11.28515625" style="2" customWidth="1"/>
    <col min="15883" max="15883" width="11.28515625" style="2"/>
    <col min="15884" max="15884" width="19.5703125" style="2" customWidth="1"/>
    <col min="15885" max="16128" width="11.28515625" style="2"/>
    <col min="16129" max="16129" width="1.7109375" style="2" customWidth="1"/>
    <col min="16130" max="16130" width="10.5703125" style="2" customWidth="1"/>
    <col min="16131" max="16131" width="27.140625" style="2" customWidth="1"/>
    <col min="16132" max="16132" width="10.140625" style="2" customWidth="1"/>
    <col min="16133" max="16133" width="9.28515625" style="2" customWidth="1"/>
    <col min="16134" max="16134" width="6.28515625" style="2" customWidth="1"/>
    <col min="16135" max="16135" width="9.7109375" style="2" customWidth="1"/>
    <col min="16136" max="16136" width="10.42578125" style="2" customWidth="1"/>
    <col min="16137" max="16137" width="10" style="2" customWidth="1"/>
    <col min="16138" max="16138" width="11.28515625" style="2" customWidth="1"/>
    <col min="16139" max="16139" width="11.28515625" style="2"/>
    <col min="16140" max="16140" width="19.5703125" style="2" customWidth="1"/>
    <col min="16141" max="16384" width="11.28515625" style="2"/>
  </cols>
  <sheetData>
    <row r="1" spans="1:18" ht="17.25" customHeight="1" x14ac:dyDescent="0.25"/>
    <row r="2" spans="1:18" s="14" customFormat="1" ht="25.5" customHeight="1" x14ac:dyDescent="0.35">
      <c r="A2" s="13"/>
      <c r="B2" s="418" t="s">
        <v>460</v>
      </c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</row>
    <row r="3" spans="1:18" s="16" customFormat="1" ht="25.5" customHeight="1" x14ac:dyDescent="0.25">
      <c r="A3" s="15"/>
      <c r="B3" s="419" t="s">
        <v>771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</row>
    <row r="4" spans="1:18" customFormat="1" ht="25.5" customHeight="1" x14ac:dyDescent="0.35">
      <c r="A4" s="2"/>
      <c r="B4" s="420" t="s">
        <v>1122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</row>
    <row r="5" spans="1:18" ht="12.75" x14ac:dyDescent="0.2">
      <c r="A5" s="2"/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</row>
    <row r="6" spans="1:18" ht="46.5" customHeight="1" x14ac:dyDescent="0.3">
      <c r="A6" s="2"/>
      <c r="B6" s="390" t="s">
        <v>847</v>
      </c>
      <c r="C6" s="390" t="s">
        <v>846</v>
      </c>
      <c r="D6" s="390" t="s">
        <v>845</v>
      </c>
      <c r="E6" s="390" t="s">
        <v>461</v>
      </c>
      <c r="F6" s="391" t="s">
        <v>1123</v>
      </c>
      <c r="G6" s="392" t="s">
        <v>1125</v>
      </c>
      <c r="H6" s="393" t="s">
        <v>462</v>
      </c>
      <c r="I6" s="392" t="s">
        <v>463</v>
      </c>
      <c r="J6" s="392" t="s">
        <v>1124</v>
      </c>
      <c r="K6" s="391" t="s">
        <v>1126</v>
      </c>
      <c r="L6" s="391" t="s">
        <v>1127</v>
      </c>
      <c r="M6" s="393" t="s">
        <v>464</v>
      </c>
      <c r="N6" s="390" t="s">
        <v>373</v>
      </c>
      <c r="O6" s="390" t="s">
        <v>374</v>
      </c>
      <c r="P6" s="390" t="s">
        <v>841</v>
      </c>
      <c r="Q6" s="390" t="s">
        <v>842</v>
      </c>
      <c r="R6" s="390" t="s">
        <v>843</v>
      </c>
    </row>
    <row r="7" spans="1:18" ht="18" x14ac:dyDescent="0.25">
      <c r="A7" s="2"/>
      <c r="B7" s="363">
        <v>45077</v>
      </c>
      <c r="C7" s="364" t="s">
        <v>848</v>
      </c>
      <c r="D7" s="365" t="s">
        <v>1143</v>
      </c>
      <c r="E7" s="372" t="s">
        <v>1130</v>
      </c>
      <c r="F7" s="366">
        <v>0</v>
      </c>
      <c r="G7" s="366">
        <v>0</v>
      </c>
      <c r="H7" s="366"/>
      <c r="I7" s="366"/>
      <c r="J7" s="366">
        <v>0</v>
      </c>
      <c r="K7" s="366">
        <f t="shared" ref="K7:K70" si="0">F7+G7+H7+I7-J7</f>
        <v>0</v>
      </c>
      <c r="L7" s="366">
        <v>90</v>
      </c>
      <c r="M7" s="366" t="e">
        <f>Tabla13[[#This Row],[Balance s/Mov. 30/09/2023]]-Tabla13[[#This Row],[Inventario al 30/09/2023]]</f>
        <v>#VALUE!</v>
      </c>
      <c r="N7" s="367">
        <v>13689.99</v>
      </c>
      <c r="O7" s="368">
        <f t="shared" ref="O7:O70" si="1">L7*N7</f>
        <v>1232099.1000000001</v>
      </c>
      <c r="P7" s="367" t="e">
        <f>(Tabla13[[#This Row],[Entradas 30 Junio-30 Sept. 2023]]*Tabla13[[#This Row],[Costo Unitario]])</f>
        <v>#VALUE!</v>
      </c>
      <c r="Q7" s="367" t="e">
        <f>(Tabla13[[#This Row],[Salidas 30 Junio-30 Sept. 2023]]*Tabla13[[#This Row],[Costo Unitario]])</f>
        <v>#VALUE!</v>
      </c>
      <c r="R7" s="369" t="s">
        <v>844</v>
      </c>
    </row>
    <row r="8" spans="1:18" ht="18" customHeight="1" x14ac:dyDescent="0.25">
      <c r="A8" s="2"/>
      <c r="B8" s="363">
        <v>42520</v>
      </c>
      <c r="C8" s="364" t="s">
        <v>848</v>
      </c>
      <c r="D8" s="365" t="s">
        <v>701</v>
      </c>
      <c r="E8" s="148" t="s">
        <v>695</v>
      </c>
      <c r="F8" s="366">
        <v>3</v>
      </c>
      <c r="G8" s="366">
        <v>0</v>
      </c>
      <c r="H8" s="366"/>
      <c r="I8" s="366"/>
      <c r="J8" s="366">
        <v>0</v>
      </c>
      <c r="K8" s="366">
        <f t="shared" si="0"/>
        <v>3</v>
      </c>
      <c r="L8" s="366">
        <v>0</v>
      </c>
      <c r="M8" s="366" t="e">
        <f>Tabla13[[#This Row],[Balance s/Mov. 30/09/2023]]-Tabla13[[#This Row],[Inventario al 30/09/2023]]</f>
        <v>#VALUE!</v>
      </c>
      <c r="N8" s="367">
        <v>3799.07</v>
      </c>
      <c r="O8" s="368">
        <f t="shared" si="1"/>
        <v>0</v>
      </c>
      <c r="P8" s="367" t="e">
        <f>(Tabla13[[#This Row],[Entradas 30 Junio-30 Sept. 2023]]*Tabla13[[#This Row],[Costo Unitario]])</f>
        <v>#VALUE!</v>
      </c>
      <c r="Q8" s="367" t="e">
        <f>(Tabla13[[#This Row],[Salidas 30 Junio-30 Sept. 2023]]*Tabla13[[#This Row],[Costo Unitario]])</f>
        <v>#VALUE!</v>
      </c>
      <c r="R8" s="369" t="s">
        <v>844</v>
      </c>
    </row>
    <row r="9" spans="1:18" ht="18" customHeight="1" x14ac:dyDescent="0.25">
      <c r="A9" s="2"/>
      <c r="B9" s="363">
        <v>42584</v>
      </c>
      <c r="C9" s="364" t="s">
        <v>849</v>
      </c>
      <c r="D9" s="365" t="s">
        <v>348</v>
      </c>
      <c r="E9" s="148" t="s">
        <v>399</v>
      </c>
      <c r="F9" s="366">
        <v>69</v>
      </c>
      <c r="G9" s="366">
        <v>0</v>
      </c>
      <c r="H9" s="366"/>
      <c r="I9" s="366"/>
      <c r="J9" s="366">
        <v>0</v>
      </c>
      <c r="K9" s="366">
        <f t="shared" si="0"/>
        <v>69</v>
      </c>
      <c r="L9" s="366">
        <v>69</v>
      </c>
      <c r="M9" s="366" t="e">
        <f>Tabla13[[#This Row],[Balance s/Mov. 30/09/2023]]-Tabla13[[#This Row],[Inventario al 30/09/2023]]</f>
        <v>#VALUE!</v>
      </c>
      <c r="N9" s="367">
        <v>23.36</v>
      </c>
      <c r="O9" s="368">
        <f t="shared" si="1"/>
        <v>1611.84</v>
      </c>
      <c r="P9" s="367" t="e">
        <f>(Tabla13[[#This Row],[Entradas 30 Junio-30 Sept. 2023]]*Tabla13[[#This Row],[Costo Unitario]])</f>
        <v>#VALUE!</v>
      </c>
      <c r="Q9" s="367" t="e">
        <f>(Tabla13[[#This Row],[Salidas 30 Junio-30 Sept. 2023]]*Tabla13[[#This Row],[Costo Unitario]])</f>
        <v>#VALUE!</v>
      </c>
      <c r="R9" s="369" t="s">
        <v>844</v>
      </c>
    </row>
    <row r="10" spans="1:18" ht="18" customHeight="1" x14ac:dyDescent="0.25">
      <c r="A10" s="2"/>
      <c r="B10" s="363">
        <v>43307</v>
      </c>
      <c r="C10" s="364" t="s">
        <v>849</v>
      </c>
      <c r="D10" s="365" t="s">
        <v>579</v>
      </c>
      <c r="E10" s="182" t="s">
        <v>736</v>
      </c>
      <c r="F10" s="366">
        <v>7</v>
      </c>
      <c r="G10" s="366">
        <v>0</v>
      </c>
      <c r="H10" s="366"/>
      <c r="I10" s="366"/>
      <c r="J10" s="366">
        <v>0</v>
      </c>
      <c r="K10" s="366">
        <f t="shared" si="0"/>
        <v>7</v>
      </c>
      <c r="L10" s="366">
        <v>7</v>
      </c>
      <c r="M10" s="366" t="e">
        <f>Tabla13[[#This Row],[Balance s/Mov. 30/09/2023]]-Tabla13[[#This Row],[Inventario al 30/09/2023]]</f>
        <v>#VALUE!</v>
      </c>
      <c r="N10" s="367">
        <v>15.58</v>
      </c>
      <c r="O10" s="368">
        <f t="shared" si="1"/>
        <v>109.06</v>
      </c>
      <c r="P10" s="367" t="e">
        <f>(Tabla13[[#This Row],[Entradas 30 Junio-30 Sept. 2023]]*Tabla13[[#This Row],[Costo Unitario]])</f>
        <v>#VALUE!</v>
      </c>
      <c r="Q10" s="367" t="e">
        <f>(Tabla13[[#This Row],[Salidas 30 Junio-30 Sept. 2023]]*Tabla13[[#This Row],[Costo Unitario]])</f>
        <v>#VALUE!</v>
      </c>
      <c r="R10" s="369" t="s">
        <v>844</v>
      </c>
    </row>
    <row r="11" spans="1:18" s="1" customFormat="1" ht="18" customHeight="1" x14ac:dyDescent="0.25">
      <c r="B11" s="363">
        <v>42496</v>
      </c>
      <c r="C11" s="364" t="s">
        <v>849</v>
      </c>
      <c r="D11" s="365" t="s">
        <v>483</v>
      </c>
      <c r="E11" s="148" t="s">
        <v>802</v>
      </c>
      <c r="F11" s="366">
        <v>80</v>
      </c>
      <c r="G11" s="366">
        <v>0</v>
      </c>
      <c r="H11" s="366"/>
      <c r="I11" s="366"/>
      <c r="J11" s="366">
        <v>0</v>
      </c>
      <c r="K11" s="366">
        <f t="shared" si="0"/>
        <v>80</v>
      </c>
      <c r="L11" s="366">
        <v>79</v>
      </c>
      <c r="M11" s="366">
        <f>Tabla13[[#This Row],[Balance s/Mov. 30/09/2023]]-Tabla13[[#This Row],[Inventario al 30/09/2023]]</f>
        <v>31</v>
      </c>
      <c r="N11" s="367">
        <v>21.82</v>
      </c>
      <c r="O11" s="368">
        <f t="shared" si="1"/>
        <v>1723.78</v>
      </c>
      <c r="P11" s="367">
        <f>(Tabla13[[#This Row],[Entradas 30 Junio-30 Sept. 2023]]*Tabla13[[#This Row],[Costo Unitario]])</f>
        <v>0</v>
      </c>
      <c r="Q11" s="367">
        <f>(Tabla13[[#This Row],[Salidas 30 Junio-30 Sept. 2023]]*Tabla13[[#This Row],[Costo Unitario]])</f>
        <v>0</v>
      </c>
      <c r="R11" s="369" t="s">
        <v>844</v>
      </c>
    </row>
    <row r="12" spans="1:18" ht="18" customHeight="1" x14ac:dyDescent="0.25">
      <c r="A12" s="2"/>
      <c r="B12" s="363"/>
      <c r="C12" s="364" t="s">
        <v>853</v>
      </c>
      <c r="D12" s="365"/>
      <c r="E12" s="372" t="s">
        <v>1113</v>
      </c>
      <c r="F12" s="366">
        <v>200</v>
      </c>
      <c r="G12" s="366">
        <v>0</v>
      </c>
      <c r="H12" s="366"/>
      <c r="I12" s="366"/>
      <c r="J12" s="366">
        <v>0</v>
      </c>
      <c r="K12" s="366">
        <f t="shared" si="0"/>
        <v>200</v>
      </c>
      <c r="L12" s="366">
        <v>100</v>
      </c>
      <c r="M12" s="366">
        <f>Tabla13[[#This Row],[Balance s/Mov. 30/09/2023]]-Tabla13[[#This Row],[Inventario al 30/09/2023]]</f>
        <v>0</v>
      </c>
      <c r="N12" s="367">
        <v>0</v>
      </c>
      <c r="O12" s="368">
        <f t="shared" si="1"/>
        <v>0</v>
      </c>
      <c r="P12" s="367">
        <f>(Tabla13[[#This Row],[Entradas 30 Junio-30 Sept. 2023]]*Tabla13[[#This Row],[Costo Unitario]])</f>
        <v>0</v>
      </c>
      <c r="Q12" s="367">
        <f>(Tabla13[[#This Row],[Salidas 30 Junio-30 Sept. 2023]]*Tabla13[[#This Row],[Costo Unitario]])</f>
        <v>0</v>
      </c>
      <c r="R12" s="369" t="s">
        <v>844</v>
      </c>
    </row>
    <row r="13" spans="1:18" ht="18" customHeight="1" x14ac:dyDescent="0.25">
      <c r="A13" s="2"/>
      <c r="B13" s="373">
        <v>42496</v>
      </c>
      <c r="C13" s="374" t="s">
        <v>849</v>
      </c>
      <c r="D13" s="375" t="s">
        <v>561</v>
      </c>
      <c r="E13" s="182" t="s">
        <v>735</v>
      </c>
      <c r="F13" s="366">
        <v>50</v>
      </c>
      <c r="G13" s="366">
        <v>0</v>
      </c>
      <c r="H13" s="366"/>
      <c r="I13" s="366"/>
      <c r="J13" s="366">
        <v>0</v>
      </c>
      <c r="K13" s="366">
        <f t="shared" si="0"/>
        <v>50</v>
      </c>
      <c r="L13" s="366">
        <v>53</v>
      </c>
      <c r="M13" s="366">
        <f>Tabla13[[#This Row],[Balance s/Mov. 30/09/2023]]-Tabla13[[#This Row],[Inventario al 30/09/2023]]</f>
        <v>-50</v>
      </c>
      <c r="N13" s="367">
        <v>38.130000000000003</v>
      </c>
      <c r="O13" s="368">
        <f t="shared" si="1"/>
        <v>2020.89</v>
      </c>
      <c r="P13" s="367">
        <f>(Tabla13[[#This Row],[Entradas 30 Junio-30 Sept. 2023]]*Tabla13[[#This Row],[Costo Unitario]])</f>
        <v>0</v>
      </c>
      <c r="Q13" s="367">
        <f>(Tabla13[[#This Row],[Salidas 30 Junio-30 Sept. 2023]]*Tabla13[[#This Row],[Costo Unitario]])</f>
        <v>0</v>
      </c>
      <c r="R13" s="369" t="s">
        <v>844</v>
      </c>
    </row>
    <row r="14" spans="1:18" ht="18" customHeight="1" x14ac:dyDescent="0.25">
      <c r="A14" s="2"/>
      <c r="B14" s="363">
        <v>44145</v>
      </c>
      <c r="C14" s="364" t="s">
        <v>849</v>
      </c>
      <c r="D14" s="365" t="s">
        <v>1025</v>
      </c>
      <c r="E14" s="376" t="s">
        <v>826</v>
      </c>
      <c r="F14" s="366">
        <v>30</v>
      </c>
      <c r="G14" s="366">
        <v>0</v>
      </c>
      <c r="H14" s="366"/>
      <c r="I14" s="366"/>
      <c r="J14" s="366">
        <v>0</v>
      </c>
      <c r="K14" s="366">
        <f t="shared" si="0"/>
        <v>30</v>
      </c>
      <c r="L14" s="366">
        <v>30</v>
      </c>
      <c r="M14" s="366">
        <f>Tabla13[[#This Row],[Balance s/Mov. 30/09/2023]]-Tabla13[[#This Row],[Inventario al 30/09/2023]]</f>
        <v>0</v>
      </c>
      <c r="N14" s="367">
        <v>23.36</v>
      </c>
      <c r="O14" s="368">
        <f t="shared" si="1"/>
        <v>700.8</v>
      </c>
      <c r="P14" s="367">
        <f>(Tabla13[[#This Row],[Entradas 30 Junio-30 Sept. 2023]]*Tabla13[[#This Row],[Costo Unitario]])</f>
        <v>0</v>
      </c>
      <c r="Q14" s="367">
        <f>(Tabla13[[#This Row],[Salidas 30 Junio-30 Sept. 2023]]*Tabla13[[#This Row],[Costo Unitario]])</f>
        <v>0</v>
      </c>
      <c r="R14" s="369" t="s">
        <v>844</v>
      </c>
    </row>
    <row r="15" spans="1:18" ht="18" customHeight="1" x14ac:dyDescent="0.25">
      <c r="A15" s="2"/>
      <c r="B15" s="363"/>
      <c r="C15" s="364" t="s">
        <v>871</v>
      </c>
      <c r="D15" s="365" t="s">
        <v>1019</v>
      </c>
      <c r="E15" s="372" t="s">
        <v>1097</v>
      </c>
      <c r="F15" s="366">
        <v>24</v>
      </c>
      <c r="G15" s="366">
        <v>0</v>
      </c>
      <c r="H15" s="366"/>
      <c r="I15" s="366"/>
      <c r="J15" s="366">
        <v>0</v>
      </c>
      <c r="K15" s="366">
        <f t="shared" si="0"/>
        <v>24</v>
      </c>
      <c r="L15" s="366">
        <v>24</v>
      </c>
      <c r="M15" s="366">
        <f>Tabla13[[#This Row],[Balance s/Mov. 30/09/2023]]-Tabla13[[#This Row],[Inventario al 30/09/2023]]</f>
        <v>0</v>
      </c>
      <c r="N15" s="367">
        <v>442.5</v>
      </c>
      <c r="O15" s="368">
        <f t="shared" si="1"/>
        <v>10620</v>
      </c>
      <c r="P15" s="367">
        <f>(Tabla13[[#This Row],[Entradas 30 Junio-30 Sept. 2023]]*Tabla13[[#This Row],[Costo Unitario]])</f>
        <v>0</v>
      </c>
      <c r="Q15" s="367">
        <f>(Tabla13[[#This Row],[Salidas 30 Junio-30 Sept. 2023]]*Tabla13[[#This Row],[Costo Unitario]])</f>
        <v>0</v>
      </c>
      <c r="R15" s="369" t="s">
        <v>844</v>
      </c>
    </row>
    <row r="16" spans="1:18" ht="18" customHeight="1" x14ac:dyDescent="0.25">
      <c r="A16" s="2"/>
      <c r="B16" s="363"/>
      <c r="C16" s="364" t="s">
        <v>871</v>
      </c>
      <c r="D16" s="365" t="s">
        <v>1016</v>
      </c>
      <c r="E16" s="372" t="s">
        <v>1013</v>
      </c>
      <c r="F16" s="366">
        <v>7</v>
      </c>
      <c r="G16" s="366">
        <v>0</v>
      </c>
      <c r="H16" s="366"/>
      <c r="I16" s="366"/>
      <c r="J16" s="366">
        <v>0</v>
      </c>
      <c r="K16" s="366">
        <f t="shared" si="0"/>
        <v>7</v>
      </c>
      <c r="L16" s="366">
        <v>4</v>
      </c>
      <c r="M16" s="366">
        <f>Tabla13[[#This Row],[Balance s/Mov. 30/09/2023]]-Tabla13[[#This Row],[Inventario al 30/09/2023]]</f>
        <v>0</v>
      </c>
      <c r="N16" s="367">
        <v>5841</v>
      </c>
      <c r="O16" s="368">
        <f t="shared" si="1"/>
        <v>23364</v>
      </c>
      <c r="P16" s="367">
        <f>(Tabla13[[#This Row],[Entradas 30 Junio-30 Sept. 2023]]*Tabla13[[#This Row],[Costo Unitario]])</f>
        <v>0</v>
      </c>
      <c r="Q16" s="367">
        <f>(Tabla13[[#This Row],[Salidas 30 Junio-30 Sept. 2023]]*Tabla13[[#This Row],[Costo Unitario]])</f>
        <v>0</v>
      </c>
      <c r="R16" s="369" t="s">
        <v>844</v>
      </c>
    </row>
    <row r="17" spans="1:18" ht="18" customHeight="1" x14ac:dyDescent="0.25">
      <c r="A17" s="2"/>
      <c r="B17" s="363"/>
      <c r="C17" s="364" t="s">
        <v>871</v>
      </c>
      <c r="D17" s="365" t="s">
        <v>1017</v>
      </c>
      <c r="E17" s="372" t="s">
        <v>1018</v>
      </c>
      <c r="F17" s="366">
        <v>0</v>
      </c>
      <c r="G17" s="366">
        <v>0</v>
      </c>
      <c r="H17" s="366"/>
      <c r="I17" s="366"/>
      <c r="J17" s="366">
        <v>0</v>
      </c>
      <c r="K17" s="366">
        <f t="shared" si="0"/>
        <v>0</v>
      </c>
      <c r="L17" s="366">
        <v>10</v>
      </c>
      <c r="M17" s="366">
        <f>Tabla13[[#This Row],[Balance s/Mov. 30/09/2023]]-Tabla13[[#This Row],[Inventario al 30/09/2023]]</f>
        <v>0</v>
      </c>
      <c r="N17" s="367">
        <v>472</v>
      </c>
      <c r="O17" s="368">
        <f t="shared" si="1"/>
        <v>4720</v>
      </c>
      <c r="P17" s="367">
        <f>(Tabla13[[#This Row],[Entradas 30 Junio-30 Sept. 2023]]*Tabla13[[#This Row],[Costo Unitario]])</f>
        <v>0</v>
      </c>
      <c r="Q17" s="367">
        <f>(Tabla13[[#This Row],[Salidas 30 Junio-30 Sept. 2023]]*Tabla13[[#This Row],[Costo Unitario]])</f>
        <v>0</v>
      </c>
      <c r="R17" s="369" t="s">
        <v>844</v>
      </c>
    </row>
    <row r="18" spans="1:18" ht="18" customHeight="1" x14ac:dyDescent="0.25">
      <c r="A18" s="2"/>
      <c r="B18" s="377">
        <v>41907</v>
      </c>
      <c r="C18" s="378" t="s">
        <v>850</v>
      </c>
      <c r="D18" s="379" t="s">
        <v>510</v>
      </c>
      <c r="E18" s="376" t="s">
        <v>511</v>
      </c>
      <c r="F18" s="366">
        <v>110</v>
      </c>
      <c r="G18" s="366">
        <v>0</v>
      </c>
      <c r="H18" s="376"/>
      <c r="I18" s="366"/>
      <c r="J18" s="366">
        <v>0</v>
      </c>
      <c r="K18" s="366">
        <f t="shared" si="0"/>
        <v>110</v>
      </c>
      <c r="L18" s="366">
        <v>110</v>
      </c>
      <c r="M18" s="366">
        <f>Tabla13[[#This Row],[Balance s/Mov. 30/09/2023]]-Tabla13[[#This Row],[Inventario al 30/09/2023]]</f>
        <v>0</v>
      </c>
      <c r="N18" s="367">
        <v>71.98</v>
      </c>
      <c r="O18" s="368">
        <f t="shared" si="1"/>
        <v>7917.8</v>
      </c>
      <c r="P18" s="367">
        <f>(Tabla13[[#This Row],[Entradas 30 Junio-30 Sept. 2023]]*Tabla13[[#This Row],[Costo Unitario]])</f>
        <v>0</v>
      </c>
      <c r="Q18" s="367">
        <f>(Tabla13[[#This Row],[Salidas 30 Junio-30 Sept. 2023]]*Tabla13[[#This Row],[Costo Unitario]])</f>
        <v>0</v>
      </c>
      <c r="R18" s="369" t="s">
        <v>844</v>
      </c>
    </row>
    <row r="19" spans="1:18" ht="18" customHeight="1" x14ac:dyDescent="0.25">
      <c r="A19" s="2"/>
      <c r="B19" s="363">
        <v>44908</v>
      </c>
      <c r="C19" s="364" t="s">
        <v>850</v>
      </c>
      <c r="D19" s="365" t="s">
        <v>652</v>
      </c>
      <c r="E19" s="372" t="s">
        <v>1132</v>
      </c>
      <c r="F19" s="366">
        <v>0</v>
      </c>
      <c r="G19" s="366">
        <v>0</v>
      </c>
      <c r="H19" s="366"/>
      <c r="I19" s="366"/>
      <c r="J19" s="366">
        <v>0</v>
      </c>
      <c r="K19" s="366">
        <f t="shared" si="0"/>
        <v>0</v>
      </c>
      <c r="L19" s="366">
        <v>1</v>
      </c>
      <c r="M19" s="366">
        <f>Tabla13[[#This Row],[Balance s/Mov. 30/09/2023]]-Tabla13[[#This Row],[Inventario al 30/09/2023]]</f>
        <v>0</v>
      </c>
      <c r="N19" s="367">
        <v>59889.72</v>
      </c>
      <c r="O19" s="368">
        <f t="shared" si="1"/>
        <v>59889.72</v>
      </c>
      <c r="P19" s="367">
        <f>(Tabla13[[#This Row],[Entradas 30 Junio-30 Sept. 2023]]*Tabla13[[#This Row],[Costo Unitario]])</f>
        <v>0</v>
      </c>
      <c r="Q19" s="367">
        <f>(Tabla13[[#This Row],[Salidas 30 Junio-30 Sept. 2023]]*Tabla13[[#This Row],[Costo Unitario]])</f>
        <v>0</v>
      </c>
      <c r="R19" s="369" t="s">
        <v>844</v>
      </c>
    </row>
    <row r="20" spans="1:18" ht="18" customHeight="1" x14ac:dyDescent="0.25">
      <c r="A20" s="2"/>
      <c r="B20" s="363">
        <v>45036</v>
      </c>
      <c r="C20" s="364" t="s">
        <v>850</v>
      </c>
      <c r="D20" s="365" t="s">
        <v>650</v>
      </c>
      <c r="E20" s="372" t="s">
        <v>990</v>
      </c>
      <c r="F20" s="366">
        <v>14</v>
      </c>
      <c r="G20" s="366">
        <v>0</v>
      </c>
      <c r="H20" s="366"/>
      <c r="I20" s="366"/>
      <c r="J20" s="366">
        <v>0</v>
      </c>
      <c r="K20" s="366">
        <f t="shared" si="0"/>
        <v>14</v>
      </c>
      <c r="L20" s="366">
        <v>7</v>
      </c>
      <c r="M20" s="366">
        <f>Tabla13[[#This Row],[Balance s/Mov. 30/09/2023]]-Tabla13[[#This Row],[Inventario al 30/09/2023]]</f>
        <v>0</v>
      </c>
      <c r="N20" s="367">
        <v>80028.66</v>
      </c>
      <c r="O20" s="368">
        <f t="shared" si="1"/>
        <v>560200.62</v>
      </c>
      <c r="P20" s="367">
        <f>(Tabla13[[#This Row],[Entradas 30 Junio-30 Sept. 2023]]*Tabla13[[#This Row],[Costo Unitario]])</f>
        <v>0</v>
      </c>
      <c r="Q20" s="367">
        <f>(Tabla13[[#This Row],[Salidas 30 Junio-30 Sept. 2023]]*Tabla13[[#This Row],[Costo Unitario]])</f>
        <v>0</v>
      </c>
      <c r="R20" s="369" t="s">
        <v>844</v>
      </c>
    </row>
    <row r="21" spans="1:18" ht="18" customHeight="1" x14ac:dyDescent="0.25">
      <c r="A21" s="2"/>
      <c r="B21" s="363">
        <v>45036</v>
      </c>
      <c r="C21" s="364" t="s">
        <v>850</v>
      </c>
      <c r="D21" s="365" t="s">
        <v>651</v>
      </c>
      <c r="E21" s="372" t="s">
        <v>992</v>
      </c>
      <c r="F21" s="366">
        <v>3</v>
      </c>
      <c r="G21" s="366">
        <v>0</v>
      </c>
      <c r="H21" s="366"/>
      <c r="I21" s="366"/>
      <c r="J21" s="366">
        <v>0</v>
      </c>
      <c r="K21" s="366">
        <f t="shared" si="0"/>
        <v>3</v>
      </c>
      <c r="L21" s="366">
        <v>0</v>
      </c>
      <c r="M21" s="366">
        <f>Tabla13[[#This Row],[Balance s/Mov. 30/09/2023]]-Tabla13[[#This Row],[Inventario al 30/09/2023]]</f>
        <v>0</v>
      </c>
      <c r="N21" s="367">
        <v>107869.39</v>
      </c>
      <c r="O21" s="368">
        <f t="shared" si="1"/>
        <v>0</v>
      </c>
      <c r="P21" s="367">
        <f>(Tabla13[[#This Row],[Entradas 30 Junio-30 Sept. 2023]]*Tabla13[[#This Row],[Costo Unitario]])</f>
        <v>0</v>
      </c>
      <c r="Q21" s="367">
        <f>(Tabla13[[#This Row],[Salidas 30 Junio-30 Sept. 2023]]*Tabla13[[#This Row],[Costo Unitario]])</f>
        <v>0</v>
      </c>
      <c r="R21" s="369" t="s">
        <v>844</v>
      </c>
    </row>
    <row r="22" spans="1:18" ht="18" customHeight="1" x14ac:dyDescent="0.25">
      <c r="A22" s="2"/>
      <c r="B22" s="363">
        <v>44145</v>
      </c>
      <c r="C22" s="364" t="s">
        <v>848</v>
      </c>
      <c r="D22" s="365" t="s">
        <v>793</v>
      </c>
      <c r="E22" s="347" t="s">
        <v>1027</v>
      </c>
      <c r="F22" s="366">
        <v>188</v>
      </c>
      <c r="G22" s="366">
        <v>0</v>
      </c>
      <c r="H22" s="309"/>
      <c r="I22" s="309"/>
      <c r="J22" s="366">
        <v>0</v>
      </c>
      <c r="K22" s="366">
        <f t="shared" si="0"/>
        <v>188</v>
      </c>
      <c r="L22" s="366">
        <v>188</v>
      </c>
      <c r="M22" s="366">
        <f>Tabla13[[#This Row],[Balance s/Mov. 30/09/2023]]-Tabla13[[#This Row],[Inventario al 30/09/2023]]</f>
        <v>0</v>
      </c>
      <c r="N22" s="367">
        <v>141.30000000000001</v>
      </c>
      <c r="O22" s="368">
        <f t="shared" si="1"/>
        <v>26564.400000000001</v>
      </c>
      <c r="P22" s="367">
        <f>(Tabla13[[#This Row],[Entradas 30 Junio-30 Sept. 2023]]*Tabla13[[#This Row],[Costo Unitario]])</f>
        <v>0</v>
      </c>
      <c r="Q22" s="367">
        <f>(Tabla13[[#This Row],[Salidas 30 Junio-30 Sept. 2023]]*Tabla13[[#This Row],[Costo Unitario]])</f>
        <v>0</v>
      </c>
      <c r="R22" s="369" t="s">
        <v>844</v>
      </c>
    </row>
    <row r="23" spans="1:18" ht="18" customHeight="1" x14ac:dyDescent="0.25">
      <c r="A23" s="2"/>
      <c r="B23" s="363">
        <v>44145</v>
      </c>
      <c r="C23" s="364" t="s">
        <v>848</v>
      </c>
      <c r="D23" s="365" t="s">
        <v>794</v>
      </c>
      <c r="E23" s="347" t="s">
        <v>1028</v>
      </c>
      <c r="F23" s="366">
        <v>194</v>
      </c>
      <c r="G23" s="366">
        <v>0</v>
      </c>
      <c r="H23" s="366"/>
      <c r="I23" s="366"/>
      <c r="J23" s="366">
        <v>0</v>
      </c>
      <c r="K23" s="366">
        <f t="shared" si="0"/>
        <v>194</v>
      </c>
      <c r="L23" s="366">
        <v>194</v>
      </c>
      <c r="M23" s="366">
        <f>Tabla13[[#This Row],[Balance s/Mov. 30/09/2023]]-Tabla13[[#This Row],[Inventario al 30/09/2023]]</f>
        <v>1</v>
      </c>
      <c r="N23" s="367">
        <v>123.9</v>
      </c>
      <c r="O23" s="368">
        <f t="shared" si="1"/>
        <v>24036.600000000002</v>
      </c>
      <c r="P23" s="367">
        <f>(Tabla13[[#This Row],[Entradas 30 Junio-30 Sept. 2023]]*Tabla13[[#This Row],[Costo Unitario]])</f>
        <v>0</v>
      </c>
      <c r="Q23" s="367">
        <f>(Tabla13[[#This Row],[Salidas 30 Junio-30 Sept. 2023]]*Tabla13[[#This Row],[Costo Unitario]])</f>
        <v>0</v>
      </c>
      <c r="R23" s="369" t="s">
        <v>844</v>
      </c>
    </row>
    <row r="24" spans="1:18" ht="18" customHeight="1" x14ac:dyDescent="0.25">
      <c r="A24" s="2"/>
      <c r="B24" s="363">
        <v>44145</v>
      </c>
      <c r="C24" s="364" t="s">
        <v>848</v>
      </c>
      <c r="D24" s="365" t="s">
        <v>792</v>
      </c>
      <c r="E24" s="347" t="s">
        <v>1026</v>
      </c>
      <c r="F24" s="366">
        <v>145</v>
      </c>
      <c r="G24" s="366">
        <v>0</v>
      </c>
      <c r="H24" s="309"/>
      <c r="I24" s="309"/>
      <c r="J24" s="366">
        <v>0</v>
      </c>
      <c r="K24" s="366">
        <f t="shared" si="0"/>
        <v>145</v>
      </c>
      <c r="L24" s="366">
        <v>145</v>
      </c>
      <c r="M24" s="366">
        <f>Tabla13[[#This Row],[Balance s/Mov. 30/09/2023]]-Tabla13[[#This Row],[Inventario al 30/09/2023]]</f>
        <v>7</v>
      </c>
      <c r="N24" s="367">
        <v>153.4</v>
      </c>
      <c r="O24" s="368">
        <f t="shared" si="1"/>
        <v>22243</v>
      </c>
      <c r="P24" s="367">
        <f>(Tabla13[[#This Row],[Entradas 30 Junio-30 Sept. 2023]]*Tabla13[[#This Row],[Costo Unitario]])</f>
        <v>0</v>
      </c>
      <c r="Q24" s="367">
        <f>(Tabla13[[#This Row],[Salidas 30 Junio-30 Sept. 2023]]*Tabla13[[#This Row],[Costo Unitario]])</f>
        <v>0</v>
      </c>
      <c r="R24" s="369" t="s">
        <v>844</v>
      </c>
    </row>
    <row r="25" spans="1:18" ht="18" customHeight="1" x14ac:dyDescent="0.25">
      <c r="A25" s="2"/>
      <c r="B25" s="363"/>
      <c r="C25" s="364" t="s">
        <v>851</v>
      </c>
      <c r="D25" s="365" t="s">
        <v>1046</v>
      </c>
      <c r="E25" s="372" t="s">
        <v>1005</v>
      </c>
      <c r="F25" s="366">
        <v>0</v>
      </c>
      <c r="G25" s="366">
        <v>0</v>
      </c>
      <c r="H25" s="366"/>
      <c r="I25" s="366"/>
      <c r="J25" s="366">
        <v>0</v>
      </c>
      <c r="K25" s="366">
        <f t="shared" si="0"/>
        <v>0</v>
      </c>
      <c r="L25" s="366">
        <v>0</v>
      </c>
      <c r="M25" s="366">
        <f>Tabla13[[#This Row],[Balance s/Mov. 30/09/2023]]-Tabla13[[#This Row],[Inventario al 30/09/2023]]</f>
        <v>0</v>
      </c>
      <c r="N25" s="367">
        <v>15.25</v>
      </c>
      <c r="O25" s="368">
        <f t="shared" si="1"/>
        <v>0</v>
      </c>
      <c r="P25" s="367">
        <f>(Tabla13[[#This Row],[Entradas 30 Junio-30 Sept. 2023]]*Tabla13[[#This Row],[Costo Unitario]])</f>
        <v>0</v>
      </c>
      <c r="Q25" s="367">
        <f>(Tabla13[[#This Row],[Salidas 30 Junio-30 Sept. 2023]]*Tabla13[[#This Row],[Costo Unitario]])</f>
        <v>0</v>
      </c>
      <c r="R25" s="369" t="s">
        <v>844</v>
      </c>
    </row>
    <row r="26" spans="1:18" ht="18" customHeight="1" x14ac:dyDescent="0.25">
      <c r="A26" s="2"/>
      <c r="B26" s="363">
        <v>43059</v>
      </c>
      <c r="C26" s="364" t="s">
        <v>851</v>
      </c>
      <c r="D26" s="365" t="s">
        <v>271</v>
      </c>
      <c r="E26" s="182" t="s">
        <v>504</v>
      </c>
      <c r="F26" s="366">
        <v>2000</v>
      </c>
      <c r="G26" s="366">
        <v>0</v>
      </c>
      <c r="H26" s="366"/>
      <c r="I26" s="366"/>
      <c r="J26" s="366">
        <v>0</v>
      </c>
      <c r="K26" s="366">
        <f t="shared" si="0"/>
        <v>2000</v>
      </c>
      <c r="L26" s="366">
        <v>2000</v>
      </c>
      <c r="M26" s="366">
        <f>Tabla13[[#This Row],[Balance s/Mov. 30/09/2023]]-Tabla13[[#This Row],[Inventario al 30/09/2023]]</f>
        <v>0</v>
      </c>
      <c r="N26" s="367">
        <v>12.41</v>
      </c>
      <c r="O26" s="368">
        <f t="shared" si="1"/>
        <v>24820</v>
      </c>
      <c r="P26" s="367">
        <f>(Tabla13[[#This Row],[Entradas 30 Junio-30 Sept. 2023]]*Tabla13[[#This Row],[Costo Unitario]])</f>
        <v>0</v>
      </c>
      <c r="Q26" s="367">
        <f>(Tabla13[[#This Row],[Salidas 30 Junio-30 Sept. 2023]]*Tabla13[[#This Row],[Costo Unitario]])</f>
        <v>0</v>
      </c>
      <c r="R26" s="369" t="s">
        <v>844</v>
      </c>
    </row>
    <row r="27" spans="1:18" ht="18" customHeight="1" x14ac:dyDescent="0.25">
      <c r="A27" s="2"/>
      <c r="B27" s="363">
        <v>44336</v>
      </c>
      <c r="C27" s="364" t="s">
        <v>853</v>
      </c>
      <c r="D27" s="365" t="s">
        <v>1029</v>
      </c>
      <c r="E27" s="182" t="s">
        <v>1111</v>
      </c>
      <c r="F27" s="366">
        <v>9</v>
      </c>
      <c r="G27" s="366">
        <v>0</v>
      </c>
      <c r="H27" s="366"/>
      <c r="I27" s="366"/>
      <c r="J27" s="366">
        <v>0</v>
      </c>
      <c r="K27" s="366">
        <f t="shared" si="0"/>
        <v>9</v>
      </c>
      <c r="L27" s="366">
        <v>9</v>
      </c>
      <c r="M27" s="366">
        <f>Tabla13[[#This Row],[Balance s/Mov. 30/09/2023]]-Tabla13[[#This Row],[Inventario al 30/09/2023]]</f>
        <v>0</v>
      </c>
      <c r="N27" s="367">
        <v>104.36</v>
      </c>
      <c r="O27" s="368">
        <f t="shared" si="1"/>
        <v>939.24</v>
      </c>
      <c r="P27" s="367">
        <f>(Tabla13[[#This Row],[Entradas 30 Junio-30 Sept. 2023]]*Tabla13[[#This Row],[Costo Unitario]])</f>
        <v>0</v>
      </c>
      <c r="Q27" s="367">
        <f>(Tabla13[[#This Row],[Salidas 30 Junio-30 Sept. 2023]]*Tabla13[[#This Row],[Costo Unitario]])</f>
        <v>0</v>
      </c>
      <c r="R27" s="369" t="s">
        <v>844</v>
      </c>
    </row>
    <row r="28" spans="1:18" ht="18" customHeight="1" x14ac:dyDescent="0.25">
      <c r="A28" s="2"/>
      <c r="B28" s="363">
        <v>42551</v>
      </c>
      <c r="C28" s="364" t="s">
        <v>851</v>
      </c>
      <c r="D28" s="365" t="s">
        <v>347</v>
      </c>
      <c r="E28" s="376" t="s">
        <v>402</v>
      </c>
      <c r="F28" s="366">
        <v>2000</v>
      </c>
      <c r="G28" s="366">
        <v>0</v>
      </c>
      <c r="H28" s="366"/>
      <c r="I28" s="366"/>
      <c r="J28" s="366">
        <v>0</v>
      </c>
      <c r="K28" s="366">
        <f t="shared" si="0"/>
        <v>2000</v>
      </c>
      <c r="L28" s="366">
        <v>2000</v>
      </c>
      <c r="M28" s="366">
        <f>Tabla13[[#This Row],[Balance s/Mov. 30/09/2023]]-Tabla13[[#This Row],[Inventario al 30/09/2023]]</f>
        <v>0</v>
      </c>
      <c r="N28" s="367">
        <v>49.4</v>
      </c>
      <c r="O28" s="368">
        <f t="shared" si="1"/>
        <v>98800</v>
      </c>
      <c r="P28" s="367">
        <f>(Tabla13[[#This Row],[Entradas 30 Junio-30 Sept. 2023]]*Tabla13[[#This Row],[Costo Unitario]])</f>
        <v>0</v>
      </c>
      <c r="Q28" s="367">
        <f>(Tabla13[[#This Row],[Salidas 30 Junio-30 Sept. 2023]]*Tabla13[[#This Row],[Costo Unitario]])</f>
        <v>0</v>
      </c>
      <c r="R28" s="369" t="s">
        <v>844</v>
      </c>
    </row>
    <row r="29" spans="1:18" ht="18" customHeight="1" x14ac:dyDescent="0.25">
      <c r="A29" s="2"/>
      <c r="B29" s="363">
        <v>42305</v>
      </c>
      <c r="C29" s="364" t="s">
        <v>851</v>
      </c>
      <c r="D29" s="365" t="s">
        <v>341</v>
      </c>
      <c r="E29" s="182" t="s">
        <v>409</v>
      </c>
      <c r="F29" s="366">
        <v>1500</v>
      </c>
      <c r="G29" s="366">
        <v>0</v>
      </c>
      <c r="H29" s="366"/>
      <c r="I29" s="366"/>
      <c r="J29" s="366">
        <v>0</v>
      </c>
      <c r="K29" s="366">
        <f t="shared" si="0"/>
        <v>1500</v>
      </c>
      <c r="L29" s="366">
        <v>1500</v>
      </c>
      <c r="M29" s="366">
        <f>Tabla13[[#This Row],[Balance s/Mov. 30/09/2023]]-Tabla13[[#This Row],[Inventario al 30/09/2023]]</f>
        <v>0</v>
      </c>
      <c r="N29" s="367">
        <v>49.4</v>
      </c>
      <c r="O29" s="368">
        <f t="shared" si="1"/>
        <v>74100</v>
      </c>
      <c r="P29" s="367">
        <f>(Tabla13[[#This Row],[Entradas 30 Junio-30 Sept. 2023]]*Tabla13[[#This Row],[Costo Unitario]])</f>
        <v>0</v>
      </c>
      <c r="Q29" s="367">
        <f>(Tabla13[[#This Row],[Salidas 30 Junio-30 Sept. 2023]]*Tabla13[[#This Row],[Costo Unitario]])</f>
        <v>0</v>
      </c>
      <c r="R29" s="369" t="s">
        <v>844</v>
      </c>
    </row>
    <row r="30" spans="1:18" ht="18" customHeight="1" x14ac:dyDescent="0.25">
      <c r="A30" s="2"/>
      <c r="B30" s="363">
        <v>41915</v>
      </c>
      <c r="C30" s="364" t="s">
        <v>851</v>
      </c>
      <c r="D30" s="365" t="s">
        <v>339</v>
      </c>
      <c r="E30" s="182" t="s">
        <v>407</v>
      </c>
      <c r="F30" s="366">
        <v>1750</v>
      </c>
      <c r="G30" s="366">
        <v>0</v>
      </c>
      <c r="H30" s="366"/>
      <c r="I30" s="366"/>
      <c r="J30" s="366">
        <v>0</v>
      </c>
      <c r="K30" s="366">
        <f t="shared" si="0"/>
        <v>1750</v>
      </c>
      <c r="L30" s="366">
        <v>1750</v>
      </c>
      <c r="M30" s="366">
        <f>Tabla13[[#This Row],[Balance s/Mov. 30/09/2023]]-Tabla13[[#This Row],[Inventario al 30/09/2023]]</f>
        <v>0</v>
      </c>
      <c r="N30" s="367">
        <v>49.4</v>
      </c>
      <c r="O30" s="368">
        <f t="shared" si="1"/>
        <v>86450</v>
      </c>
      <c r="P30" s="367">
        <f>(Tabla13[[#This Row],[Entradas 30 Junio-30 Sept. 2023]]*Tabla13[[#This Row],[Costo Unitario]])</f>
        <v>0</v>
      </c>
      <c r="Q30" s="367">
        <f>(Tabla13[[#This Row],[Salidas 30 Junio-30 Sept. 2023]]*Tabla13[[#This Row],[Costo Unitario]])</f>
        <v>0</v>
      </c>
      <c r="R30" s="369" t="s">
        <v>844</v>
      </c>
    </row>
    <row r="31" spans="1:18" ht="18" customHeight="1" x14ac:dyDescent="0.25">
      <c r="A31" s="2"/>
      <c r="B31" s="363">
        <v>42520</v>
      </c>
      <c r="C31" s="364" t="s">
        <v>851</v>
      </c>
      <c r="D31" s="365" t="s">
        <v>340</v>
      </c>
      <c r="E31" s="182" t="s">
        <v>408</v>
      </c>
      <c r="F31" s="366">
        <v>2150</v>
      </c>
      <c r="G31" s="366">
        <v>0</v>
      </c>
      <c r="H31" s="366"/>
      <c r="I31" s="366"/>
      <c r="J31" s="366">
        <v>0</v>
      </c>
      <c r="K31" s="366">
        <f t="shared" si="0"/>
        <v>2150</v>
      </c>
      <c r="L31" s="366">
        <v>2150</v>
      </c>
      <c r="M31" s="366">
        <f>Tabla13[[#This Row],[Balance s/Mov. 30/09/2023]]-Tabla13[[#This Row],[Inventario al 30/09/2023]]</f>
        <v>0</v>
      </c>
      <c r="N31" s="367">
        <v>29.62</v>
      </c>
      <c r="O31" s="368">
        <f t="shared" si="1"/>
        <v>63683</v>
      </c>
      <c r="P31" s="367">
        <f>(Tabla13[[#This Row],[Entradas 30 Junio-30 Sept. 2023]]*Tabla13[[#This Row],[Costo Unitario]])</f>
        <v>0</v>
      </c>
      <c r="Q31" s="367">
        <f>(Tabla13[[#This Row],[Salidas 30 Junio-30 Sept. 2023]]*Tabla13[[#This Row],[Costo Unitario]])</f>
        <v>0</v>
      </c>
      <c r="R31" s="369" t="s">
        <v>844</v>
      </c>
    </row>
    <row r="32" spans="1:18" ht="18" customHeight="1" x14ac:dyDescent="0.25">
      <c r="A32" s="2"/>
      <c r="B32" s="363">
        <v>41907</v>
      </c>
      <c r="C32" s="364" t="s">
        <v>851</v>
      </c>
      <c r="D32" s="365" t="s">
        <v>330</v>
      </c>
      <c r="E32" s="182" t="s">
        <v>406</v>
      </c>
      <c r="F32" s="366">
        <v>1650</v>
      </c>
      <c r="G32" s="366">
        <v>0</v>
      </c>
      <c r="H32" s="366"/>
      <c r="I32" s="366"/>
      <c r="J32" s="366">
        <v>0</v>
      </c>
      <c r="K32" s="366">
        <f t="shared" si="0"/>
        <v>1650</v>
      </c>
      <c r="L32" s="366">
        <v>1650</v>
      </c>
      <c r="M32" s="366">
        <f>Tabla13[[#This Row],[Balance s/Mov. 30/09/2023]]-Tabla13[[#This Row],[Inventario al 30/09/2023]]</f>
        <v>0</v>
      </c>
      <c r="N32" s="367">
        <v>29.62</v>
      </c>
      <c r="O32" s="368">
        <f t="shared" si="1"/>
        <v>48873</v>
      </c>
      <c r="P32" s="367">
        <f>(Tabla13[[#This Row],[Entradas 30 Junio-30 Sept. 2023]]*Tabla13[[#This Row],[Costo Unitario]])</f>
        <v>0</v>
      </c>
      <c r="Q32" s="367">
        <f>(Tabla13[[#This Row],[Salidas 30 Junio-30 Sept. 2023]]*Tabla13[[#This Row],[Costo Unitario]])</f>
        <v>0</v>
      </c>
      <c r="R32" s="369" t="s">
        <v>844</v>
      </c>
    </row>
    <row r="33" spans="1:18" ht="18" customHeight="1" x14ac:dyDescent="0.25">
      <c r="A33" s="2"/>
      <c r="B33" s="363">
        <v>42520</v>
      </c>
      <c r="C33" s="364" t="s">
        <v>851</v>
      </c>
      <c r="D33" s="365" t="s">
        <v>342</v>
      </c>
      <c r="E33" s="182" t="s">
        <v>410</v>
      </c>
      <c r="F33" s="366">
        <v>1250</v>
      </c>
      <c r="G33" s="366">
        <v>0</v>
      </c>
      <c r="H33" s="366"/>
      <c r="I33" s="366"/>
      <c r="J33" s="366">
        <v>0</v>
      </c>
      <c r="K33" s="366">
        <f t="shared" si="0"/>
        <v>1250</v>
      </c>
      <c r="L33" s="366">
        <v>1250</v>
      </c>
      <c r="M33" s="366">
        <f>Tabla13[[#This Row],[Balance s/Mov. 30/09/2023]]-Tabla13[[#This Row],[Inventario al 30/09/2023]]</f>
        <v>0</v>
      </c>
      <c r="N33" s="367">
        <v>29.62</v>
      </c>
      <c r="O33" s="368">
        <f t="shared" si="1"/>
        <v>37025</v>
      </c>
      <c r="P33" s="367">
        <f>(Tabla13[[#This Row],[Entradas 30 Junio-30 Sept. 2023]]*Tabla13[[#This Row],[Costo Unitario]])</f>
        <v>0</v>
      </c>
      <c r="Q33" s="367">
        <f>(Tabla13[[#This Row],[Salidas 30 Junio-30 Sept. 2023]]*Tabla13[[#This Row],[Costo Unitario]])</f>
        <v>0</v>
      </c>
      <c r="R33" s="369" t="s">
        <v>844</v>
      </c>
    </row>
    <row r="34" spans="1:18" ht="18" customHeight="1" x14ac:dyDescent="0.25">
      <c r="A34" s="2"/>
      <c r="B34" s="373">
        <v>42621</v>
      </c>
      <c r="C34" s="364" t="s">
        <v>851</v>
      </c>
      <c r="D34" s="375" t="s">
        <v>46</v>
      </c>
      <c r="E34" s="372" t="s">
        <v>47</v>
      </c>
      <c r="F34" s="366">
        <v>1</v>
      </c>
      <c r="G34" s="366">
        <v>0</v>
      </c>
      <c r="H34" s="366"/>
      <c r="I34" s="366"/>
      <c r="J34" s="366">
        <v>0</v>
      </c>
      <c r="K34" s="366">
        <f t="shared" si="0"/>
        <v>1</v>
      </c>
      <c r="L34" s="366">
        <v>1</v>
      </c>
      <c r="M34" s="366">
        <f>Tabla13[[#This Row],[Balance s/Mov. 30/09/2023]]-Tabla13[[#This Row],[Inventario al 30/09/2023]]</f>
        <v>0</v>
      </c>
      <c r="N34" s="367">
        <v>370</v>
      </c>
      <c r="O34" s="368">
        <f t="shared" si="1"/>
        <v>370</v>
      </c>
      <c r="P34" s="367">
        <f>(Tabla13[[#This Row],[Entradas 30 Junio-30 Sept. 2023]]*Tabla13[[#This Row],[Costo Unitario]])</f>
        <v>0</v>
      </c>
      <c r="Q34" s="367">
        <f>(Tabla13[[#This Row],[Salidas 30 Junio-30 Sept. 2023]]*Tabla13[[#This Row],[Costo Unitario]])</f>
        <v>0</v>
      </c>
      <c r="R34" s="369" t="s">
        <v>844</v>
      </c>
    </row>
    <row r="35" spans="1:18" ht="18" customHeight="1" x14ac:dyDescent="0.25">
      <c r="A35" s="2"/>
      <c r="B35" s="363">
        <v>38968</v>
      </c>
      <c r="C35" s="364" t="s">
        <v>851</v>
      </c>
      <c r="D35" s="365" t="s">
        <v>313</v>
      </c>
      <c r="E35" s="376" t="s">
        <v>723</v>
      </c>
      <c r="F35" s="366">
        <v>252</v>
      </c>
      <c r="G35" s="366">
        <v>0</v>
      </c>
      <c r="H35" s="366"/>
      <c r="I35" s="366"/>
      <c r="J35" s="366">
        <v>0</v>
      </c>
      <c r="K35" s="366">
        <f t="shared" si="0"/>
        <v>252</v>
      </c>
      <c r="L35" s="366">
        <v>142</v>
      </c>
      <c r="M35" s="366">
        <f>Tabla13[[#This Row],[Balance s/Mov. 30/09/2023]]-Tabla13[[#This Row],[Inventario al 30/09/2023]]</f>
        <v>0</v>
      </c>
      <c r="N35" s="380">
        <v>354</v>
      </c>
      <c r="O35" s="368">
        <f t="shared" si="1"/>
        <v>50268</v>
      </c>
      <c r="P35" s="367">
        <f>(Tabla13[[#This Row],[Entradas 30 Junio-30 Sept. 2023]]*Tabla13[[#This Row],[Costo Unitario]])</f>
        <v>0</v>
      </c>
      <c r="Q35" s="367">
        <f>(Tabla13[[#This Row],[Salidas 30 Junio-30 Sept. 2023]]*Tabla13[[#This Row],[Costo Unitario]])</f>
        <v>0</v>
      </c>
      <c r="R35" s="369" t="s">
        <v>844</v>
      </c>
    </row>
    <row r="36" spans="1:18" ht="18" customHeight="1" x14ac:dyDescent="0.25">
      <c r="A36" s="2"/>
      <c r="B36" s="363"/>
      <c r="C36" s="364" t="s">
        <v>851</v>
      </c>
      <c r="D36" s="365" t="s">
        <v>732</v>
      </c>
      <c r="E36" s="372" t="s">
        <v>1129</v>
      </c>
      <c r="F36" s="366">
        <v>0</v>
      </c>
      <c r="G36" s="366">
        <v>0</v>
      </c>
      <c r="H36" s="366"/>
      <c r="I36" s="366"/>
      <c r="J36" s="366">
        <v>0</v>
      </c>
      <c r="K36" s="366">
        <f t="shared" si="0"/>
        <v>0</v>
      </c>
      <c r="L36" s="366">
        <v>1</v>
      </c>
      <c r="M36" s="366">
        <f>Tabla13[[#This Row],[Balance s/Mov. 30/09/2023]]-Tabla13[[#This Row],[Inventario al 30/09/2023]]</f>
        <v>0</v>
      </c>
      <c r="N36" s="367">
        <v>0</v>
      </c>
      <c r="O36" s="368">
        <f t="shared" si="1"/>
        <v>0</v>
      </c>
      <c r="P36" s="367">
        <f>(Tabla13[[#This Row],[Entradas 30 Junio-30 Sept. 2023]]*Tabla13[[#This Row],[Costo Unitario]])</f>
        <v>0</v>
      </c>
      <c r="Q36" s="367">
        <f>(Tabla13[[#This Row],[Salidas 30 Junio-30 Sept. 2023]]*Tabla13[[#This Row],[Costo Unitario]])</f>
        <v>0</v>
      </c>
      <c r="R36" s="369" t="s">
        <v>844</v>
      </c>
    </row>
    <row r="37" spans="1:18" ht="18" customHeight="1" x14ac:dyDescent="0.25">
      <c r="A37" s="2"/>
      <c r="B37" s="363">
        <v>43412</v>
      </c>
      <c r="C37" s="364" t="s">
        <v>852</v>
      </c>
      <c r="D37" s="365" t="s">
        <v>63</v>
      </c>
      <c r="E37" s="376" t="s">
        <v>64</v>
      </c>
      <c r="F37" s="366">
        <v>4</v>
      </c>
      <c r="G37" s="366">
        <v>0</v>
      </c>
      <c r="H37" s="366"/>
      <c r="I37" s="366"/>
      <c r="J37" s="366">
        <v>0</v>
      </c>
      <c r="K37" s="366">
        <f t="shared" si="0"/>
        <v>4</v>
      </c>
      <c r="L37" s="366">
        <v>4</v>
      </c>
      <c r="M37" s="366">
        <f>Tabla13[[#This Row],[Balance s/Mov. 30/09/2023]]-Tabla13[[#This Row],[Inventario al 30/09/2023]]</f>
        <v>0</v>
      </c>
      <c r="N37" s="367">
        <v>77.72</v>
      </c>
      <c r="O37" s="368">
        <f t="shared" si="1"/>
        <v>310.88</v>
      </c>
      <c r="P37" s="367">
        <f>(Tabla13[[#This Row],[Entradas 30 Junio-30 Sept. 2023]]*Tabla13[[#This Row],[Costo Unitario]])</f>
        <v>0</v>
      </c>
      <c r="Q37" s="367">
        <f>(Tabla13[[#This Row],[Salidas 30 Junio-30 Sept. 2023]]*Tabla13[[#This Row],[Costo Unitario]])</f>
        <v>0</v>
      </c>
      <c r="R37" s="369" t="s">
        <v>844</v>
      </c>
    </row>
    <row r="38" spans="1:18" ht="18" customHeight="1" x14ac:dyDescent="0.25">
      <c r="A38" s="2"/>
      <c r="B38" s="363">
        <v>43412</v>
      </c>
      <c r="C38" s="364" t="s">
        <v>849</v>
      </c>
      <c r="D38" s="365" t="s">
        <v>65</v>
      </c>
      <c r="E38" s="376" t="s">
        <v>66</v>
      </c>
      <c r="F38" s="366">
        <v>3</v>
      </c>
      <c r="G38" s="366">
        <v>0</v>
      </c>
      <c r="H38" s="366"/>
      <c r="I38" s="366"/>
      <c r="J38" s="366">
        <v>0</v>
      </c>
      <c r="K38" s="366">
        <f t="shared" si="0"/>
        <v>3</v>
      </c>
      <c r="L38" s="366">
        <v>3</v>
      </c>
      <c r="M38" s="366">
        <f>Tabla13[[#This Row],[Balance s/Mov. 30/09/2023]]-Tabla13[[#This Row],[Inventario al 30/09/2023]]</f>
        <v>0</v>
      </c>
      <c r="N38" s="367">
        <v>77.72</v>
      </c>
      <c r="O38" s="368">
        <f t="shared" si="1"/>
        <v>233.16</v>
      </c>
      <c r="P38" s="367">
        <f>(Tabla13[[#This Row],[Entradas 30 Junio-30 Sept. 2023]]*Tabla13[[#This Row],[Costo Unitario]])</f>
        <v>0</v>
      </c>
      <c r="Q38" s="367">
        <f>(Tabla13[[#This Row],[Salidas 30 Junio-30 Sept. 2023]]*Tabla13[[#This Row],[Costo Unitario]])</f>
        <v>0</v>
      </c>
      <c r="R38" s="369" t="s">
        <v>844</v>
      </c>
    </row>
    <row r="39" spans="1:18" ht="18" customHeight="1" x14ac:dyDescent="0.25">
      <c r="A39" s="2"/>
      <c r="B39" s="363">
        <v>44861</v>
      </c>
      <c r="C39" s="364" t="s">
        <v>848</v>
      </c>
      <c r="D39" s="365" t="s">
        <v>602</v>
      </c>
      <c r="E39" s="372" t="s">
        <v>1087</v>
      </c>
      <c r="F39" s="366">
        <v>37</v>
      </c>
      <c r="G39" s="366">
        <v>0</v>
      </c>
      <c r="H39" s="366"/>
      <c r="I39" s="366"/>
      <c r="J39" s="366">
        <v>0</v>
      </c>
      <c r="K39" s="366">
        <f t="shared" si="0"/>
        <v>37</v>
      </c>
      <c r="L39" s="366">
        <v>12</v>
      </c>
      <c r="M39" s="366">
        <f>Tabla13[[#This Row],[Balance s/Mov. 30/09/2023]]-Tabla13[[#This Row],[Inventario al 30/09/2023]]</f>
        <v>64</v>
      </c>
      <c r="N39" s="367">
        <v>9447.08</v>
      </c>
      <c r="O39" s="368">
        <f t="shared" si="1"/>
        <v>113364.95999999999</v>
      </c>
      <c r="P39" s="367">
        <f>(Tabla13[[#This Row],[Entradas 30 Junio-30 Sept. 2023]]*Tabla13[[#This Row],[Costo Unitario]])</f>
        <v>0</v>
      </c>
      <c r="Q39" s="367">
        <f>(Tabla13[[#This Row],[Salidas 30 Junio-30 Sept. 2023]]*Tabla13[[#This Row],[Costo Unitario]])</f>
        <v>0</v>
      </c>
      <c r="R39" s="369" t="s">
        <v>844</v>
      </c>
    </row>
    <row r="40" spans="1:18" ht="18" customHeight="1" x14ac:dyDescent="0.25">
      <c r="A40" s="2"/>
      <c r="B40" s="363">
        <v>43779</v>
      </c>
      <c r="C40" s="364" t="s">
        <v>848</v>
      </c>
      <c r="D40" s="365" t="s">
        <v>772</v>
      </c>
      <c r="E40" s="376" t="s">
        <v>137</v>
      </c>
      <c r="F40" s="366">
        <v>0</v>
      </c>
      <c r="G40" s="366">
        <v>0</v>
      </c>
      <c r="H40" s="366"/>
      <c r="I40" s="366"/>
      <c r="J40" s="366">
        <v>0</v>
      </c>
      <c r="K40" s="366">
        <f t="shared" si="0"/>
        <v>0</v>
      </c>
      <c r="L40" s="366">
        <v>0</v>
      </c>
      <c r="M40" s="366">
        <f>Tabla13[[#This Row],[Balance s/Mov. 30/09/2023]]-Tabla13[[#This Row],[Inventario al 30/09/2023]]</f>
        <v>0</v>
      </c>
      <c r="N40" s="367">
        <v>15517</v>
      </c>
      <c r="O40" s="368">
        <f t="shared" si="1"/>
        <v>0</v>
      </c>
      <c r="P40" s="367">
        <f>(Tabla13[[#This Row],[Entradas 30 Junio-30 Sept. 2023]]*Tabla13[[#This Row],[Costo Unitario]])</f>
        <v>0</v>
      </c>
      <c r="Q40" s="367">
        <f>(Tabla13[[#This Row],[Salidas 30 Junio-30 Sept. 2023]]*Tabla13[[#This Row],[Costo Unitario]])</f>
        <v>0</v>
      </c>
      <c r="R40" s="369" t="s">
        <v>844</v>
      </c>
    </row>
    <row r="41" spans="1:18" ht="18" customHeight="1" x14ac:dyDescent="0.25">
      <c r="A41" s="2"/>
      <c r="B41" s="363"/>
      <c r="C41" s="364" t="s">
        <v>850</v>
      </c>
      <c r="D41" s="365" t="s">
        <v>1052</v>
      </c>
      <c r="E41" s="372" t="s">
        <v>932</v>
      </c>
      <c r="F41" s="366">
        <v>1.5</v>
      </c>
      <c r="G41" s="366">
        <v>0</v>
      </c>
      <c r="H41" s="366"/>
      <c r="I41" s="366"/>
      <c r="J41" s="366">
        <v>0</v>
      </c>
      <c r="K41" s="366">
        <f t="shared" si="0"/>
        <v>1.5</v>
      </c>
      <c r="L41" s="366">
        <v>1.5</v>
      </c>
      <c r="M41" s="366">
        <f>Tabla13[[#This Row],[Balance s/Mov. 30/09/2023]]-Tabla13[[#This Row],[Inventario al 30/09/2023]]</f>
        <v>0</v>
      </c>
      <c r="N41" s="367">
        <v>812</v>
      </c>
      <c r="O41" s="368">
        <f t="shared" si="1"/>
        <v>1218</v>
      </c>
      <c r="P41" s="367">
        <f>(Tabla13[[#This Row],[Entradas 30 Junio-30 Sept. 2023]]*Tabla13[[#This Row],[Costo Unitario]])</f>
        <v>0</v>
      </c>
      <c r="Q41" s="367">
        <f>(Tabla13[[#This Row],[Salidas 30 Junio-30 Sept. 2023]]*Tabla13[[#This Row],[Costo Unitario]])</f>
        <v>0</v>
      </c>
      <c r="R41" s="369" t="s">
        <v>844</v>
      </c>
    </row>
    <row r="42" spans="1:18" ht="18" customHeight="1" x14ac:dyDescent="0.25">
      <c r="A42" s="2"/>
      <c r="B42" s="363">
        <v>40816</v>
      </c>
      <c r="C42" s="364" t="s">
        <v>849</v>
      </c>
      <c r="D42" s="365" t="s">
        <v>171</v>
      </c>
      <c r="E42" s="148" t="s">
        <v>181</v>
      </c>
      <c r="F42" s="366">
        <v>25</v>
      </c>
      <c r="G42" s="366">
        <v>0</v>
      </c>
      <c r="H42" s="366"/>
      <c r="I42" s="366"/>
      <c r="J42" s="366">
        <v>0</v>
      </c>
      <c r="K42" s="366">
        <f t="shared" si="0"/>
        <v>25</v>
      </c>
      <c r="L42" s="366">
        <v>25</v>
      </c>
      <c r="M42" s="366">
        <f>Tabla13[[#This Row],[Balance s/Mov. 30/09/2023]]-Tabla13[[#This Row],[Inventario al 30/09/2023]]</f>
        <v>12</v>
      </c>
      <c r="N42" s="367">
        <v>112.1</v>
      </c>
      <c r="O42" s="368">
        <f t="shared" si="1"/>
        <v>2802.5</v>
      </c>
      <c r="P42" s="367">
        <f>(Tabla13[[#This Row],[Entradas 30 Junio-30 Sept. 2023]]*Tabla13[[#This Row],[Costo Unitario]])</f>
        <v>0</v>
      </c>
      <c r="Q42" s="367">
        <f>(Tabla13[[#This Row],[Salidas 30 Junio-30 Sept. 2023]]*Tabla13[[#This Row],[Costo Unitario]])</f>
        <v>0</v>
      </c>
      <c r="R42" s="369" t="s">
        <v>844</v>
      </c>
    </row>
    <row r="43" spans="1:18" ht="18" customHeight="1" x14ac:dyDescent="0.25">
      <c r="A43" s="2"/>
      <c r="B43" s="363">
        <v>43809</v>
      </c>
      <c r="C43" s="364" t="s">
        <v>851</v>
      </c>
      <c r="D43" s="365" t="s">
        <v>777</v>
      </c>
      <c r="E43" s="376" t="s">
        <v>757</v>
      </c>
      <c r="F43" s="366">
        <v>3</v>
      </c>
      <c r="G43" s="366">
        <v>0</v>
      </c>
      <c r="H43" s="366"/>
      <c r="I43" s="366"/>
      <c r="J43" s="366">
        <v>0</v>
      </c>
      <c r="K43" s="366">
        <f t="shared" si="0"/>
        <v>3</v>
      </c>
      <c r="L43" s="366">
        <v>2</v>
      </c>
      <c r="M43" s="366">
        <f>Tabla13[[#This Row],[Balance s/Mov. 30/09/2023]]-Tabla13[[#This Row],[Inventario al 30/09/2023]]</f>
        <v>0</v>
      </c>
      <c r="N43" s="367">
        <v>7640.5</v>
      </c>
      <c r="O43" s="368">
        <f t="shared" si="1"/>
        <v>15281</v>
      </c>
      <c r="P43" s="367">
        <f>(Tabla13[[#This Row],[Entradas 30 Junio-30 Sept. 2023]]*Tabla13[[#This Row],[Costo Unitario]])</f>
        <v>0</v>
      </c>
      <c r="Q43" s="367">
        <f>(Tabla13[[#This Row],[Salidas 30 Junio-30 Sept. 2023]]*Tabla13[[#This Row],[Costo Unitario]])</f>
        <v>0</v>
      </c>
      <c r="R43" s="369" t="s">
        <v>844</v>
      </c>
    </row>
    <row r="44" spans="1:18" ht="18" customHeight="1" x14ac:dyDescent="0.25">
      <c r="A44" s="4"/>
      <c r="B44" s="363"/>
      <c r="C44" s="364" t="s">
        <v>853</v>
      </c>
      <c r="D44" s="365" t="s">
        <v>1060</v>
      </c>
      <c r="E44" s="372" t="s">
        <v>949</v>
      </c>
      <c r="F44" s="366">
        <v>166</v>
      </c>
      <c r="G44" s="366">
        <v>0</v>
      </c>
      <c r="H44" s="366"/>
      <c r="I44" s="366"/>
      <c r="J44" s="366">
        <v>0</v>
      </c>
      <c r="K44" s="366">
        <f t="shared" si="0"/>
        <v>166</v>
      </c>
      <c r="L44" s="366">
        <v>166</v>
      </c>
      <c r="M44" s="366">
        <f>Tabla13[[#This Row],[Balance s/Mov. 30/09/2023]]-Tabla13[[#This Row],[Inventario al 30/09/2023]]</f>
        <v>0</v>
      </c>
      <c r="N44" s="367">
        <v>0.85</v>
      </c>
      <c r="O44" s="368">
        <f t="shared" si="1"/>
        <v>141.1</v>
      </c>
      <c r="P44" s="367">
        <f>(Tabla13[[#This Row],[Entradas 30 Junio-30 Sept. 2023]]*Tabla13[[#This Row],[Costo Unitario]])</f>
        <v>0</v>
      </c>
      <c r="Q44" s="367">
        <f>(Tabla13[[#This Row],[Salidas 30 Junio-30 Sept. 2023]]*Tabla13[[#This Row],[Costo Unitario]])</f>
        <v>0</v>
      </c>
      <c r="R44" s="369" t="s">
        <v>844</v>
      </c>
    </row>
    <row r="45" spans="1:18" ht="18" customHeight="1" x14ac:dyDescent="0.25">
      <c r="A45" s="2"/>
      <c r="B45" s="363">
        <v>42250</v>
      </c>
      <c r="C45" s="364" t="s">
        <v>851</v>
      </c>
      <c r="D45" s="365" t="s">
        <v>193</v>
      </c>
      <c r="E45" s="376" t="s">
        <v>194</v>
      </c>
      <c r="F45" s="366">
        <v>91</v>
      </c>
      <c r="G45" s="366">
        <v>0</v>
      </c>
      <c r="H45" s="366"/>
      <c r="I45" s="366"/>
      <c r="J45" s="366">
        <v>0</v>
      </c>
      <c r="K45" s="366">
        <f t="shared" si="0"/>
        <v>91</v>
      </c>
      <c r="L45" s="366">
        <v>91</v>
      </c>
      <c r="M45" s="366">
        <f>Tabla13[[#This Row],[Balance s/Mov. 30/09/2023]]-Tabla13[[#This Row],[Inventario al 30/09/2023]]</f>
        <v>0</v>
      </c>
      <c r="N45" s="367">
        <v>450</v>
      </c>
      <c r="O45" s="368">
        <f t="shared" si="1"/>
        <v>40950</v>
      </c>
      <c r="P45" s="367">
        <f>(Tabla13[[#This Row],[Entradas 30 Junio-30 Sept. 2023]]*Tabla13[[#This Row],[Costo Unitario]])</f>
        <v>0</v>
      </c>
      <c r="Q45" s="367">
        <f>(Tabla13[[#This Row],[Salidas 30 Junio-30 Sept. 2023]]*Tabla13[[#This Row],[Costo Unitario]])</f>
        <v>0</v>
      </c>
      <c r="R45" s="369" t="s">
        <v>844</v>
      </c>
    </row>
    <row r="46" spans="1:18" ht="18" customHeight="1" x14ac:dyDescent="0.25">
      <c r="A46" s="2"/>
      <c r="B46" s="363">
        <v>41429</v>
      </c>
      <c r="C46" s="364" t="s">
        <v>851</v>
      </c>
      <c r="D46" s="365" t="s">
        <v>422</v>
      </c>
      <c r="E46" s="376" t="s">
        <v>426</v>
      </c>
      <c r="F46" s="366">
        <v>3</v>
      </c>
      <c r="G46" s="366">
        <v>0</v>
      </c>
      <c r="H46" s="366"/>
      <c r="I46" s="366"/>
      <c r="J46" s="366">
        <v>0</v>
      </c>
      <c r="K46" s="366">
        <f t="shared" si="0"/>
        <v>3</v>
      </c>
      <c r="L46" s="366">
        <v>3</v>
      </c>
      <c r="M46" s="366">
        <f>Tabla13[[#This Row],[Balance s/Mov. 30/09/2023]]-Tabla13[[#This Row],[Inventario al 30/09/2023]]</f>
        <v>0</v>
      </c>
      <c r="N46" s="367">
        <v>857.86</v>
      </c>
      <c r="O46" s="368">
        <f t="shared" si="1"/>
        <v>2573.58</v>
      </c>
      <c r="P46" s="367">
        <f>(Tabla13[[#This Row],[Entradas 30 Junio-30 Sept. 2023]]*Tabla13[[#This Row],[Costo Unitario]])</f>
        <v>0</v>
      </c>
      <c r="Q46" s="367">
        <f>(Tabla13[[#This Row],[Salidas 30 Junio-30 Sept. 2023]]*Tabla13[[#This Row],[Costo Unitario]])</f>
        <v>0</v>
      </c>
      <c r="R46" s="369" t="s">
        <v>844</v>
      </c>
    </row>
    <row r="47" spans="1:18" ht="18" customHeight="1" x14ac:dyDescent="0.25">
      <c r="A47" s="2"/>
      <c r="B47" s="363">
        <v>44049</v>
      </c>
      <c r="C47" s="364" t="s">
        <v>852</v>
      </c>
      <c r="D47" s="365" t="s">
        <v>626</v>
      </c>
      <c r="E47" s="376" t="s">
        <v>816</v>
      </c>
      <c r="F47" s="309">
        <v>192</v>
      </c>
      <c r="G47" s="366">
        <v>0</v>
      </c>
      <c r="H47" s="309"/>
      <c r="I47" s="309"/>
      <c r="J47" s="366">
        <v>0</v>
      </c>
      <c r="K47" s="366">
        <f t="shared" si="0"/>
        <v>192</v>
      </c>
      <c r="L47" s="309">
        <v>144</v>
      </c>
      <c r="M47" s="366">
        <f>Tabla13[[#This Row],[Balance s/Mov. 30/09/2023]]-Tabla13[[#This Row],[Inventario al 30/09/2023]]</f>
        <v>0</v>
      </c>
      <c r="N47" s="367">
        <v>1062</v>
      </c>
      <c r="O47" s="368">
        <f t="shared" si="1"/>
        <v>152928</v>
      </c>
      <c r="P47" s="367">
        <f>(Tabla13[[#This Row],[Entradas 30 Junio-30 Sept. 2023]]*Tabla13[[#This Row],[Costo Unitario]])</f>
        <v>0</v>
      </c>
      <c r="Q47" s="367">
        <f>(Tabla13[[#This Row],[Salidas 30 Junio-30 Sept. 2023]]*Tabla13[[#This Row],[Costo Unitario]])</f>
        <v>0</v>
      </c>
      <c r="R47" s="369" t="s">
        <v>844</v>
      </c>
    </row>
    <row r="48" spans="1:18" ht="18" customHeight="1" x14ac:dyDescent="0.25">
      <c r="A48" s="2"/>
      <c r="B48" s="363">
        <v>44049</v>
      </c>
      <c r="C48" s="364" t="s">
        <v>852</v>
      </c>
      <c r="D48" s="365" t="s">
        <v>624</v>
      </c>
      <c r="E48" s="376" t="s">
        <v>815</v>
      </c>
      <c r="F48" s="366">
        <v>229</v>
      </c>
      <c r="G48" s="366">
        <v>0</v>
      </c>
      <c r="H48" s="366"/>
      <c r="I48" s="366"/>
      <c r="J48" s="366">
        <v>0</v>
      </c>
      <c r="K48" s="366">
        <f t="shared" si="0"/>
        <v>229</v>
      </c>
      <c r="L48" s="366">
        <v>101</v>
      </c>
      <c r="M48" s="366">
        <f>Tabla13[[#This Row],[Balance s/Mov. 30/09/2023]]-Tabla13[[#This Row],[Inventario al 30/09/2023]]</f>
        <v>0</v>
      </c>
      <c r="N48" s="367">
        <v>1180</v>
      </c>
      <c r="O48" s="368">
        <f t="shared" si="1"/>
        <v>119180</v>
      </c>
      <c r="P48" s="367">
        <f>(Tabla13[[#This Row],[Entradas 30 Junio-30 Sept. 2023]]*Tabla13[[#This Row],[Costo Unitario]])</f>
        <v>0</v>
      </c>
      <c r="Q48" s="367">
        <f>(Tabla13[[#This Row],[Salidas 30 Junio-30 Sept. 2023]]*Tabla13[[#This Row],[Costo Unitario]])</f>
        <v>0</v>
      </c>
      <c r="R48" s="369" t="s">
        <v>844</v>
      </c>
    </row>
    <row r="49" spans="1:18" ht="18" customHeight="1" x14ac:dyDescent="0.25">
      <c r="A49" s="2"/>
      <c r="B49" s="363">
        <v>44354</v>
      </c>
      <c r="C49" s="364" t="s">
        <v>866</v>
      </c>
      <c r="D49" s="365" t="s">
        <v>1030</v>
      </c>
      <c r="E49" s="376" t="s">
        <v>923</v>
      </c>
      <c r="F49" s="366">
        <v>33</v>
      </c>
      <c r="G49" s="366">
        <v>0</v>
      </c>
      <c r="H49" s="309"/>
      <c r="I49" s="309"/>
      <c r="J49" s="366">
        <v>0</v>
      </c>
      <c r="K49" s="366">
        <f t="shared" si="0"/>
        <v>33</v>
      </c>
      <c r="L49" s="366">
        <v>13</v>
      </c>
      <c r="M49" s="366">
        <f>Tabla13[[#This Row],[Balance s/Mov. 30/09/2023]]-Tabla13[[#This Row],[Inventario al 30/09/2023]]</f>
        <v>3</v>
      </c>
      <c r="N49" s="367">
        <v>2537</v>
      </c>
      <c r="O49" s="368">
        <f t="shared" si="1"/>
        <v>32981</v>
      </c>
      <c r="P49" s="367">
        <f>(Tabla13[[#This Row],[Entradas 30 Junio-30 Sept. 2023]]*Tabla13[[#This Row],[Costo Unitario]])</f>
        <v>0</v>
      </c>
      <c r="Q49" s="367">
        <f>(Tabla13[[#This Row],[Salidas 30 Junio-30 Sept. 2023]]*Tabla13[[#This Row],[Costo Unitario]])</f>
        <v>0</v>
      </c>
      <c r="R49" s="369" t="s">
        <v>844</v>
      </c>
    </row>
    <row r="50" spans="1:18" ht="18" customHeight="1" x14ac:dyDescent="0.25">
      <c r="A50" s="2"/>
      <c r="B50" s="373">
        <v>42250</v>
      </c>
      <c r="C50" s="374" t="s">
        <v>853</v>
      </c>
      <c r="D50" s="375" t="s">
        <v>717</v>
      </c>
      <c r="E50" s="182" t="s">
        <v>718</v>
      </c>
      <c r="F50" s="366">
        <v>2</v>
      </c>
      <c r="G50" s="366">
        <v>0</v>
      </c>
      <c r="H50" s="366"/>
      <c r="I50" s="366"/>
      <c r="J50" s="366">
        <v>0</v>
      </c>
      <c r="K50" s="366">
        <f t="shared" si="0"/>
        <v>2</v>
      </c>
      <c r="L50" s="366">
        <v>2</v>
      </c>
      <c r="M50" s="366">
        <f>Tabla13[[#This Row],[Balance s/Mov. 30/09/2023]]-Tabla13[[#This Row],[Inventario al 30/09/2023]]</f>
        <v>84</v>
      </c>
      <c r="N50" s="380">
        <v>260</v>
      </c>
      <c r="O50" s="368">
        <f t="shared" si="1"/>
        <v>520</v>
      </c>
      <c r="P50" s="367">
        <f>(Tabla13[[#This Row],[Entradas 30 Junio-30 Sept. 2023]]*Tabla13[[#This Row],[Costo Unitario]])</f>
        <v>0</v>
      </c>
      <c r="Q50" s="367">
        <f>(Tabla13[[#This Row],[Salidas 30 Junio-30 Sept. 2023]]*Tabla13[[#This Row],[Costo Unitario]])</f>
        <v>0</v>
      </c>
      <c r="R50" s="369" t="s">
        <v>844</v>
      </c>
    </row>
    <row r="51" spans="1:18" ht="18" customHeight="1" x14ac:dyDescent="0.25">
      <c r="A51" s="2"/>
      <c r="B51" s="373">
        <v>40254</v>
      </c>
      <c r="C51" s="374" t="s">
        <v>853</v>
      </c>
      <c r="D51" s="375" t="s">
        <v>721</v>
      </c>
      <c r="E51" s="182" t="s">
        <v>798</v>
      </c>
      <c r="F51" s="366">
        <v>21</v>
      </c>
      <c r="G51" s="366">
        <v>0</v>
      </c>
      <c r="H51" s="366"/>
      <c r="I51" s="366"/>
      <c r="J51" s="366">
        <v>0</v>
      </c>
      <c r="K51" s="366">
        <f t="shared" si="0"/>
        <v>21</v>
      </c>
      <c r="L51" s="366">
        <v>0</v>
      </c>
      <c r="M51" s="366">
        <f>Tabla13[[#This Row],[Balance s/Mov. 30/09/2023]]-Tabla13[[#This Row],[Inventario al 30/09/2023]]</f>
        <v>54</v>
      </c>
      <c r="N51" s="380">
        <v>778.8</v>
      </c>
      <c r="O51" s="368">
        <f t="shared" si="1"/>
        <v>0</v>
      </c>
      <c r="P51" s="367">
        <f>(Tabla13[[#This Row],[Entradas 30 Junio-30 Sept. 2023]]*Tabla13[[#This Row],[Costo Unitario]])</f>
        <v>0</v>
      </c>
      <c r="Q51" s="367">
        <f>(Tabla13[[#This Row],[Salidas 30 Junio-30 Sept. 2023]]*Tabla13[[#This Row],[Costo Unitario]])</f>
        <v>0</v>
      </c>
      <c r="R51" s="369" t="s">
        <v>844</v>
      </c>
    </row>
    <row r="52" spans="1:18" s="4" customFormat="1" ht="18" customHeight="1" x14ac:dyDescent="0.25">
      <c r="A52" s="2"/>
      <c r="B52" s="373">
        <v>42496</v>
      </c>
      <c r="C52" s="374" t="s">
        <v>853</v>
      </c>
      <c r="D52" s="375" t="s">
        <v>719</v>
      </c>
      <c r="E52" s="182" t="s">
        <v>799</v>
      </c>
      <c r="F52" s="366">
        <v>151</v>
      </c>
      <c r="G52" s="366">
        <v>0</v>
      </c>
      <c r="H52" s="366"/>
      <c r="I52" s="366"/>
      <c r="J52" s="366">
        <v>0</v>
      </c>
      <c r="K52" s="366">
        <f t="shared" si="0"/>
        <v>151</v>
      </c>
      <c r="L52" s="366">
        <v>108</v>
      </c>
      <c r="M52" s="366">
        <f>Tabla13[[#This Row],[Balance s/Mov. 30/09/2023]]-Tabla13[[#This Row],[Inventario al 30/09/2023]]</f>
        <v>11</v>
      </c>
      <c r="N52" s="381">
        <v>380</v>
      </c>
      <c r="O52" s="368">
        <f t="shared" si="1"/>
        <v>41040</v>
      </c>
      <c r="P52" s="367">
        <f>(Tabla13[[#This Row],[Entradas 30 Junio-30 Sept. 2023]]*Tabla13[[#This Row],[Costo Unitario]])</f>
        <v>0</v>
      </c>
      <c r="Q52" s="367">
        <f>(Tabla13[[#This Row],[Salidas 30 Junio-30 Sept. 2023]]*Tabla13[[#This Row],[Costo Unitario]])</f>
        <v>0</v>
      </c>
      <c r="R52" s="369" t="s">
        <v>844</v>
      </c>
    </row>
    <row r="53" spans="1:18" ht="18" customHeight="1" x14ac:dyDescent="0.25">
      <c r="A53" s="2"/>
      <c r="B53" s="363">
        <v>43402</v>
      </c>
      <c r="C53" s="364" t="s">
        <v>853</v>
      </c>
      <c r="D53" s="365" t="s">
        <v>116</v>
      </c>
      <c r="E53" s="148" t="s">
        <v>155</v>
      </c>
      <c r="F53" s="366">
        <v>4</v>
      </c>
      <c r="G53" s="366">
        <v>0</v>
      </c>
      <c r="H53" s="366"/>
      <c r="I53" s="366"/>
      <c r="J53" s="366">
        <v>0</v>
      </c>
      <c r="K53" s="366">
        <f t="shared" si="0"/>
        <v>4</v>
      </c>
      <c r="L53" s="366">
        <v>4</v>
      </c>
      <c r="M53" s="366">
        <f>Tabla13[[#This Row],[Balance s/Mov. 30/09/2023]]-Tabla13[[#This Row],[Inventario al 30/09/2023]]</f>
        <v>0</v>
      </c>
      <c r="N53" s="367">
        <v>95.88</v>
      </c>
      <c r="O53" s="368">
        <f t="shared" si="1"/>
        <v>383.52</v>
      </c>
      <c r="P53" s="367">
        <f>(Tabla13[[#This Row],[Entradas 30 Junio-30 Sept. 2023]]*Tabla13[[#This Row],[Costo Unitario]])</f>
        <v>0</v>
      </c>
      <c r="Q53" s="367">
        <f>(Tabla13[[#This Row],[Salidas 30 Junio-30 Sept. 2023]]*Tabla13[[#This Row],[Costo Unitario]])</f>
        <v>0</v>
      </c>
      <c r="R53" s="369" t="s">
        <v>844</v>
      </c>
    </row>
    <row r="54" spans="1:18" ht="18" customHeight="1" x14ac:dyDescent="0.25">
      <c r="A54" s="2"/>
      <c r="B54" s="363">
        <v>40548</v>
      </c>
      <c r="C54" s="364" t="s">
        <v>853</v>
      </c>
      <c r="D54" s="365" t="s">
        <v>138</v>
      </c>
      <c r="E54" s="148" t="s">
        <v>159</v>
      </c>
      <c r="F54" s="366">
        <v>2</v>
      </c>
      <c r="G54" s="366">
        <v>0</v>
      </c>
      <c r="H54" s="366"/>
      <c r="I54" s="366"/>
      <c r="J54" s="366">
        <v>0</v>
      </c>
      <c r="K54" s="366">
        <f t="shared" si="0"/>
        <v>2</v>
      </c>
      <c r="L54" s="366">
        <v>2</v>
      </c>
      <c r="M54" s="366">
        <f>Tabla13[[#This Row],[Balance s/Mov. 30/09/2023]]-Tabla13[[#This Row],[Inventario al 30/09/2023]]</f>
        <v>0</v>
      </c>
      <c r="N54" s="367">
        <v>1108.02</v>
      </c>
      <c r="O54" s="368">
        <f t="shared" si="1"/>
        <v>2216.04</v>
      </c>
      <c r="P54" s="367">
        <f>(Tabla13[[#This Row],[Entradas 30 Junio-30 Sept. 2023]]*Tabla13[[#This Row],[Costo Unitario]])</f>
        <v>0</v>
      </c>
      <c r="Q54" s="367">
        <f>(Tabla13[[#This Row],[Salidas 30 Junio-30 Sept. 2023]]*Tabla13[[#This Row],[Costo Unitario]])</f>
        <v>0</v>
      </c>
      <c r="R54" s="369" t="s">
        <v>844</v>
      </c>
    </row>
    <row r="55" spans="1:18" ht="18" customHeight="1" x14ac:dyDescent="0.25">
      <c r="A55" s="2"/>
      <c r="B55" s="373">
        <v>44264</v>
      </c>
      <c r="C55" s="374" t="s">
        <v>851</v>
      </c>
      <c r="D55" s="375" t="s">
        <v>1031</v>
      </c>
      <c r="E55" s="182" t="s">
        <v>1032</v>
      </c>
      <c r="F55" s="366">
        <v>20</v>
      </c>
      <c r="G55" s="366">
        <v>0</v>
      </c>
      <c r="H55" s="366"/>
      <c r="I55" s="366"/>
      <c r="J55" s="366">
        <v>0</v>
      </c>
      <c r="K55" s="366">
        <f t="shared" si="0"/>
        <v>20</v>
      </c>
      <c r="L55" s="366">
        <v>0</v>
      </c>
      <c r="M55" s="366">
        <f>Tabla13[[#This Row],[Balance s/Mov. 30/09/2023]]-Tabla13[[#This Row],[Inventario al 30/09/2023]]</f>
        <v>0</v>
      </c>
      <c r="N55" s="381">
        <v>37520.67</v>
      </c>
      <c r="O55" s="368">
        <f t="shared" si="1"/>
        <v>0</v>
      </c>
      <c r="P55" s="367">
        <f>(Tabla13[[#This Row],[Entradas 30 Junio-30 Sept. 2023]]*Tabla13[[#This Row],[Costo Unitario]])</f>
        <v>0</v>
      </c>
      <c r="Q55" s="367">
        <f>(Tabla13[[#This Row],[Salidas 30 Junio-30 Sept. 2023]]*Tabla13[[#This Row],[Costo Unitario]])</f>
        <v>0</v>
      </c>
      <c r="R55" s="369" t="s">
        <v>844</v>
      </c>
    </row>
    <row r="56" spans="1:18" ht="18" customHeight="1" x14ac:dyDescent="0.25">
      <c r="A56" s="2"/>
      <c r="B56" s="363">
        <v>45048</v>
      </c>
      <c r="C56" s="374" t="s">
        <v>851</v>
      </c>
      <c r="D56" s="365" t="s">
        <v>1020</v>
      </c>
      <c r="E56" s="372" t="s">
        <v>1015</v>
      </c>
      <c r="F56" s="366">
        <v>0</v>
      </c>
      <c r="G56" s="366">
        <v>0</v>
      </c>
      <c r="H56" s="366"/>
      <c r="I56" s="366"/>
      <c r="J56" s="366">
        <v>0</v>
      </c>
      <c r="K56" s="366">
        <f t="shared" si="0"/>
        <v>0</v>
      </c>
      <c r="L56" s="366">
        <v>4</v>
      </c>
      <c r="M56" s="366">
        <f>Tabla13[[#This Row],[Balance s/Mov. 30/09/2023]]-Tabla13[[#This Row],[Inventario al 30/09/2023]]</f>
        <v>0</v>
      </c>
      <c r="N56" s="367">
        <v>19945.599999999999</v>
      </c>
      <c r="O56" s="368">
        <f t="shared" si="1"/>
        <v>79782.399999999994</v>
      </c>
      <c r="P56" s="367">
        <f>(Tabla13[[#This Row],[Entradas 30 Junio-30 Sept. 2023]]*Tabla13[[#This Row],[Costo Unitario]])</f>
        <v>0</v>
      </c>
      <c r="Q56" s="367">
        <f>(Tabla13[[#This Row],[Salidas 30 Junio-30 Sept. 2023]]*Tabla13[[#This Row],[Costo Unitario]])</f>
        <v>0</v>
      </c>
      <c r="R56" s="369" t="s">
        <v>844</v>
      </c>
    </row>
    <row r="57" spans="1:18" ht="18" customHeight="1" x14ac:dyDescent="0.25">
      <c r="A57" s="2"/>
      <c r="B57" s="373">
        <v>44356</v>
      </c>
      <c r="C57" s="374" t="s">
        <v>869</v>
      </c>
      <c r="D57" s="375" t="s">
        <v>1022</v>
      </c>
      <c r="E57" s="182" t="s">
        <v>903</v>
      </c>
      <c r="F57" s="366">
        <v>35</v>
      </c>
      <c r="G57" s="366">
        <v>0</v>
      </c>
      <c r="H57" s="366"/>
      <c r="I57" s="366"/>
      <c r="J57" s="366">
        <v>0</v>
      </c>
      <c r="K57" s="366">
        <f t="shared" si="0"/>
        <v>35</v>
      </c>
      <c r="L57" s="366">
        <v>36</v>
      </c>
      <c r="M57" s="366">
        <f>Tabla13[[#This Row],[Balance s/Mov. 30/09/2023]]-Tabla13[[#This Row],[Inventario al 30/09/2023]]</f>
        <v>0</v>
      </c>
      <c r="N57" s="381">
        <v>8201</v>
      </c>
      <c r="O57" s="368">
        <f t="shared" si="1"/>
        <v>295236</v>
      </c>
      <c r="P57" s="367">
        <f>(Tabla13[[#This Row],[Entradas 30 Junio-30 Sept. 2023]]*Tabla13[[#This Row],[Costo Unitario]])</f>
        <v>0</v>
      </c>
      <c r="Q57" s="367">
        <f>(Tabla13[[#This Row],[Salidas 30 Junio-30 Sept. 2023]]*Tabla13[[#This Row],[Costo Unitario]])</f>
        <v>0</v>
      </c>
      <c r="R57" s="369" t="s">
        <v>844</v>
      </c>
    </row>
    <row r="58" spans="1:18" ht="18" customHeight="1" x14ac:dyDescent="0.25">
      <c r="A58" s="2"/>
      <c r="B58" s="363">
        <v>44145</v>
      </c>
      <c r="C58" s="364" t="s">
        <v>851</v>
      </c>
      <c r="D58" s="365" t="s">
        <v>622</v>
      </c>
      <c r="E58" s="148" t="s">
        <v>1023</v>
      </c>
      <c r="F58" s="366">
        <v>0</v>
      </c>
      <c r="G58" s="366">
        <v>0</v>
      </c>
      <c r="H58" s="366"/>
      <c r="I58" s="366"/>
      <c r="J58" s="366">
        <v>0</v>
      </c>
      <c r="K58" s="366">
        <f t="shared" si="0"/>
        <v>0</v>
      </c>
      <c r="L58" s="366">
        <v>8</v>
      </c>
      <c r="M58" s="366">
        <f>Tabla13[[#This Row],[Balance s/Mov. 30/09/2023]]-Tabla13[[#This Row],[Inventario al 30/09/2023]]</f>
        <v>0</v>
      </c>
      <c r="N58" s="367">
        <v>7670</v>
      </c>
      <c r="O58" s="368">
        <f t="shared" si="1"/>
        <v>61360</v>
      </c>
      <c r="P58" s="367">
        <f>(Tabla13[[#This Row],[Entradas 30 Junio-30 Sept. 2023]]*Tabla13[[#This Row],[Costo Unitario]])</f>
        <v>0</v>
      </c>
      <c r="Q58" s="367">
        <f>(Tabla13[[#This Row],[Salidas 30 Junio-30 Sept. 2023]]*Tabla13[[#This Row],[Costo Unitario]])</f>
        <v>0</v>
      </c>
      <c r="R58" s="369" t="s">
        <v>844</v>
      </c>
    </row>
    <row r="59" spans="1:18" ht="18" customHeight="1" x14ac:dyDescent="0.25">
      <c r="A59" s="2"/>
      <c r="B59" s="363"/>
      <c r="C59" s="364" t="s">
        <v>850</v>
      </c>
      <c r="D59" s="365" t="s">
        <v>1079</v>
      </c>
      <c r="E59" s="372" t="s">
        <v>977</v>
      </c>
      <c r="F59" s="366">
        <v>5</v>
      </c>
      <c r="G59" s="366">
        <v>0</v>
      </c>
      <c r="H59" s="366"/>
      <c r="I59" s="366"/>
      <c r="J59" s="366">
        <v>0</v>
      </c>
      <c r="K59" s="366">
        <f t="shared" si="0"/>
        <v>5</v>
      </c>
      <c r="L59" s="366">
        <v>2</v>
      </c>
      <c r="M59" s="366">
        <f>Tabla13[[#This Row],[Balance s/Mov. 30/09/2023]]-Tabla13[[#This Row],[Inventario al 30/09/2023]]</f>
        <v>2</v>
      </c>
      <c r="N59" s="367">
        <v>0</v>
      </c>
      <c r="O59" s="368">
        <f t="shared" si="1"/>
        <v>0</v>
      </c>
      <c r="P59" s="367">
        <f>(Tabla13[[#This Row],[Entradas 30 Junio-30 Sept. 2023]]*Tabla13[[#This Row],[Costo Unitario]])</f>
        <v>0</v>
      </c>
      <c r="Q59" s="367">
        <f>(Tabla13[[#This Row],[Salidas 30 Junio-30 Sept. 2023]]*Tabla13[[#This Row],[Costo Unitario]])</f>
        <v>0</v>
      </c>
      <c r="R59" s="369" t="s">
        <v>844</v>
      </c>
    </row>
    <row r="60" spans="1:18" ht="18" customHeight="1" x14ac:dyDescent="0.25">
      <c r="A60" s="2"/>
      <c r="B60" s="363">
        <v>42520</v>
      </c>
      <c r="C60" s="364" t="s">
        <v>849</v>
      </c>
      <c r="D60" s="365" t="s">
        <v>103</v>
      </c>
      <c r="E60" s="376" t="s">
        <v>105</v>
      </c>
      <c r="F60" s="366">
        <v>3</v>
      </c>
      <c r="G60" s="366">
        <v>0</v>
      </c>
      <c r="H60" s="366"/>
      <c r="I60" s="366"/>
      <c r="J60" s="366">
        <v>0</v>
      </c>
      <c r="K60" s="366">
        <f t="shared" si="0"/>
        <v>3</v>
      </c>
      <c r="L60" s="366">
        <v>5</v>
      </c>
      <c r="M60" s="366">
        <f>Tabla13[[#This Row],[Balance s/Mov. 30/09/2023]]-Tabla13[[#This Row],[Inventario al 30/09/2023]]</f>
        <v>6</v>
      </c>
      <c r="N60" s="367">
        <v>44.25</v>
      </c>
      <c r="O60" s="368">
        <f t="shared" si="1"/>
        <v>221.25</v>
      </c>
      <c r="P60" s="367">
        <f>(Tabla13[[#This Row],[Entradas 30 Junio-30 Sept. 2023]]*Tabla13[[#This Row],[Costo Unitario]])</f>
        <v>0</v>
      </c>
      <c r="Q60" s="367">
        <f>(Tabla13[[#This Row],[Salidas 30 Junio-30 Sept. 2023]]*Tabla13[[#This Row],[Costo Unitario]])</f>
        <v>0</v>
      </c>
      <c r="R60" s="369" t="s">
        <v>844</v>
      </c>
    </row>
    <row r="61" spans="1:18" ht="18" customHeight="1" x14ac:dyDescent="0.25">
      <c r="A61" s="1"/>
      <c r="B61" s="363">
        <v>43258</v>
      </c>
      <c r="C61" s="364" t="s">
        <v>849</v>
      </c>
      <c r="D61" s="365" t="s">
        <v>139</v>
      </c>
      <c r="E61" s="148" t="s">
        <v>157</v>
      </c>
      <c r="F61" s="366">
        <v>3</v>
      </c>
      <c r="G61" s="366">
        <v>0</v>
      </c>
      <c r="H61" s="366"/>
      <c r="I61" s="366"/>
      <c r="J61" s="366">
        <v>0</v>
      </c>
      <c r="K61" s="366">
        <f t="shared" si="0"/>
        <v>3</v>
      </c>
      <c r="L61" s="366">
        <v>3</v>
      </c>
      <c r="M61" s="366">
        <f>Tabla13[[#This Row],[Balance s/Mov. 30/09/2023]]-Tabla13[[#This Row],[Inventario al 30/09/2023]]</f>
        <v>2</v>
      </c>
      <c r="N61" s="367">
        <v>73.75</v>
      </c>
      <c r="O61" s="368">
        <f t="shared" si="1"/>
        <v>221.25</v>
      </c>
      <c r="P61" s="367">
        <f>(Tabla13[[#This Row],[Entradas 30 Junio-30 Sept. 2023]]*Tabla13[[#This Row],[Costo Unitario]])</f>
        <v>0</v>
      </c>
      <c r="Q61" s="367">
        <f>(Tabla13[[#This Row],[Salidas 30 Junio-30 Sept. 2023]]*Tabla13[[#This Row],[Costo Unitario]])</f>
        <v>0</v>
      </c>
      <c r="R61" s="369" t="s">
        <v>844</v>
      </c>
    </row>
    <row r="62" spans="1:18" ht="18" customHeight="1" x14ac:dyDescent="0.25">
      <c r="A62" s="1"/>
      <c r="B62" s="363">
        <v>43797</v>
      </c>
      <c r="C62" s="364" t="s">
        <v>849</v>
      </c>
      <c r="D62" s="365" t="s">
        <v>1033</v>
      </c>
      <c r="E62" s="376" t="s">
        <v>738</v>
      </c>
      <c r="F62" s="366">
        <v>26</v>
      </c>
      <c r="G62" s="366">
        <v>0</v>
      </c>
      <c r="H62" s="366"/>
      <c r="I62" s="366"/>
      <c r="J62" s="366">
        <v>0</v>
      </c>
      <c r="K62" s="366">
        <f t="shared" si="0"/>
        <v>26</v>
      </c>
      <c r="L62" s="366">
        <v>26</v>
      </c>
      <c r="M62" s="366">
        <f>Tabla13[[#This Row],[Balance s/Mov. 30/09/2023]]-Tabla13[[#This Row],[Inventario al 30/09/2023]]</f>
        <v>1</v>
      </c>
      <c r="N62" s="367">
        <v>87</v>
      </c>
      <c r="O62" s="368">
        <f t="shared" si="1"/>
        <v>2262</v>
      </c>
      <c r="P62" s="367">
        <f>(Tabla13[[#This Row],[Entradas 30 Junio-30 Sept. 2023]]*Tabla13[[#This Row],[Costo Unitario]])</f>
        <v>0</v>
      </c>
      <c r="Q62" s="367">
        <f>(Tabla13[[#This Row],[Salidas 30 Junio-30 Sept. 2023]]*Tabla13[[#This Row],[Costo Unitario]])</f>
        <v>0</v>
      </c>
      <c r="R62" s="369" t="s">
        <v>844</v>
      </c>
    </row>
    <row r="63" spans="1:18" ht="18" customHeight="1" x14ac:dyDescent="0.25">
      <c r="A63" s="2"/>
      <c r="B63" s="363">
        <v>42641</v>
      </c>
      <c r="C63" s="364" t="s">
        <v>849</v>
      </c>
      <c r="D63" s="365" t="s">
        <v>140</v>
      </c>
      <c r="E63" s="376" t="s">
        <v>156</v>
      </c>
      <c r="F63" s="366">
        <v>3</v>
      </c>
      <c r="G63" s="366">
        <v>0</v>
      </c>
      <c r="H63" s="366"/>
      <c r="I63" s="366"/>
      <c r="J63" s="366">
        <v>0</v>
      </c>
      <c r="K63" s="366">
        <f t="shared" si="0"/>
        <v>3</v>
      </c>
      <c r="L63" s="366">
        <v>3</v>
      </c>
      <c r="M63" s="366">
        <f>Tabla13[[#This Row],[Balance s/Mov. 30/09/2023]]-Tabla13[[#This Row],[Inventario al 30/09/2023]]</f>
        <v>0</v>
      </c>
      <c r="N63" s="367">
        <v>91.45</v>
      </c>
      <c r="O63" s="368">
        <f t="shared" si="1"/>
        <v>274.35000000000002</v>
      </c>
      <c r="P63" s="367">
        <f>(Tabla13[[#This Row],[Entradas 30 Junio-30 Sept. 2023]]*Tabla13[[#This Row],[Costo Unitario]])</f>
        <v>0</v>
      </c>
      <c r="Q63" s="367">
        <f>(Tabla13[[#This Row],[Salidas 30 Junio-30 Sept. 2023]]*Tabla13[[#This Row],[Costo Unitario]])</f>
        <v>0</v>
      </c>
      <c r="R63" s="369" t="s">
        <v>844</v>
      </c>
    </row>
    <row r="64" spans="1:18" ht="18" customHeight="1" x14ac:dyDescent="0.25">
      <c r="A64" s="2"/>
      <c r="B64" s="363"/>
      <c r="C64" s="364" t="s">
        <v>850</v>
      </c>
      <c r="D64" s="365" t="s">
        <v>555</v>
      </c>
      <c r="E64" s="372" t="s">
        <v>956</v>
      </c>
      <c r="F64" s="366">
        <v>63</v>
      </c>
      <c r="G64" s="366">
        <v>0</v>
      </c>
      <c r="H64" s="366"/>
      <c r="I64" s="366"/>
      <c r="J64" s="366">
        <v>0</v>
      </c>
      <c r="K64" s="366">
        <f t="shared" si="0"/>
        <v>63</v>
      </c>
      <c r="L64" s="366">
        <v>52</v>
      </c>
      <c r="M64" s="366">
        <f>Tabla13[[#This Row],[Balance s/Mov. 30/09/2023]]-Tabla13[[#This Row],[Inventario al 30/09/2023]]</f>
        <v>0</v>
      </c>
      <c r="N64" s="367">
        <v>0</v>
      </c>
      <c r="O64" s="368">
        <f t="shared" si="1"/>
        <v>0</v>
      </c>
      <c r="P64" s="367">
        <f>(Tabla13[[#This Row],[Entradas 30 Junio-30 Sept. 2023]]*Tabla13[[#This Row],[Costo Unitario]])</f>
        <v>0</v>
      </c>
      <c r="Q64" s="367">
        <f>(Tabla13[[#This Row],[Salidas 30 Junio-30 Sept. 2023]]*Tabla13[[#This Row],[Costo Unitario]])</f>
        <v>0</v>
      </c>
      <c r="R64" s="369" t="s">
        <v>844</v>
      </c>
    </row>
    <row r="65" spans="1:18" ht="18" customHeight="1" x14ac:dyDescent="0.25">
      <c r="A65" s="2"/>
      <c r="B65" s="363"/>
      <c r="C65" s="364" t="s">
        <v>850</v>
      </c>
      <c r="D65" s="365" t="s">
        <v>1054</v>
      </c>
      <c r="E65" s="372" t="s">
        <v>934</v>
      </c>
      <c r="F65" s="366">
        <v>0</v>
      </c>
      <c r="G65" s="366">
        <v>0</v>
      </c>
      <c r="H65" s="366"/>
      <c r="I65" s="366"/>
      <c r="J65" s="366">
        <v>0</v>
      </c>
      <c r="K65" s="366">
        <f t="shared" si="0"/>
        <v>0</v>
      </c>
      <c r="L65" s="366">
        <v>0</v>
      </c>
      <c r="M65" s="366">
        <f>Tabla13[[#This Row],[Balance s/Mov. 30/09/2023]]-Tabla13[[#This Row],[Inventario al 30/09/2023]]</f>
        <v>2</v>
      </c>
      <c r="N65" s="367">
        <v>0</v>
      </c>
      <c r="O65" s="368">
        <f t="shared" si="1"/>
        <v>0</v>
      </c>
      <c r="P65" s="367">
        <f>(Tabla13[[#This Row],[Entradas 30 Junio-30 Sept. 2023]]*Tabla13[[#This Row],[Costo Unitario]])</f>
        <v>0</v>
      </c>
      <c r="Q65" s="367">
        <f>(Tabla13[[#This Row],[Salidas 30 Junio-30 Sept. 2023]]*Tabla13[[#This Row],[Costo Unitario]])</f>
        <v>0</v>
      </c>
      <c r="R65" s="369" t="s">
        <v>844</v>
      </c>
    </row>
    <row r="66" spans="1:18" s="1" customFormat="1" ht="18" customHeight="1" x14ac:dyDescent="0.25">
      <c r="A66" s="2"/>
      <c r="B66" s="363">
        <v>41268</v>
      </c>
      <c r="C66" s="364" t="s">
        <v>851</v>
      </c>
      <c r="D66" s="365" t="s">
        <v>163</v>
      </c>
      <c r="E66" s="376" t="s">
        <v>168</v>
      </c>
      <c r="F66" s="366">
        <v>1</v>
      </c>
      <c r="G66" s="366">
        <v>0</v>
      </c>
      <c r="H66" s="366"/>
      <c r="I66" s="366"/>
      <c r="J66" s="366">
        <v>0</v>
      </c>
      <c r="K66" s="366">
        <f t="shared" si="0"/>
        <v>1</v>
      </c>
      <c r="L66" s="366">
        <v>1</v>
      </c>
      <c r="M66" s="366">
        <f>Tabla13[[#This Row],[Balance s/Mov. 30/09/2023]]-Tabla13[[#This Row],[Inventario al 30/09/2023]]</f>
        <v>2</v>
      </c>
      <c r="N66" s="367">
        <v>4409.5</v>
      </c>
      <c r="O66" s="368">
        <f t="shared" si="1"/>
        <v>4409.5</v>
      </c>
      <c r="P66" s="367">
        <f>(Tabla13[[#This Row],[Entradas 30 Junio-30 Sept. 2023]]*Tabla13[[#This Row],[Costo Unitario]])</f>
        <v>0</v>
      </c>
      <c r="Q66" s="367">
        <f>(Tabla13[[#This Row],[Salidas 30 Junio-30 Sept. 2023]]*Tabla13[[#This Row],[Costo Unitario]])</f>
        <v>0</v>
      </c>
      <c r="R66" s="369" t="s">
        <v>844</v>
      </c>
    </row>
    <row r="67" spans="1:18" ht="18" customHeight="1" x14ac:dyDescent="0.25">
      <c r="A67" s="1"/>
      <c r="B67" s="363">
        <v>43402</v>
      </c>
      <c r="C67" s="364" t="s">
        <v>851</v>
      </c>
      <c r="D67" s="365" t="s">
        <v>558</v>
      </c>
      <c r="E67" s="148" t="s">
        <v>559</v>
      </c>
      <c r="F67" s="366">
        <v>0</v>
      </c>
      <c r="G67" s="366">
        <v>0</v>
      </c>
      <c r="H67" s="366"/>
      <c r="I67" s="366"/>
      <c r="J67" s="366">
        <v>0</v>
      </c>
      <c r="K67" s="366">
        <f t="shared" si="0"/>
        <v>0</v>
      </c>
      <c r="L67" s="366">
        <v>0</v>
      </c>
      <c r="M67" s="366">
        <f>Tabla13[[#This Row],[Balance s/Mov. 30/09/2023]]-Tabla13[[#This Row],[Inventario al 30/09/2023]]</f>
        <v>11</v>
      </c>
      <c r="N67" s="367">
        <v>94.4</v>
      </c>
      <c r="O67" s="368">
        <f t="shared" si="1"/>
        <v>0</v>
      </c>
      <c r="P67" s="367">
        <f>(Tabla13[[#This Row],[Entradas 30 Junio-30 Sept. 2023]]*Tabla13[[#This Row],[Costo Unitario]])</f>
        <v>0</v>
      </c>
      <c r="Q67" s="367">
        <f>(Tabla13[[#This Row],[Salidas 30 Junio-30 Sept. 2023]]*Tabla13[[#This Row],[Costo Unitario]])</f>
        <v>0</v>
      </c>
      <c r="R67" s="369" t="s">
        <v>844</v>
      </c>
    </row>
    <row r="68" spans="1:18" ht="18" customHeight="1" x14ac:dyDescent="0.25">
      <c r="A68" s="1"/>
      <c r="B68" s="363"/>
      <c r="C68" s="364" t="s">
        <v>851</v>
      </c>
      <c r="D68" s="365" t="s">
        <v>1062</v>
      </c>
      <c r="E68" s="372" t="s">
        <v>952</v>
      </c>
      <c r="F68" s="366">
        <v>50</v>
      </c>
      <c r="G68" s="366">
        <v>0</v>
      </c>
      <c r="H68" s="366"/>
      <c r="I68" s="366"/>
      <c r="J68" s="366">
        <v>0</v>
      </c>
      <c r="K68" s="366">
        <f t="shared" si="0"/>
        <v>50</v>
      </c>
      <c r="L68" s="366">
        <v>48</v>
      </c>
      <c r="M68" s="366">
        <f>Tabla13[[#This Row],[Balance s/Mov. 30/09/2023]]-Tabla13[[#This Row],[Inventario al 30/09/2023]]</f>
        <v>0</v>
      </c>
      <c r="N68" s="367">
        <v>0</v>
      </c>
      <c r="O68" s="368">
        <f t="shared" si="1"/>
        <v>0</v>
      </c>
      <c r="P68" s="367">
        <f>(Tabla13[[#This Row],[Entradas 30 Junio-30 Sept. 2023]]*Tabla13[[#This Row],[Costo Unitario]])</f>
        <v>0</v>
      </c>
      <c r="Q68" s="367">
        <f>(Tabla13[[#This Row],[Salidas 30 Junio-30 Sept. 2023]]*Tabla13[[#This Row],[Costo Unitario]])</f>
        <v>0</v>
      </c>
      <c r="R68" s="369" t="s">
        <v>844</v>
      </c>
    </row>
    <row r="69" spans="1:18" ht="18" customHeight="1" x14ac:dyDescent="0.25">
      <c r="A69" s="1"/>
      <c r="B69" s="363">
        <v>42496</v>
      </c>
      <c r="C69" s="364" t="s">
        <v>852</v>
      </c>
      <c r="D69" s="365" t="s">
        <v>270</v>
      </c>
      <c r="E69" s="376" t="s">
        <v>395</v>
      </c>
      <c r="F69" s="366">
        <v>0</v>
      </c>
      <c r="G69" s="366">
        <v>0</v>
      </c>
      <c r="H69" s="366"/>
      <c r="I69" s="366"/>
      <c r="J69" s="366">
        <v>0</v>
      </c>
      <c r="K69" s="366">
        <f t="shared" si="0"/>
        <v>0</v>
      </c>
      <c r="L69" s="366">
        <v>0</v>
      </c>
      <c r="M69" s="366">
        <f>Tabla13[[#This Row],[Balance s/Mov. 30/09/2023]]-Tabla13[[#This Row],[Inventario al 30/09/2023]]</f>
        <v>0</v>
      </c>
      <c r="N69" s="367">
        <v>73.87</v>
      </c>
      <c r="O69" s="368">
        <f t="shared" si="1"/>
        <v>0</v>
      </c>
      <c r="P69" s="367">
        <f>(Tabla13[[#This Row],[Entradas 30 Junio-30 Sept. 2023]]*Tabla13[[#This Row],[Costo Unitario]])</f>
        <v>0</v>
      </c>
      <c r="Q69" s="367">
        <f>(Tabla13[[#This Row],[Salidas 30 Junio-30 Sept. 2023]]*Tabla13[[#This Row],[Costo Unitario]])</f>
        <v>0</v>
      </c>
      <c r="R69" s="369" t="s">
        <v>844</v>
      </c>
    </row>
    <row r="70" spans="1:18" ht="18" customHeight="1" x14ac:dyDescent="0.25">
      <c r="A70" s="1"/>
      <c r="B70" s="363">
        <v>40393</v>
      </c>
      <c r="C70" s="364" t="s">
        <v>852</v>
      </c>
      <c r="D70" s="365" t="s">
        <v>117</v>
      </c>
      <c r="E70" s="376" t="s">
        <v>150</v>
      </c>
      <c r="F70" s="366">
        <v>18</v>
      </c>
      <c r="G70" s="366">
        <v>0</v>
      </c>
      <c r="H70" s="366"/>
      <c r="I70" s="366"/>
      <c r="J70" s="366">
        <v>0</v>
      </c>
      <c r="K70" s="366">
        <f t="shared" si="0"/>
        <v>18</v>
      </c>
      <c r="L70" s="366">
        <v>23</v>
      </c>
      <c r="M70" s="366">
        <f>Tabla13[[#This Row],[Balance s/Mov. 30/09/2023]]-Tabla13[[#This Row],[Inventario al 30/09/2023]]</f>
        <v>0</v>
      </c>
      <c r="N70" s="367">
        <v>81.59</v>
      </c>
      <c r="O70" s="368">
        <f t="shared" si="1"/>
        <v>1876.5700000000002</v>
      </c>
      <c r="P70" s="367">
        <f>(Tabla13[[#This Row],[Entradas 30 Junio-30 Sept. 2023]]*Tabla13[[#This Row],[Costo Unitario]])</f>
        <v>0</v>
      </c>
      <c r="Q70" s="367">
        <f>(Tabla13[[#This Row],[Salidas 30 Junio-30 Sept. 2023]]*Tabla13[[#This Row],[Costo Unitario]])</f>
        <v>0</v>
      </c>
      <c r="R70" s="369" t="s">
        <v>844</v>
      </c>
    </row>
    <row r="71" spans="1:18" s="1" customFormat="1" ht="18" customHeight="1" x14ac:dyDescent="0.25">
      <c r="B71" s="363">
        <v>42496</v>
      </c>
      <c r="C71" s="364" t="s">
        <v>854</v>
      </c>
      <c r="D71" s="365" t="s">
        <v>207</v>
      </c>
      <c r="E71" s="148" t="s">
        <v>255</v>
      </c>
      <c r="F71" s="366">
        <v>112</v>
      </c>
      <c r="G71" s="366">
        <v>0</v>
      </c>
      <c r="H71" s="366"/>
      <c r="I71" s="366"/>
      <c r="J71" s="366">
        <v>0</v>
      </c>
      <c r="K71" s="366">
        <f t="shared" ref="K71:K134" si="2">F71+G71+H71+I71-J71</f>
        <v>112</v>
      </c>
      <c r="L71" s="366">
        <v>38</v>
      </c>
      <c r="M71" s="366">
        <f>Tabla13[[#This Row],[Balance s/Mov. 30/09/2023]]-Tabla13[[#This Row],[Inventario al 30/09/2023]]</f>
        <v>0</v>
      </c>
      <c r="N71" s="367">
        <v>1626.21</v>
      </c>
      <c r="O71" s="368">
        <f t="shared" ref="O71:O134" si="3">L71*N71</f>
        <v>61795.98</v>
      </c>
      <c r="P71" s="367">
        <f>(Tabla13[[#This Row],[Entradas 30 Junio-30 Sept. 2023]]*Tabla13[[#This Row],[Costo Unitario]])</f>
        <v>0</v>
      </c>
      <c r="Q71" s="367">
        <f>(Tabla13[[#This Row],[Salidas 30 Junio-30 Sept. 2023]]*Tabla13[[#This Row],[Costo Unitario]])</f>
        <v>0</v>
      </c>
      <c r="R71" s="369" t="s">
        <v>844</v>
      </c>
    </row>
    <row r="72" spans="1:18" s="1" customFormat="1" ht="18" customHeight="1" x14ac:dyDescent="0.25">
      <c r="B72" s="363"/>
      <c r="C72" s="364" t="s">
        <v>853</v>
      </c>
      <c r="D72" s="365" t="s">
        <v>580</v>
      </c>
      <c r="E72" s="372" t="s">
        <v>964</v>
      </c>
      <c r="F72" s="366">
        <v>12</v>
      </c>
      <c r="G72" s="366">
        <v>0</v>
      </c>
      <c r="H72" s="366"/>
      <c r="I72" s="366"/>
      <c r="J72" s="366">
        <v>0</v>
      </c>
      <c r="K72" s="366">
        <f t="shared" si="2"/>
        <v>12</v>
      </c>
      <c r="L72" s="366">
        <v>0</v>
      </c>
      <c r="M72" s="366">
        <f>Tabla13[[#This Row],[Balance s/Mov. 30/09/2023]]-Tabla13[[#This Row],[Inventario al 30/09/2023]]</f>
        <v>0</v>
      </c>
      <c r="N72" s="367">
        <v>2360</v>
      </c>
      <c r="O72" s="368">
        <f t="shared" si="3"/>
        <v>0</v>
      </c>
      <c r="P72" s="367">
        <f>(Tabla13[[#This Row],[Entradas 30 Junio-30 Sept. 2023]]*Tabla13[[#This Row],[Costo Unitario]])</f>
        <v>0</v>
      </c>
      <c r="Q72" s="367">
        <f>(Tabla13[[#This Row],[Salidas 30 Junio-30 Sept. 2023]]*Tabla13[[#This Row],[Costo Unitario]])</f>
        <v>0</v>
      </c>
      <c r="R72" s="369" t="s">
        <v>844</v>
      </c>
    </row>
    <row r="73" spans="1:18" s="1" customFormat="1" ht="18" customHeight="1" x14ac:dyDescent="0.25">
      <c r="B73" s="363">
        <v>42520</v>
      </c>
      <c r="C73" s="364" t="s">
        <v>854</v>
      </c>
      <c r="D73" s="365" t="s">
        <v>580</v>
      </c>
      <c r="E73" s="148" t="s">
        <v>581</v>
      </c>
      <c r="F73" s="366">
        <v>50</v>
      </c>
      <c r="G73" s="366">
        <v>0</v>
      </c>
      <c r="H73" s="366"/>
      <c r="I73" s="366"/>
      <c r="J73" s="366">
        <v>0</v>
      </c>
      <c r="K73" s="366">
        <f t="shared" si="2"/>
        <v>50</v>
      </c>
      <c r="L73" s="366">
        <v>50</v>
      </c>
      <c r="M73" s="366">
        <f>Tabla13[[#This Row],[Balance s/Mov. 30/09/2023]]-Tabla13[[#This Row],[Inventario al 30/09/2023]]</f>
        <v>-11</v>
      </c>
      <c r="N73" s="367">
        <v>2360</v>
      </c>
      <c r="O73" s="368">
        <f t="shared" si="3"/>
        <v>118000</v>
      </c>
      <c r="P73" s="367">
        <f>(Tabla13[[#This Row],[Entradas 30 Junio-30 Sept. 2023]]*Tabla13[[#This Row],[Costo Unitario]])</f>
        <v>0</v>
      </c>
      <c r="Q73" s="367">
        <f>(Tabla13[[#This Row],[Salidas 30 Junio-30 Sept. 2023]]*Tabla13[[#This Row],[Costo Unitario]])</f>
        <v>0</v>
      </c>
      <c r="R73" s="369" t="s">
        <v>844</v>
      </c>
    </row>
    <row r="74" spans="1:18" s="1" customFormat="1" ht="18" customHeight="1" x14ac:dyDescent="0.25">
      <c r="B74" s="373">
        <v>42496</v>
      </c>
      <c r="C74" s="374" t="s">
        <v>851</v>
      </c>
      <c r="D74" s="375" t="s">
        <v>48</v>
      </c>
      <c r="E74" s="372" t="s">
        <v>49</v>
      </c>
      <c r="F74" s="366">
        <v>1</v>
      </c>
      <c r="G74" s="366">
        <v>0</v>
      </c>
      <c r="H74" s="366"/>
      <c r="I74" s="366"/>
      <c r="J74" s="366">
        <v>0</v>
      </c>
      <c r="K74" s="366">
        <f t="shared" si="2"/>
        <v>1</v>
      </c>
      <c r="L74" s="366">
        <v>1</v>
      </c>
      <c r="M74" s="366">
        <f>Tabla13[[#This Row],[Balance s/Mov. 30/09/2023]]-Tabla13[[#This Row],[Inventario al 30/09/2023]]</f>
        <v>-74</v>
      </c>
      <c r="N74" s="367">
        <v>95.75</v>
      </c>
      <c r="O74" s="368">
        <f t="shared" si="3"/>
        <v>95.75</v>
      </c>
      <c r="P74" s="367">
        <f>(Tabla13[[#This Row],[Entradas 30 Junio-30 Sept. 2023]]*Tabla13[[#This Row],[Costo Unitario]])</f>
        <v>0</v>
      </c>
      <c r="Q74" s="367">
        <f>(Tabla13[[#This Row],[Salidas 30 Junio-30 Sept. 2023]]*Tabla13[[#This Row],[Costo Unitario]])</f>
        <v>0</v>
      </c>
      <c r="R74" s="369" t="s">
        <v>844</v>
      </c>
    </row>
    <row r="75" spans="1:18" s="1" customFormat="1" ht="18" customHeight="1" x14ac:dyDescent="0.25">
      <c r="B75" s="363">
        <v>39020</v>
      </c>
      <c r="C75" s="364" t="s">
        <v>851</v>
      </c>
      <c r="D75" s="365" t="s">
        <v>327</v>
      </c>
      <c r="E75" s="376" t="s">
        <v>380</v>
      </c>
      <c r="F75" s="366">
        <v>5</v>
      </c>
      <c r="G75" s="366">
        <v>0</v>
      </c>
      <c r="H75" s="366"/>
      <c r="I75" s="366"/>
      <c r="J75" s="366">
        <v>0</v>
      </c>
      <c r="K75" s="366">
        <f t="shared" si="2"/>
        <v>5</v>
      </c>
      <c r="L75" s="366">
        <v>1</v>
      </c>
      <c r="M75" s="366">
        <f>Tabla13[[#This Row],[Balance s/Mov. 30/09/2023]]-Tabla13[[#This Row],[Inventario al 30/09/2023]]</f>
        <v>0</v>
      </c>
      <c r="N75" s="367">
        <v>214.76</v>
      </c>
      <c r="O75" s="368">
        <f t="shared" si="3"/>
        <v>214.76</v>
      </c>
      <c r="P75" s="367">
        <f>(Tabla13[[#This Row],[Entradas 30 Junio-30 Sept. 2023]]*Tabla13[[#This Row],[Costo Unitario]])</f>
        <v>0</v>
      </c>
      <c r="Q75" s="367">
        <f>(Tabla13[[#This Row],[Salidas 30 Junio-30 Sept. 2023]]*Tabla13[[#This Row],[Costo Unitario]])</f>
        <v>0</v>
      </c>
      <c r="R75" s="369" t="s">
        <v>844</v>
      </c>
    </row>
    <row r="76" spans="1:18" s="1" customFormat="1" ht="18" customHeight="1" x14ac:dyDescent="0.25">
      <c r="B76" s="363">
        <v>45016</v>
      </c>
      <c r="C76" s="364" t="s">
        <v>863</v>
      </c>
      <c r="D76" s="365" t="s">
        <v>1035</v>
      </c>
      <c r="E76" s="182" t="s">
        <v>889</v>
      </c>
      <c r="F76" s="366">
        <v>29</v>
      </c>
      <c r="G76" s="366">
        <v>0</v>
      </c>
      <c r="H76" s="366"/>
      <c r="I76" s="366"/>
      <c r="J76" s="366">
        <v>0</v>
      </c>
      <c r="K76" s="366">
        <f t="shared" si="2"/>
        <v>29</v>
      </c>
      <c r="L76" s="366">
        <v>11</v>
      </c>
      <c r="M76" s="366">
        <f>Tabla13[[#This Row],[Balance s/Mov. 30/09/2023]]-Tabla13[[#This Row],[Inventario al 30/09/2023]]</f>
        <v>0</v>
      </c>
      <c r="N76" s="367">
        <v>56</v>
      </c>
      <c r="O76" s="368">
        <f t="shared" si="3"/>
        <v>616</v>
      </c>
      <c r="P76" s="367">
        <f>(Tabla13[[#This Row],[Entradas 30 Junio-30 Sept. 2023]]*Tabla13[[#This Row],[Costo Unitario]])</f>
        <v>0</v>
      </c>
      <c r="Q76" s="367">
        <f>(Tabla13[[#This Row],[Salidas 30 Junio-30 Sept. 2023]]*Tabla13[[#This Row],[Costo Unitario]])</f>
        <v>0</v>
      </c>
      <c r="R76" s="369" t="s">
        <v>844</v>
      </c>
    </row>
    <row r="77" spans="1:18" s="1" customFormat="1" ht="18" customHeight="1" x14ac:dyDescent="0.25">
      <c r="B77" s="363">
        <v>45016</v>
      </c>
      <c r="C77" s="364" t="s">
        <v>863</v>
      </c>
      <c r="D77" s="365" t="s">
        <v>1034</v>
      </c>
      <c r="E77" s="182" t="s">
        <v>888</v>
      </c>
      <c r="F77" s="366">
        <v>32</v>
      </c>
      <c r="G77" s="366">
        <v>0</v>
      </c>
      <c r="H77" s="366"/>
      <c r="I77" s="366"/>
      <c r="J77" s="366">
        <v>0</v>
      </c>
      <c r="K77" s="366">
        <f t="shared" si="2"/>
        <v>32</v>
      </c>
      <c r="L77" s="366">
        <v>14</v>
      </c>
      <c r="M77" s="366">
        <f>Tabla13[[#This Row],[Balance s/Mov. 30/09/2023]]-Tabla13[[#This Row],[Inventario al 30/09/2023]]</f>
        <v>-44</v>
      </c>
      <c r="N77" s="367">
        <v>66.67</v>
      </c>
      <c r="O77" s="368">
        <f t="shared" si="3"/>
        <v>933.38</v>
      </c>
      <c r="P77" s="367">
        <f>(Tabla13[[#This Row],[Entradas 30 Junio-30 Sept. 2023]]*Tabla13[[#This Row],[Costo Unitario]])</f>
        <v>0</v>
      </c>
      <c r="Q77" s="367">
        <f>(Tabla13[[#This Row],[Salidas 30 Junio-30 Sept. 2023]]*Tabla13[[#This Row],[Costo Unitario]])</f>
        <v>0</v>
      </c>
      <c r="R77" s="369" t="s">
        <v>844</v>
      </c>
    </row>
    <row r="78" spans="1:18" s="1" customFormat="1" ht="18" customHeight="1" x14ac:dyDescent="0.25">
      <c r="B78" s="363">
        <v>42250</v>
      </c>
      <c r="C78" s="364" t="s">
        <v>849</v>
      </c>
      <c r="D78" s="365" t="s">
        <v>654</v>
      </c>
      <c r="E78" s="376" t="s">
        <v>655</v>
      </c>
      <c r="F78" s="366">
        <v>100</v>
      </c>
      <c r="G78" s="366">
        <v>0</v>
      </c>
      <c r="H78" s="366"/>
      <c r="I78" s="366"/>
      <c r="J78" s="366">
        <v>0</v>
      </c>
      <c r="K78" s="366">
        <f t="shared" si="2"/>
        <v>100</v>
      </c>
      <c r="L78" s="366">
        <v>100</v>
      </c>
      <c r="M78" s="366">
        <f>Tabla13[[#This Row],[Balance s/Mov. 30/09/2023]]-Tabla13[[#This Row],[Inventario al 30/09/2023]]</f>
        <v>7</v>
      </c>
      <c r="N78" s="367">
        <v>20.059999999999999</v>
      </c>
      <c r="O78" s="368">
        <f t="shared" si="3"/>
        <v>2005.9999999999998</v>
      </c>
      <c r="P78" s="367">
        <f>(Tabla13[[#This Row],[Entradas 30 Junio-30 Sept. 2023]]*Tabla13[[#This Row],[Costo Unitario]])</f>
        <v>0</v>
      </c>
      <c r="Q78" s="367">
        <f>(Tabla13[[#This Row],[Salidas 30 Junio-30 Sept. 2023]]*Tabla13[[#This Row],[Costo Unitario]])</f>
        <v>0</v>
      </c>
      <c r="R78" s="369" t="s">
        <v>844</v>
      </c>
    </row>
    <row r="79" spans="1:18" s="1" customFormat="1" ht="18" customHeight="1" x14ac:dyDescent="0.25">
      <c r="B79" s="363">
        <v>42263</v>
      </c>
      <c r="C79" s="364" t="s">
        <v>851</v>
      </c>
      <c r="D79" s="365" t="s">
        <v>475</v>
      </c>
      <c r="E79" s="182" t="s">
        <v>496</v>
      </c>
      <c r="F79" s="366">
        <v>0</v>
      </c>
      <c r="G79" s="366">
        <v>0</v>
      </c>
      <c r="H79" s="366"/>
      <c r="I79" s="366"/>
      <c r="J79" s="366">
        <v>0</v>
      </c>
      <c r="K79" s="366">
        <f t="shared" si="2"/>
        <v>0</v>
      </c>
      <c r="L79" s="366">
        <v>2</v>
      </c>
      <c r="M79" s="366">
        <f>Tabla13[[#This Row],[Balance s/Mov. 30/09/2023]]-Tabla13[[#This Row],[Inventario al 30/09/2023]]</f>
        <v>0</v>
      </c>
      <c r="N79" s="367">
        <v>1261.42</v>
      </c>
      <c r="O79" s="368">
        <f t="shared" si="3"/>
        <v>2522.84</v>
      </c>
      <c r="P79" s="367">
        <f>(Tabla13[[#This Row],[Entradas 30 Junio-30 Sept. 2023]]*Tabla13[[#This Row],[Costo Unitario]])</f>
        <v>0</v>
      </c>
      <c r="Q79" s="367">
        <f>(Tabla13[[#This Row],[Salidas 30 Junio-30 Sept. 2023]]*Tabla13[[#This Row],[Costo Unitario]])</f>
        <v>0</v>
      </c>
      <c r="R79" s="369" t="s">
        <v>844</v>
      </c>
    </row>
    <row r="80" spans="1:18" s="1" customFormat="1" ht="18" customHeight="1" x14ac:dyDescent="0.25">
      <c r="B80" s="373">
        <v>45063</v>
      </c>
      <c r="C80" s="374" t="s">
        <v>855</v>
      </c>
      <c r="D80" s="375" t="s">
        <v>693</v>
      </c>
      <c r="E80" s="182" t="s">
        <v>694</v>
      </c>
      <c r="F80" s="366">
        <v>3968</v>
      </c>
      <c r="G80" s="366">
        <v>0</v>
      </c>
      <c r="H80" s="366"/>
      <c r="I80" s="366"/>
      <c r="J80" s="366">
        <v>0</v>
      </c>
      <c r="K80" s="366">
        <f t="shared" si="2"/>
        <v>3968</v>
      </c>
      <c r="L80" s="366">
        <v>2850</v>
      </c>
      <c r="M80" s="366">
        <f>Tabla13[[#This Row],[Balance s/Mov. 30/09/2023]]-Tabla13[[#This Row],[Inventario al 30/09/2023]]</f>
        <v>0</v>
      </c>
      <c r="N80" s="367">
        <v>466.1</v>
      </c>
      <c r="O80" s="368">
        <f t="shared" si="3"/>
        <v>1328385</v>
      </c>
      <c r="P80" s="367">
        <f>(Tabla13[[#This Row],[Entradas 30 Junio-30 Sept. 2023]]*Tabla13[[#This Row],[Costo Unitario]])</f>
        <v>0</v>
      </c>
      <c r="Q80" s="367">
        <f>(Tabla13[[#This Row],[Salidas 30 Junio-30 Sept. 2023]]*Tabla13[[#This Row],[Costo Unitario]])</f>
        <v>0</v>
      </c>
      <c r="R80" s="369" t="s">
        <v>844</v>
      </c>
    </row>
    <row r="81" spans="2:18" s="1" customFormat="1" ht="18" customHeight="1" x14ac:dyDescent="0.25">
      <c r="B81" s="363">
        <v>44967</v>
      </c>
      <c r="C81" s="364" t="s">
        <v>855</v>
      </c>
      <c r="D81" s="365" t="s">
        <v>587</v>
      </c>
      <c r="E81" s="376" t="s">
        <v>839</v>
      </c>
      <c r="F81" s="366">
        <v>0</v>
      </c>
      <c r="G81" s="366">
        <v>0</v>
      </c>
      <c r="H81" s="366"/>
      <c r="I81" s="366"/>
      <c r="J81" s="366">
        <v>0</v>
      </c>
      <c r="K81" s="366">
        <f t="shared" si="2"/>
        <v>0</v>
      </c>
      <c r="L81" s="366">
        <v>1050</v>
      </c>
      <c r="M81" s="366">
        <f>Tabla13[[#This Row],[Balance s/Mov. 30/09/2023]]-Tabla13[[#This Row],[Inventario al 30/09/2023]]</f>
        <v>-7475</v>
      </c>
      <c r="N81" s="367">
        <v>157</v>
      </c>
      <c r="O81" s="368">
        <f t="shared" si="3"/>
        <v>164850</v>
      </c>
      <c r="P81" s="367">
        <f>(Tabla13[[#This Row],[Entradas 30 Junio-30 Sept. 2023]]*Tabla13[[#This Row],[Costo Unitario]])</f>
        <v>0</v>
      </c>
      <c r="Q81" s="367">
        <f>(Tabla13[[#This Row],[Salidas 30 Junio-30 Sept. 2023]]*Tabla13[[#This Row],[Costo Unitario]])</f>
        <v>0</v>
      </c>
      <c r="R81" s="369" t="s">
        <v>844</v>
      </c>
    </row>
    <row r="82" spans="2:18" s="1" customFormat="1" ht="18" customHeight="1" x14ac:dyDescent="0.25">
      <c r="B82" s="363">
        <v>43957</v>
      </c>
      <c r="C82" s="364" t="s">
        <v>851</v>
      </c>
      <c r="D82" s="365" t="s">
        <v>812</v>
      </c>
      <c r="E82" s="182" t="s">
        <v>804</v>
      </c>
      <c r="F82" s="366">
        <v>3</v>
      </c>
      <c r="G82" s="366">
        <v>0</v>
      </c>
      <c r="H82" s="366"/>
      <c r="I82" s="366"/>
      <c r="J82" s="366">
        <v>0</v>
      </c>
      <c r="K82" s="366">
        <f t="shared" si="2"/>
        <v>3</v>
      </c>
      <c r="L82" s="366">
        <v>4</v>
      </c>
      <c r="M82" s="366">
        <f>Tabla13[[#This Row],[Balance s/Mov. 30/09/2023]]-Tabla13[[#This Row],[Inventario al 30/09/2023]]</f>
        <v>200</v>
      </c>
      <c r="N82" s="367">
        <v>27627.05</v>
      </c>
      <c r="O82" s="368">
        <f t="shared" si="3"/>
        <v>110508.2</v>
      </c>
      <c r="P82" s="367">
        <f>(Tabla13[[#This Row],[Entradas 30 Junio-30 Sept. 2023]]*Tabla13[[#This Row],[Costo Unitario]])</f>
        <v>0</v>
      </c>
      <c r="Q82" s="367">
        <f>(Tabla13[[#This Row],[Salidas 30 Junio-30 Sept. 2023]]*Tabla13[[#This Row],[Costo Unitario]])</f>
        <v>0</v>
      </c>
      <c r="R82" s="369" t="s">
        <v>844</v>
      </c>
    </row>
    <row r="83" spans="2:18" s="1" customFormat="1" ht="18" customHeight="1" x14ac:dyDescent="0.25">
      <c r="B83" s="363"/>
      <c r="C83" s="364" t="s">
        <v>851</v>
      </c>
      <c r="D83" s="365" t="s">
        <v>1108</v>
      </c>
      <c r="E83" s="372" t="s">
        <v>1089</v>
      </c>
      <c r="F83" s="366">
        <v>0</v>
      </c>
      <c r="G83" s="366">
        <v>0</v>
      </c>
      <c r="H83" s="366"/>
      <c r="I83" s="366"/>
      <c r="J83" s="366">
        <v>0</v>
      </c>
      <c r="K83" s="366">
        <f t="shared" si="2"/>
        <v>0</v>
      </c>
      <c r="L83" s="366">
        <v>0</v>
      </c>
      <c r="M83" s="366">
        <f>Tabla13[[#This Row],[Balance s/Mov. 30/09/2023]]-Tabla13[[#This Row],[Inventario al 30/09/2023]]</f>
        <v>0</v>
      </c>
      <c r="N83" s="367">
        <v>7525</v>
      </c>
      <c r="O83" s="368">
        <f t="shared" si="3"/>
        <v>0</v>
      </c>
      <c r="P83" s="367">
        <f>(Tabla13[[#This Row],[Entradas 30 Junio-30 Sept. 2023]]*Tabla13[[#This Row],[Costo Unitario]])</f>
        <v>0</v>
      </c>
      <c r="Q83" s="367">
        <f>(Tabla13[[#This Row],[Salidas 30 Junio-30 Sept. 2023]]*Tabla13[[#This Row],[Costo Unitario]])</f>
        <v>0</v>
      </c>
      <c r="R83" s="369" t="s">
        <v>844</v>
      </c>
    </row>
    <row r="84" spans="2:18" s="1" customFormat="1" ht="18" customHeight="1" x14ac:dyDescent="0.25">
      <c r="B84" s="363">
        <v>42425</v>
      </c>
      <c r="C84" s="364" t="s">
        <v>851</v>
      </c>
      <c r="D84" s="365" t="s">
        <v>177</v>
      </c>
      <c r="E84" s="376" t="s">
        <v>184</v>
      </c>
      <c r="F84" s="366">
        <v>31</v>
      </c>
      <c r="G84" s="366">
        <v>0</v>
      </c>
      <c r="H84" s="366"/>
      <c r="I84" s="366"/>
      <c r="J84" s="366">
        <v>0</v>
      </c>
      <c r="K84" s="366">
        <f t="shared" si="2"/>
        <v>31</v>
      </c>
      <c r="L84" s="366">
        <v>31</v>
      </c>
      <c r="M84" s="366">
        <f>Tabla13[[#This Row],[Balance s/Mov. 30/09/2023]]-Tabla13[[#This Row],[Inventario al 30/09/2023]]</f>
        <v>0</v>
      </c>
      <c r="N84" s="367">
        <v>1121</v>
      </c>
      <c r="O84" s="368">
        <f t="shared" si="3"/>
        <v>34751</v>
      </c>
      <c r="P84" s="367">
        <f>(Tabla13[[#This Row],[Entradas 30 Junio-30 Sept. 2023]]*Tabla13[[#This Row],[Costo Unitario]])</f>
        <v>0</v>
      </c>
      <c r="Q84" s="367">
        <f>(Tabla13[[#This Row],[Salidas 30 Junio-30 Sept. 2023]]*Tabla13[[#This Row],[Costo Unitario]])</f>
        <v>0</v>
      </c>
      <c r="R84" s="369" t="s">
        <v>844</v>
      </c>
    </row>
    <row r="85" spans="2:18" s="1" customFormat="1" ht="18" customHeight="1" x14ac:dyDescent="0.25">
      <c r="B85" s="363">
        <v>43412</v>
      </c>
      <c r="C85" s="364" t="s">
        <v>851</v>
      </c>
      <c r="D85" s="365" t="s">
        <v>172</v>
      </c>
      <c r="E85" s="376" t="s">
        <v>182</v>
      </c>
      <c r="F85" s="366">
        <v>12</v>
      </c>
      <c r="G85" s="366">
        <v>0</v>
      </c>
      <c r="H85" s="366"/>
      <c r="I85" s="366"/>
      <c r="J85" s="366">
        <v>0</v>
      </c>
      <c r="K85" s="366">
        <f t="shared" si="2"/>
        <v>12</v>
      </c>
      <c r="L85" s="366">
        <v>12</v>
      </c>
      <c r="M85" s="366">
        <f>Tabla13[[#This Row],[Balance s/Mov. 30/09/2023]]-Tabla13[[#This Row],[Inventario al 30/09/2023]]</f>
        <v>0</v>
      </c>
      <c r="N85" s="367">
        <v>236</v>
      </c>
      <c r="O85" s="368">
        <f t="shared" si="3"/>
        <v>2832</v>
      </c>
      <c r="P85" s="367">
        <f>(Tabla13[[#This Row],[Entradas 30 Junio-30 Sept. 2023]]*Tabla13[[#This Row],[Costo Unitario]])</f>
        <v>0</v>
      </c>
      <c r="Q85" s="367">
        <f>(Tabla13[[#This Row],[Salidas 30 Junio-30 Sept. 2023]]*Tabla13[[#This Row],[Costo Unitario]])</f>
        <v>0</v>
      </c>
      <c r="R85" s="369" t="s">
        <v>844</v>
      </c>
    </row>
    <row r="86" spans="2:18" s="1" customFormat="1" ht="18" customHeight="1" x14ac:dyDescent="0.25">
      <c r="B86" s="363">
        <v>42250</v>
      </c>
      <c r="C86" s="364" t="s">
        <v>852</v>
      </c>
      <c r="D86" s="365" t="s">
        <v>178</v>
      </c>
      <c r="E86" s="376" t="s">
        <v>739</v>
      </c>
      <c r="F86" s="366">
        <v>13</v>
      </c>
      <c r="G86" s="366">
        <v>0</v>
      </c>
      <c r="H86" s="366"/>
      <c r="I86" s="366"/>
      <c r="J86" s="366">
        <v>0</v>
      </c>
      <c r="K86" s="366">
        <f t="shared" si="2"/>
        <v>13</v>
      </c>
      <c r="L86" s="366">
        <v>13</v>
      </c>
      <c r="M86" s="366">
        <f>Tabla13[[#This Row],[Balance s/Mov. 30/09/2023]]-Tabla13[[#This Row],[Inventario al 30/09/2023]]</f>
        <v>0</v>
      </c>
      <c r="N86" s="380">
        <v>236.31</v>
      </c>
      <c r="O86" s="368">
        <f t="shared" si="3"/>
        <v>3072.03</v>
      </c>
      <c r="P86" s="367">
        <f>(Tabla13[[#This Row],[Entradas 30 Junio-30 Sept. 2023]]*Tabla13[[#This Row],[Costo Unitario]])</f>
        <v>0</v>
      </c>
      <c r="Q86" s="367">
        <f>(Tabla13[[#This Row],[Salidas 30 Junio-30 Sept. 2023]]*Tabla13[[#This Row],[Costo Unitario]])</f>
        <v>0</v>
      </c>
      <c r="R86" s="369" t="s">
        <v>844</v>
      </c>
    </row>
    <row r="87" spans="2:18" s="1" customFormat="1" ht="18" customHeight="1" x14ac:dyDescent="0.25">
      <c r="B87" s="363">
        <v>42520</v>
      </c>
      <c r="C87" s="364" t="s">
        <v>852</v>
      </c>
      <c r="D87" s="365" t="s">
        <v>351</v>
      </c>
      <c r="E87" s="382" t="s">
        <v>413</v>
      </c>
      <c r="F87" s="366">
        <v>0</v>
      </c>
      <c r="G87" s="366">
        <v>0</v>
      </c>
      <c r="H87" s="366"/>
      <c r="I87" s="366"/>
      <c r="J87" s="366">
        <v>0</v>
      </c>
      <c r="K87" s="366">
        <f t="shared" si="2"/>
        <v>0</v>
      </c>
      <c r="L87" s="366">
        <v>0</v>
      </c>
      <c r="M87" s="366">
        <f>Tabla13[[#This Row],[Balance s/Mov. 30/09/2023]]-Tabla13[[#This Row],[Inventario al 30/09/2023]]</f>
        <v>0</v>
      </c>
      <c r="N87" s="367">
        <v>497.96</v>
      </c>
      <c r="O87" s="368">
        <f t="shared" si="3"/>
        <v>0</v>
      </c>
      <c r="P87" s="367">
        <f>(Tabla13[[#This Row],[Entradas 30 Junio-30 Sept. 2023]]*Tabla13[[#This Row],[Costo Unitario]])</f>
        <v>0</v>
      </c>
      <c r="Q87" s="367">
        <f>(Tabla13[[#This Row],[Salidas 30 Junio-30 Sept. 2023]]*Tabla13[[#This Row],[Costo Unitario]])</f>
        <v>0</v>
      </c>
      <c r="R87" s="369" t="s">
        <v>844</v>
      </c>
    </row>
    <row r="88" spans="2:18" s="1" customFormat="1" ht="18" customHeight="1" x14ac:dyDescent="0.25">
      <c r="B88" s="373">
        <v>41915</v>
      </c>
      <c r="C88" s="374" t="s">
        <v>853</v>
      </c>
      <c r="D88" s="375" t="s">
        <v>264</v>
      </c>
      <c r="E88" s="182" t="s">
        <v>265</v>
      </c>
      <c r="F88" s="366">
        <v>75</v>
      </c>
      <c r="G88" s="366">
        <v>0</v>
      </c>
      <c r="H88" s="366"/>
      <c r="I88" s="366"/>
      <c r="J88" s="366">
        <v>0</v>
      </c>
      <c r="K88" s="366">
        <f t="shared" si="2"/>
        <v>75</v>
      </c>
      <c r="L88" s="366">
        <v>75</v>
      </c>
      <c r="M88" s="366">
        <f>Tabla13[[#This Row],[Balance s/Mov. 30/09/2023]]-Tabla13[[#This Row],[Inventario al 30/09/2023]]</f>
        <v>0</v>
      </c>
      <c r="N88" s="367">
        <v>27.44</v>
      </c>
      <c r="O88" s="368">
        <f t="shared" si="3"/>
        <v>2058</v>
      </c>
      <c r="P88" s="367">
        <f>(Tabla13[[#This Row],[Entradas 30 Junio-30 Sept. 2023]]*Tabla13[[#This Row],[Costo Unitario]])</f>
        <v>0</v>
      </c>
      <c r="Q88" s="367">
        <f>(Tabla13[[#This Row],[Salidas 30 Junio-30 Sept. 2023]]*Tabla13[[#This Row],[Costo Unitario]])</f>
        <v>0</v>
      </c>
      <c r="R88" s="369" t="s">
        <v>844</v>
      </c>
    </row>
    <row r="89" spans="2:18" s="1" customFormat="1" ht="18" customHeight="1" x14ac:dyDescent="0.25">
      <c r="B89" s="363">
        <v>44145</v>
      </c>
      <c r="C89" s="364" t="s">
        <v>851</v>
      </c>
      <c r="D89" s="365" t="s">
        <v>234</v>
      </c>
      <c r="E89" s="148" t="s">
        <v>235</v>
      </c>
      <c r="F89" s="366">
        <v>6</v>
      </c>
      <c r="G89" s="366">
        <v>0</v>
      </c>
      <c r="H89" s="366"/>
      <c r="I89" s="366"/>
      <c r="J89" s="366">
        <v>0</v>
      </c>
      <c r="K89" s="366">
        <f t="shared" si="2"/>
        <v>6</v>
      </c>
      <c r="L89" s="366">
        <v>6</v>
      </c>
      <c r="M89" s="366">
        <f>Tabla13[[#This Row],[Balance s/Mov. 30/09/2023]]-Tabla13[[#This Row],[Inventario al 30/09/2023]]</f>
        <v>0</v>
      </c>
      <c r="N89" s="367">
        <v>207.68</v>
      </c>
      <c r="O89" s="368">
        <f t="shared" si="3"/>
        <v>1246.08</v>
      </c>
      <c r="P89" s="367">
        <f>(Tabla13[[#This Row],[Entradas 30 Junio-30 Sept. 2023]]*Tabla13[[#This Row],[Costo Unitario]])</f>
        <v>0</v>
      </c>
      <c r="Q89" s="367">
        <f>(Tabla13[[#This Row],[Salidas 30 Junio-30 Sept. 2023]]*Tabla13[[#This Row],[Costo Unitario]])</f>
        <v>0</v>
      </c>
      <c r="R89" s="369" t="s">
        <v>844</v>
      </c>
    </row>
    <row r="90" spans="2:18" s="1" customFormat="1" ht="18" customHeight="1" x14ac:dyDescent="0.25">
      <c r="B90" s="363">
        <v>43034</v>
      </c>
      <c r="C90" s="364" t="s">
        <v>851</v>
      </c>
      <c r="D90" s="365" t="s">
        <v>240</v>
      </c>
      <c r="E90" s="182" t="s">
        <v>241</v>
      </c>
      <c r="F90" s="366">
        <v>3</v>
      </c>
      <c r="G90" s="366">
        <v>0</v>
      </c>
      <c r="H90" s="366"/>
      <c r="I90" s="366"/>
      <c r="J90" s="366">
        <v>0</v>
      </c>
      <c r="K90" s="366">
        <f t="shared" si="2"/>
        <v>3</v>
      </c>
      <c r="L90" s="366">
        <v>3</v>
      </c>
      <c r="M90" s="366">
        <f>Tabla13[[#This Row],[Balance s/Mov. 30/09/2023]]-Tabla13[[#This Row],[Inventario al 30/09/2023]]</f>
        <v>0</v>
      </c>
      <c r="N90" s="367">
        <v>247.8</v>
      </c>
      <c r="O90" s="368">
        <f t="shared" si="3"/>
        <v>743.40000000000009</v>
      </c>
      <c r="P90" s="367">
        <f>(Tabla13[[#This Row],[Entradas 30 Junio-30 Sept. 2023]]*Tabla13[[#This Row],[Costo Unitario]])</f>
        <v>0</v>
      </c>
      <c r="Q90" s="367">
        <f>(Tabla13[[#This Row],[Salidas 30 Junio-30 Sept. 2023]]*Tabla13[[#This Row],[Costo Unitario]])</f>
        <v>0</v>
      </c>
      <c r="R90" s="369" t="s">
        <v>844</v>
      </c>
    </row>
    <row r="91" spans="2:18" s="1" customFormat="1" ht="18" customHeight="1" x14ac:dyDescent="0.25">
      <c r="B91" s="373">
        <v>43029</v>
      </c>
      <c r="C91" s="374" t="s">
        <v>848</v>
      </c>
      <c r="D91" s="375" t="s">
        <v>296</v>
      </c>
      <c r="E91" s="182" t="s">
        <v>297</v>
      </c>
      <c r="F91" s="366">
        <v>1</v>
      </c>
      <c r="G91" s="366">
        <v>0</v>
      </c>
      <c r="H91" s="366"/>
      <c r="I91" s="366"/>
      <c r="J91" s="366">
        <v>0</v>
      </c>
      <c r="K91" s="366">
        <f t="shared" si="2"/>
        <v>1</v>
      </c>
      <c r="L91" s="366">
        <v>1</v>
      </c>
      <c r="M91" s="366">
        <f>Tabla13[[#This Row],[Balance s/Mov. 30/09/2023]]-Tabla13[[#This Row],[Inventario al 30/09/2023]]</f>
        <v>0</v>
      </c>
      <c r="N91" s="367">
        <v>9750</v>
      </c>
      <c r="O91" s="368">
        <f t="shared" si="3"/>
        <v>9750</v>
      </c>
      <c r="P91" s="367">
        <f>(Tabla13[[#This Row],[Entradas 30 Junio-30 Sept. 2023]]*Tabla13[[#This Row],[Costo Unitario]])</f>
        <v>0</v>
      </c>
      <c r="Q91" s="367">
        <f>(Tabla13[[#This Row],[Salidas 30 Junio-30 Sept. 2023]]*Tabla13[[#This Row],[Costo Unitario]])</f>
        <v>0</v>
      </c>
      <c r="R91" s="369" t="s">
        <v>844</v>
      </c>
    </row>
    <row r="92" spans="2:18" s="1" customFormat="1" ht="18" customHeight="1" x14ac:dyDescent="0.25">
      <c r="B92" s="363">
        <v>44145</v>
      </c>
      <c r="C92" s="364" t="s">
        <v>851</v>
      </c>
      <c r="D92" s="365" t="s">
        <v>232</v>
      </c>
      <c r="E92" s="148" t="s">
        <v>233</v>
      </c>
      <c r="F92" s="366">
        <v>3</v>
      </c>
      <c r="G92" s="366">
        <v>0</v>
      </c>
      <c r="H92" s="366"/>
      <c r="I92" s="366"/>
      <c r="J92" s="366">
        <v>0</v>
      </c>
      <c r="K92" s="366">
        <f t="shared" si="2"/>
        <v>3</v>
      </c>
      <c r="L92" s="366">
        <v>3</v>
      </c>
      <c r="M92" s="366">
        <f>Tabla13[[#This Row],[Balance s/Mov. 30/09/2023]]-Tabla13[[#This Row],[Inventario al 30/09/2023]]</f>
        <v>0</v>
      </c>
      <c r="N92" s="367">
        <v>273.76</v>
      </c>
      <c r="O92" s="368">
        <f t="shared" si="3"/>
        <v>821.28</v>
      </c>
      <c r="P92" s="367">
        <f>(Tabla13[[#This Row],[Entradas 30 Junio-30 Sept. 2023]]*Tabla13[[#This Row],[Costo Unitario]])</f>
        <v>0</v>
      </c>
      <c r="Q92" s="367">
        <f>(Tabla13[[#This Row],[Salidas 30 Junio-30 Sept. 2023]]*Tabla13[[#This Row],[Costo Unitario]])</f>
        <v>0</v>
      </c>
      <c r="R92" s="369" t="s">
        <v>844</v>
      </c>
    </row>
    <row r="93" spans="2:18" s="1" customFormat="1" ht="18" customHeight="1" x14ac:dyDescent="0.25">
      <c r="B93" s="363"/>
      <c r="C93" s="364" t="s">
        <v>866</v>
      </c>
      <c r="D93" s="365" t="s">
        <v>1076</v>
      </c>
      <c r="E93" s="372" t="s">
        <v>972</v>
      </c>
      <c r="F93" s="366">
        <v>24</v>
      </c>
      <c r="G93" s="366">
        <v>0</v>
      </c>
      <c r="H93" s="366"/>
      <c r="I93" s="366"/>
      <c r="J93" s="366">
        <v>0</v>
      </c>
      <c r="K93" s="366">
        <f t="shared" si="2"/>
        <v>24</v>
      </c>
      <c r="L93" s="366">
        <v>9</v>
      </c>
      <c r="M93" s="366">
        <f>Tabla13[[#This Row],[Balance s/Mov. 30/09/2023]]-Tabla13[[#This Row],[Inventario al 30/09/2023]]</f>
        <v>0</v>
      </c>
      <c r="N93" s="367">
        <v>0</v>
      </c>
      <c r="O93" s="368">
        <f t="shared" si="3"/>
        <v>0</v>
      </c>
      <c r="P93" s="367">
        <f>(Tabla13[[#This Row],[Entradas 30 Junio-30 Sept. 2023]]*Tabla13[[#This Row],[Costo Unitario]])</f>
        <v>0</v>
      </c>
      <c r="Q93" s="367">
        <f>(Tabla13[[#This Row],[Salidas 30 Junio-30 Sept. 2023]]*Tabla13[[#This Row],[Costo Unitario]])</f>
        <v>0</v>
      </c>
      <c r="R93" s="369" t="s">
        <v>844</v>
      </c>
    </row>
    <row r="94" spans="2:18" s="1" customFormat="1" ht="18" customHeight="1" x14ac:dyDescent="0.25">
      <c r="B94" s="363">
        <v>44879</v>
      </c>
      <c r="C94" s="364" t="s">
        <v>853</v>
      </c>
      <c r="D94" s="365" t="s">
        <v>1076</v>
      </c>
      <c r="E94" s="372" t="s">
        <v>1090</v>
      </c>
      <c r="F94" s="366">
        <v>11</v>
      </c>
      <c r="G94" s="366">
        <v>0</v>
      </c>
      <c r="H94" s="366"/>
      <c r="I94" s="366"/>
      <c r="J94" s="366">
        <v>0</v>
      </c>
      <c r="K94" s="366">
        <f t="shared" si="2"/>
        <v>11</v>
      </c>
      <c r="L94" s="366">
        <v>11</v>
      </c>
      <c r="M94" s="366">
        <f>Tabla13[[#This Row],[Balance s/Mov. 30/09/2023]]-Tabla13[[#This Row],[Inventario al 30/09/2023]]</f>
        <v>0</v>
      </c>
      <c r="N94" s="367"/>
      <c r="O94" s="368">
        <f t="shared" si="3"/>
        <v>0</v>
      </c>
      <c r="P94" s="367">
        <f>(Tabla13[[#This Row],[Entradas 30 Junio-30 Sept. 2023]]*Tabla13[[#This Row],[Costo Unitario]])</f>
        <v>0</v>
      </c>
      <c r="Q94" s="367">
        <f>(Tabla13[[#This Row],[Salidas 30 Junio-30 Sept. 2023]]*Tabla13[[#This Row],[Costo Unitario]])</f>
        <v>0</v>
      </c>
      <c r="R94" s="369" t="s">
        <v>844</v>
      </c>
    </row>
    <row r="95" spans="2:18" s="1" customFormat="1" ht="18" customHeight="1" x14ac:dyDescent="0.25">
      <c r="B95" s="363"/>
      <c r="C95" s="364" t="s">
        <v>850</v>
      </c>
      <c r="D95" s="365" t="s">
        <v>1049</v>
      </c>
      <c r="E95" s="372" t="s">
        <v>927</v>
      </c>
      <c r="F95" s="366">
        <v>1</v>
      </c>
      <c r="G95" s="366">
        <v>0</v>
      </c>
      <c r="H95" s="366"/>
      <c r="I95" s="366"/>
      <c r="J95" s="366">
        <v>0</v>
      </c>
      <c r="K95" s="366">
        <f t="shared" si="2"/>
        <v>1</v>
      </c>
      <c r="L95" s="366">
        <v>1</v>
      </c>
      <c r="M95" s="366">
        <f>Tabla13[[#This Row],[Balance s/Mov. 30/09/2023]]-Tabla13[[#This Row],[Inventario al 30/09/2023]]</f>
        <v>0</v>
      </c>
      <c r="N95" s="367">
        <v>331.58</v>
      </c>
      <c r="O95" s="368">
        <f t="shared" si="3"/>
        <v>331.58</v>
      </c>
      <c r="P95" s="367">
        <f>(Tabla13[[#This Row],[Entradas 30 Junio-30 Sept. 2023]]*Tabla13[[#This Row],[Costo Unitario]])</f>
        <v>0</v>
      </c>
      <c r="Q95" s="367">
        <f>(Tabla13[[#This Row],[Salidas 30 Junio-30 Sept. 2023]]*Tabla13[[#This Row],[Costo Unitario]])</f>
        <v>0</v>
      </c>
      <c r="R95" s="369" t="s">
        <v>844</v>
      </c>
    </row>
    <row r="96" spans="2:18" s="1" customFormat="1" ht="18" customHeight="1" x14ac:dyDescent="0.25">
      <c r="B96" s="373">
        <v>42520</v>
      </c>
      <c r="C96" s="374" t="s">
        <v>856</v>
      </c>
      <c r="D96" s="375" t="s">
        <v>44</v>
      </c>
      <c r="E96" s="372" t="s">
        <v>45</v>
      </c>
      <c r="F96" s="366">
        <v>26</v>
      </c>
      <c r="G96" s="366">
        <v>0</v>
      </c>
      <c r="H96" s="366"/>
      <c r="I96" s="366"/>
      <c r="J96" s="366">
        <v>0</v>
      </c>
      <c r="K96" s="366">
        <f t="shared" si="2"/>
        <v>26</v>
      </c>
      <c r="L96" s="366">
        <v>26</v>
      </c>
      <c r="M96" s="366">
        <f>Tabla13[[#This Row],[Balance s/Mov. 30/09/2023]]-Tabla13[[#This Row],[Inventario al 30/09/2023]]</f>
        <v>-76</v>
      </c>
      <c r="N96" s="367">
        <v>943.55</v>
      </c>
      <c r="O96" s="368">
        <f t="shared" si="3"/>
        <v>24532.3</v>
      </c>
      <c r="P96" s="367">
        <f>(Tabla13[[#This Row],[Entradas 30 Junio-30 Sept. 2023]]*Tabla13[[#This Row],[Costo Unitario]])</f>
        <v>0</v>
      </c>
      <c r="Q96" s="367">
        <f>(Tabla13[[#This Row],[Salidas 30 Junio-30 Sept. 2023]]*Tabla13[[#This Row],[Costo Unitario]])</f>
        <v>0</v>
      </c>
      <c r="R96" s="369" t="s">
        <v>844</v>
      </c>
    </row>
    <row r="97" spans="2:18" s="1" customFormat="1" ht="18" customHeight="1" x14ac:dyDescent="0.25">
      <c r="B97" s="363"/>
      <c r="C97" s="364" t="s">
        <v>850</v>
      </c>
      <c r="D97" s="365" t="s">
        <v>1048</v>
      </c>
      <c r="E97" s="372" t="s">
        <v>1112</v>
      </c>
      <c r="F97" s="366">
        <v>8</v>
      </c>
      <c r="G97" s="366">
        <v>0</v>
      </c>
      <c r="H97" s="366"/>
      <c r="I97" s="366"/>
      <c r="J97" s="366">
        <v>0</v>
      </c>
      <c r="K97" s="366">
        <f t="shared" si="2"/>
        <v>8</v>
      </c>
      <c r="L97" s="366">
        <v>8</v>
      </c>
      <c r="M97" s="366">
        <f>Tabla13[[#This Row],[Balance s/Mov. 30/09/2023]]-Tabla13[[#This Row],[Inventario al 30/09/2023]]</f>
        <v>0</v>
      </c>
      <c r="N97" s="367">
        <v>331.58</v>
      </c>
      <c r="O97" s="368">
        <f t="shared" si="3"/>
        <v>2652.64</v>
      </c>
      <c r="P97" s="367">
        <f>(Tabla13[[#This Row],[Entradas 30 Junio-30 Sept. 2023]]*Tabla13[[#This Row],[Costo Unitario]])</f>
        <v>0</v>
      </c>
      <c r="Q97" s="367">
        <f>(Tabla13[[#This Row],[Salidas 30 Junio-30 Sept. 2023]]*Tabla13[[#This Row],[Costo Unitario]])</f>
        <v>0</v>
      </c>
      <c r="R97" s="369" t="s">
        <v>844</v>
      </c>
    </row>
    <row r="98" spans="2:18" s="1" customFormat="1" ht="18" customHeight="1" x14ac:dyDescent="0.25">
      <c r="B98" s="373">
        <v>43034</v>
      </c>
      <c r="C98" s="374" t="s">
        <v>856</v>
      </c>
      <c r="D98" s="375" t="s">
        <v>118</v>
      </c>
      <c r="E98" s="372" t="s">
        <v>149</v>
      </c>
      <c r="F98" s="366">
        <v>29</v>
      </c>
      <c r="G98" s="366">
        <v>0</v>
      </c>
      <c r="H98" s="366"/>
      <c r="I98" s="366"/>
      <c r="J98" s="366">
        <v>0</v>
      </c>
      <c r="K98" s="366">
        <f t="shared" si="2"/>
        <v>29</v>
      </c>
      <c r="L98" s="366">
        <v>28</v>
      </c>
      <c r="M98" s="366">
        <f>Tabla13[[#This Row],[Balance s/Mov. 30/09/2023]]-Tabla13[[#This Row],[Inventario al 30/09/2023]]</f>
        <v>0</v>
      </c>
      <c r="N98" s="367">
        <v>390.58</v>
      </c>
      <c r="O98" s="368">
        <f t="shared" si="3"/>
        <v>10936.24</v>
      </c>
      <c r="P98" s="367">
        <f>(Tabla13[[#This Row],[Entradas 30 Junio-30 Sept. 2023]]*Tabla13[[#This Row],[Costo Unitario]])</f>
        <v>0</v>
      </c>
      <c r="Q98" s="367">
        <f>(Tabla13[[#This Row],[Salidas 30 Junio-30 Sept. 2023]]*Tabla13[[#This Row],[Costo Unitario]])</f>
        <v>0</v>
      </c>
      <c r="R98" s="369" t="s">
        <v>844</v>
      </c>
    </row>
    <row r="99" spans="2:18" s="1" customFormat="1" ht="18" customHeight="1" x14ac:dyDescent="0.25">
      <c r="B99" s="373" t="s">
        <v>857</v>
      </c>
      <c r="C99" s="374" t="s">
        <v>858</v>
      </c>
      <c r="D99" s="375" t="s">
        <v>42</v>
      </c>
      <c r="E99" s="372" t="s">
        <v>43</v>
      </c>
      <c r="F99" s="366">
        <v>7</v>
      </c>
      <c r="G99" s="366">
        <v>0</v>
      </c>
      <c r="H99" s="366"/>
      <c r="I99" s="366"/>
      <c r="J99" s="366">
        <v>0</v>
      </c>
      <c r="K99" s="366">
        <f t="shared" si="2"/>
        <v>7</v>
      </c>
      <c r="L99" s="366">
        <v>7</v>
      </c>
      <c r="M99" s="366">
        <f>Tabla13[[#This Row],[Balance s/Mov. 30/09/2023]]-Tabla13[[#This Row],[Inventario al 30/09/2023]]</f>
        <v>0</v>
      </c>
      <c r="N99" s="367">
        <v>522</v>
      </c>
      <c r="O99" s="368">
        <f t="shared" si="3"/>
        <v>3654</v>
      </c>
      <c r="P99" s="367">
        <f>(Tabla13[[#This Row],[Entradas 30 Junio-30 Sept. 2023]]*Tabla13[[#This Row],[Costo Unitario]])</f>
        <v>0</v>
      </c>
      <c r="Q99" s="367">
        <f>(Tabla13[[#This Row],[Salidas 30 Junio-30 Sept. 2023]]*Tabla13[[#This Row],[Costo Unitario]])</f>
        <v>0</v>
      </c>
      <c r="R99" s="369" t="s">
        <v>844</v>
      </c>
    </row>
    <row r="100" spans="2:18" s="1" customFormat="1" ht="18" customHeight="1" x14ac:dyDescent="0.25">
      <c r="B100" s="363">
        <v>41432</v>
      </c>
      <c r="C100" s="364" t="s">
        <v>854</v>
      </c>
      <c r="D100" s="365" t="s">
        <v>363</v>
      </c>
      <c r="E100" s="182" t="s">
        <v>416</v>
      </c>
      <c r="F100" s="366">
        <v>1</v>
      </c>
      <c r="G100" s="366">
        <v>0</v>
      </c>
      <c r="H100" s="366"/>
      <c r="I100" s="366"/>
      <c r="J100" s="366">
        <v>0</v>
      </c>
      <c r="K100" s="366">
        <f t="shared" si="2"/>
        <v>1</v>
      </c>
      <c r="L100" s="366">
        <v>1</v>
      </c>
      <c r="M100" s="366">
        <f>Tabla13[[#This Row],[Balance s/Mov. 30/09/2023]]-Tabla13[[#This Row],[Inventario al 30/09/2023]]</f>
        <v>0</v>
      </c>
      <c r="N100" s="367">
        <v>187.49</v>
      </c>
      <c r="O100" s="368">
        <f t="shared" si="3"/>
        <v>187.49</v>
      </c>
      <c r="P100" s="367">
        <f>(Tabla13[[#This Row],[Entradas 30 Junio-30 Sept. 2023]]*Tabla13[[#This Row],[Costo Unitario]])</f>
        <v>0</v>
      </c>
      <c r="Q100" s="367">
        <f>(Tabla13[[#This Row],[Salidas 30 Junio-30 Sept. 2023]]*Tabla13[[#This Row],[Costo Unitario]])</f>
        <v>0</v>
      </c>
      <c r="R100" s="369" t="s">
        <v>844</v>
      </c>
    </row>
    <row r="101" spans="2:18" s="1" customFormat="1" ht="18" customHeight="1" x14ac:dyDescent="0.25">
      <c r="B101" s="363">
        <v>39877</v>
      </c>
      <c r="C101" s="364" t="s">
        <v>854</v>
      </c>
      <c r="D101" s="365" t="s">
        <v>362</v>
      </c>
      <c r="E101" s="376" t="s">
        <v>391</v>
      </c>
      <c r="F101" s="366">
        <v>67</v>
      </c>
      <c r="G101" s="366">
        <v>0</v>
      </c>
      <c r="H101" s="366"/>
      <c r="I101" s="366"/>
      <c r="J101" s="366">
        <v>0</v>
      </c>
      <c r="K101" s="366">
        <f t="shared" si="2"/>
        <v>67</v>
      </c>
      <c r="L101" s="366">
        <v>67</v>
      </c>
      <c r="M101" s="366">
        <f>Tabla13[[#This Row],[Balance s/Mov. 30/09/2023]]-Tabla13[[#This Row],[Inventario al 30/09/2023]]</f>
        <v>-47</v>
      </c>
      <c r="N101" s="367">
        <v>283.81</v>
      </c>
      <c r="O101" s="368">
        <f t="shared" si="3"/>
        <v>19015.27</v>
      </c>
      <c r="P101" s="367">
        <f>(Tabla13[[#This Row],[Entradas 30 Junio-30 Sept. 2023]]*Tabla13[[#This Row],[Costo Unitario]])</f>
        <v>0</v>
      </c>
      <c r="Q101" s="367">
        <f>(Tabla13[[#This Row],[Salidas 30 Junio-30 Sept. 2023]]*Tabla13[[#This Row],[Costo Unitario]])</f>
        <v>0</v>
      </c>
      <c r="R101" s="369" t="s">
        <v>844</v>
      </c>
    </row>
    <row r="102" spans="2:18" s="1" customFormat="1" ht="18" customHeight="1" x14ac:dyDescent="0.25">
      <c r="B102" s="363">
        <v>40816</v>
      </c>
      <c r="C102" s="364" t="s">
        <v>854</v>
      </c>
      <c r="D102" s="365" t="s">
        <v>555</v>
      </c>
      <c r="E102" s="182" t="s">
        <v>569</v>
      </c>
      <c r="F102" s="366">
        <v>27</v>
      </c>
      <c r="G102" s="366">
        <v>0</v>
      </c>
      <c r="H102" s="366"/>
      <c r="I102" s="366"/>
      <c r="J102" s="366">
        <v>0</v>
      </c>
      <c r="K102" s="366">
        <f t="shared" si="2"/>
        <v>27</v>
      </c>
      <c r="L102" s="366">
        <v>26</v>
      </c>
      <c r="M102" s="366">
        <f>Tabla13[[#This Row],[Balance s/Mov. 30/09/2023]]-Tabla13[[#This Row],[Inventario al 30/09/2023]]</f>
        <v>0</v>
      </c>
      <c r="N102" s="367">
        <v>187.49</v>
      </c>
      <c r="O102" s="368">
        <f t="shared" si="3"/>
        <v>4874.74</v>
      </c>
      <c r="P102" s="367">
        <f>(Tabla13[[#This Row],[Entradas 30 Junio-30 Sept. 2023]]*Tabla13[[#This Row],[Costo Unitario]])</f>
        <v>0</v>
      </c>
      <c r="Q102" s="367">
        <f>(Tabla13[[#This Row],[Salidas 30 Junio-30 Sept. 2023]]*Tabla13[[#This Row],[Costo Unitario]])</f>
        <v>0</v>
      </c>
      <c r="R102" s="369" t="s">
        <v>844</v>
      </c>
    </row>
    <row r="103" spans="2:18" s="1" customFormat="1" ht="18" customHeight="1" x14ac:dyDescent="0.25">
      <c r="B103" s="363">
        <v>43412</v>
      </c>
      <c r="C103" s="364" t="s">
        <v>849</v>
      </c>
      <c r="D103" s="365" t="s">
        <v>119</v>
      </c>
      <c r="E103" s="376" t="s">
        <v>154</v>
      </c>
      <c r="F103" s="366">
        <v>43</v>
      </c>
      <c r="G103" s="366">
        <v>0</v>
      </c>
      <c r="H103" s="366"/>
      <c r="I103" s="366"/>
      <c r="J103" s="366">
        <v>0</v>
      </c>
      <c r="K103" s="366">
        <f t="shared" si="2"/>
        <v>43</v>
      </c>
      <c r="L103" s="366">
        <v>41</v>
      </c>
      <c r="M103" s="366">
        <f>Tabla13[[#This Row],[Balance s/Mov. 30/09/2023]]-Tabla13[[#This Row],[Inventario al 30/09/2023]]</f>
        <v>-29</v>
      </c>
      <c r="N103" s="367">
        <v>294.44</v>
      </c>
      <c r="O103" s="368">
        <f t="shared" si="3"/>
        <v>12072.039999999999</v>
      </c>
      <c r="P103" s="367">
        <f>(Tabla13[[#This Row],[Entradas 30 Junio-30 Sept. 2023]]*Tabla13[[#This Row],[Costo Unitario]])</f>
        <v>0</v>
      </c>
      <c r="Q103" s="367">
        <f>(Tabla13[[#This Row],[Salidas 30 Junio-30 Sept. 2023]]*Tabla13[[#This Row],[Costo Unitario]])</f>
        <v>0</v>
      </c>
      <c r="R103" s="369" t="s">
        <v>844</v>
      </c>
    </row>
    <row r="104" spans="2:18" s="1" customFormat="1" ht="18" customHeight="1" x14ac:dyDescent="0.25">
      <c r="B104" s="363">
        <v>41603</v>
      </c>
      <c r="C104" s="364" t="s">
        <v>849</v>
      </c>
      <c r="D104" s="365" t="s">
        <v>69</v>
      </c>
      <c r="E104" s="376" t="s">
        <v>70</v>
      </c>
      <c r="F104" s="366">
        <v>6</v>
      </c>
      <c r="G104" s="366">
        <v>0</v>
      </c>
      <c r="H104" s="366"/>
      <c r="I104" s="366"/>
      <c r="J104" s="366">
        <v>0</v>
      </c>
      <c r="K104" s="366">
        <f t="shared" si="2"/>
        <v>6</v>
      </c>
      <c r="L104" s="366">
        <v>6</v>
      </c>
      <c r="M104" s="366">
        <f>Tabla13[[#This Row],[Balance s/Mov. 30/09/2023]]-Tabla13[[#This Row],[Inventario al 30/09/2023]]</f>
        <v>2</v>
      </c>
      <c r="N104" s="367">
        <v>494.16</v>
      </c>
      <c r="O104" s="368">
        <f t="shared" si="3"/>
        <v>2964.96</v>
      </c>
      <c r="P104" s="367">
        <f>(Tabla13[[#This Row],[Entradas 30 Junio-30 Sept. 2023]]*Tabla13[[#This Row],[Costo Unitario]])</f>
        <v>0</v>
      </c>
      <c r="Q104" s="367">
        <f>(Tabla13[[#This Row],[Salidas 30 Junio-30 Sept. 2023]]*Tabla13[[#This Row],[Costo Unitario]])</f>
        <v>0</v>
      </c>
      <c r="R104" s="369" t="s">
        <v>844</v>
      </c>
    </row>
    <row r="105" spans="2:18" s="1" customFormat="1" ht="18" customHeight="1" x14ac:dyDescent="0.25">
      <c r="B105" s="363">
        <v>44145</v>
      </c>
      <c r="C105" s="364" t="s">
        <v>848</v>
      </c>
      <c r="D105" s="365" t="s">
        <v>1085</v>
      </c>
      <c r="E105" s="347" t="s">
        <v>785</v>
      </c>
      <c r="F105" s="366">
        <v>1</v>
      </c>
      <c r="G105" s="366">
        <v>0</v>
      </c>
      <c r="H105" s="309"/>
      <c r="I105" s="309"/>
      <c r="J105" s="366">
        <v>0</v>
      </c>
      <c r="K105" s="366">
        <f t="shared" si="2"/>
        <v>1</v>
      </c>
      <c r="L105" s="366">
        <v>1</v>
      </c>
      <c r="M105" s="366">
        <f>Tabla13[[#This Row],[Balance s/Mov. 30/09/2023]]-Tabla13[[#This Row],[Inventario al 30/09/2023]]</f>
        <v>0</v>
      </c>
      <c r="N105" s="367">
        <v>2124</v>
      </c>
      <c r="O105" s="368">
        <f t="shared" si="3"/>
        <v>2124</v>
      </c>
      <c r="P105" s="367">
        <f>(Tabla13[[#This Row],[Entradas 30 Junio-30 Sept. 2023]]*Tabla13[[#This Row],[Costo Unitario]])</f>
        <v>0</v>
      </c>
      <c r="Q105" s="367">
        <f>(Tabla13[[#This Row],[Salidas 30 Junio-30 Sept. 2023]]*Tabla13[[#This Row],[Costo Unitario]])</f>
        <v>0</v>
      </c>
      <c r="R105" s="369" t="s">
        <v>844</v>
      </c>
    </row>
    <row r="106" spans="2:18" s="1" customFormat="1" ht="18" customHeight="1" x14ac:dyDescent="0.25">
      <c r="B106" s="363">
        <v>43752</v>
      </c>
      <c r="C106" s="364" t="s">
        <v>859</v>
      </c>
      <c r="D106" s="365" t="s">
        <v>781</v>
      </c>
      <c r="E106" s="372" t="s">
        <v>817</v>
      </c>
      <c r="F106" s="366">
        <v>53</v>
      </c>
      <c r="G106" s="366">
        <v>0</v>
      </c>
      <c r="H106" s="366"/>
      <c r="I106" s="366"/>
      <c r="J106" s="366">
        <v>0</v>
      </c>
      <c r="K106" s="366">
        <f t="shared" si="2"/>
        <v>53</v>
      </c>
      <c r="L106" s="366">
        <v>53</v>
      </c>
      <c r="M106" s="366">
        <f>Tabla13[[#This Row],[Balance s/Mov. 30/09/2023]]-Tabla13[[#This Row],[Inventario al 30/09/2023]]</f>
        <v>0</v>
      </c>
      <c r="N106" s="367">
        <v>826</v>
      </c>
      <c r="O106" s="368">
        <f t="shared" si="3"/>
        <v>43778</v>
      </c>
      <c r="P106" s="367">
        <f>(Tabla13[[#This Row],[Entradas 30 Junio-30 Sept. 2023]]*Tabla13[[#This Row],[Costo Unitario]])</f>
        <v>0</v>
      </c>
      <c r="Q106" s="367">
        <f>(Tabla13[[#This Row],[Salidas 30 Junio-30 Sept. 2023]]*Tabla13[[#This Row],[Costo Unitario]])</f>
        <v>0</v>
      </c>
      <c r="R106" s="369" t="s">
        <v>844</v>
      </c>
    </row>
    <row r="107" spans="2:18" s="1" customFormat="1" ht="18" customHeight="1" x14ac:dyDescent="0.25">
      <c r="B107" s="363">
        <v>45069</v>
      </c>
      <c r="C107" s="364" t="s">
        <v>850</v>
      </c>
      <c r="D107" s="365" t="s">
        <v>811</v>
      </c>
      <c r="E107" s="372" t="s">
        <v>1117</v>
      </c>
      <c r="F107" s="366">
        <v>8199</v>
      </c>
      <c r="G107" s="366">
        <v>0</v>
      </c>
      <c r="H107" s="366"/>
      <c r="I107" s="366"/>
      <c r="J107" s="366">
        <v>0</v>
      </c>
      <c r="K107" s="366">
        <f t="shared" si="2"/>
        <v>8199</v>
      </c>
      <c r="L107" s="366">
        <v>14549</v>
      </c>
      <c r="M107" s="366">
        <f>Tabla13[[#This Row],[Balance s/Mov. 30/09/2023]]-Tabla13[[#This Row],[Inventario al 30/09/2023]]</f>
        <v>0</v>
      </c>
      <c r="N107" s="367">
        <v>71.92</v>
      </c>
      <c r="O107" s="368">
        <f t="shared" si="3"/>
        <v>1046364.0800000001</v>
      </c>
      <c r="P107" s="367">
        <f>(Tabla13[[#This Row],[Entradas 30 Junio-30 Sept. 2023]]*Tabla13[[#This Row],[Costo Unitario]])</f>
        <v>0</v>
      </c>
      <c r="Q107" s="367">
        <f>(Tabla13[[#This Row],[Salidas 30 Junio-30 Sept. 2023]]*Tabla13[[#This Row],[Costo Unitario]])</f>
        <v>0</v>
      </c>
      <c r="R107" s="369" t="s">
        <v>844</v>
      </c>
    </row>
    <row r="108" spans="2:18" s="1" customFormat="1" ht="18" customHeight="1" x14ac:dyDescent="0.25">
      <c r="B108" s="363">
        <v>43402</v>
      </c>
      <c r="C108" s="364" t="s">
        <v>850</v>
      </c>
      <c r="D108" s="365" t="s">
        <v>292</v>
      </c>
      <c r="E108" s="382" t="s">
        <v>293</v>
      </c>
      <c r="F108" s="366">
        <v>1430</v>
      </c>
      <c r="G108" s="366">
        <v>0</v>
      </c>
      <c r="H108" s="366"/>
      <c r="I108" s="366"/>
      <c r="J108" s="366">
        <v>0</v>
      </c>
      <c r="K108" s="366">
        <f t="shared" si="2"/>
        <v>1430</v>
      </c>
      <c r="L108" s="366">
        <v>1345</v>
      </c>
      <c r="M108" s="366">
        <f>Tabla13[[#This Row],[Balance s/Mov. 30/09/2023]]-Tabla13[[#This Row],[Inventario al 30/09/2023]]</f>
        <v>3906</v>
      </c>
      <c r="N108" s="367">
        <v>236.61</v>
      </c>
      <c r="O108" s="368">
        <f t="shared" si="3"/>
        <v>318240.45</v>
      </c>
      <c r="P108" s="367">
        <f>(Tabla13[[#This Row],[Entradas 30 Junio-30 Sept. 2023]]*Tabla13[[#This Row],[Costo Unitario]])</f>
        <v>0</v>
      </c>
      <c r="Q108" s="367">
        <f>(Tabla13[[#This Row],[Salidas 30 Junio-30 Sept. 2023]]*Tabla13[[#This Row],[Costo Unitario]])</f>
        <v>0</v>
      </c>
      <c r="R108" s="369" t="s">
        <v>844</v>
      </c>
    </row>
    <row r="109" spans="2:18" s="1" customFormat="1" ht="18" customHeight="1" x14ac:dyDescent="0.25">
      <c r="B109" s="363">
        <v>41848</v>
      </c>
      <c r="C109" s="364" t="s">
        <v>850</v>
      </c>
      <c r="D109" s="365" t="s">
        <v>290</v>
      </c>
      <c r="E109" s="382" t="s">
        <v>291</v>
      </c>
      <c r="F109" s="366">
        <v>555</v>
      </c>
      <c r="G109" s="366">
        <v>0</v>
      </c>
      <c r="H109" s="366"/>
      <c r="I109" s="366"/>
      <c r="J109" s="366">
        <v>0</v>
      </c>
      <c r="K109" s="366">
        <f t="shared" si="2"/>
        <v>555</v>
      </c>
      <c r="L109" s="366">
        <v>526</v>
      </c>
      <c r="M109" s="366">
        <f>Tabla13[[#This Row],[Balance s/Mov. 30/09/2023]]-Tabla13[[#This Row],[Inventario al 30/09/2023]]</f>
        <v>-30</v>
      </c>
      <c r="N109" s="367">
        <v>447.59</v>
      </c>
      <c r="O109" s="368">
        <f t="shared" si="3"/>
        <v>235432.34</v>
      </c>
      <c r="P109" s="367">
        <f>(Tabla13[[#This Row],[Entradas 30 Junio-30 Sept. 2023]]*Tabla13[[#This Row],[Costo Unitario]])</f>
        <v>0</v>
      </c>
      <c r="Q109" s="367">
        <f>(Tabla13[[#This Row],[Salidas 30 Junio-30 Sept. 2023]]*Tabla13[[#This Row],[Costo Unitario]])</f>
        <v>0</v>
      </c>
      <c r="R109" s="369" t="s">
        <v>844</v>
      </c>
    </row>
    <row r="110" spans="2:18" s="1" customFormat="1" ht="18" customHeight="1" x14ac:dyDescent="0.25">
      <c r="B110" s="363">
        <v>43752</v>
      </c>
      <c r="C110" s="364" t="s">
        <v>850</v>
      </c>
      <c r="D110" s="365" t="s">
        <v>354</v>
      </c>
      <c r="E110" s="182" t="s">
        <v>398</v>
      </c>
      <c r="F110" s="366">
        <v>53</v>
      </c>
      <c r="G110" s="366">
        <v>0</v>
      </c>
      <c r="H110" s="366"/>
      <c r="I110" s="366"/>
      <c r="J110" s="366">
        <v>0</v>
      </c>
      <c r="K110" s="366">
        <f t="shared" si="2"/>
        <v>53</v>
      </c>
      <c r="L110" s="366">
        <v>53</v>
      </c>
      <c r="M110" s="366">
        <f>Tabla13[[#This Row],[Balance s/Mov. 30/09/2023]]-Tabla13[[#This Row],[Inventario al 30/09/2023]]</f>
        <v>3</v>
      </c>
      <c r="N110" s="367">
        <v>330.4</v>
      </c>
      <c r="O110" s="368">
        <f t="shared" si="3"/>
        <v>17511.199999999997</v>
      </c>
      <c r="P110" s="367">
        <f>(Tabla13[[#This Row],[Entradas 30 Junio-30 Sept. 2023]]*Tabla13[[#This Row],[Costo Unitario]])</f>
        <v>0</v>
      </c>
      <c r="Q110" s="367">
        <f>(Tabla13[[#This Row],[Salidas 30 Junio-30 Sept. 2023]]*Tabla13[[#This Row],[Costo Unitario]])</f>
        <v>0</v>
      </c>
      <c r="R110" s="369" t="s">
        <v>844</v>
      </c>
    </row>
    <row r="111" spans="2:18" s="1" customFormat="1" ht="18" customHeight="1" x14ac:dyDescent="0.25">
      <c r="B111" s="373">
        <v>41443</v>
      </c>
      <c r="C111" s="374" t="s">
        <v>853</v>
      </c>
      <c r="D111" s="375" t="s">
        <v>628</v>
      </c>
      <c r="E111" s="372" t="s">
        <v>740</v>
      </c>
      <c r="F111" s="366">
        <v>50</v>
      </c>
      <c r="G111" s="366">
        <v>0</v>
      </c>
      <c r="H111" s="366"/>
      <c r="I111" s="366"/>
      <c r="J111" s="366">
        <v>0</v>
      </c>
      <c r="K111" s="366">
        <f t="shared" si="2"/>
        <v>50</v>
      </c>
      <c r="L111" s="366">
        <v>50</v>
      </c>
      <c r="M111" s="366">
        <f>Tabla13[[#This Row],[Balance s/Mov. 30/09/2023]]-Tabla13[[#This Row],[Inventario al 30/09/2023]]</f>
        <v>0</v>
      </c>
      <c r="N111" s="367">
        <v>61.36</v>
      </c>
      <c r="O111" s="368">
        <f t="shared" si="3"/>
        <v>3068</v>
      </c>
      <c r="P111" s="367">
        <f>(Tabla13[[#This Row],[Entradas 30 Junio-30 Sept. 2023]]*Tabla13[[#This Row],[Costo Unitario]])</f>
        <v>0</v>
      </c>
      <c r="Q111" s="367">
        <f>(Tabla13[[#This Row],[Salidas 30 Junio-30 Sept. 2023]]*Tabla13[[#This Row],[Costo Unitario]])</f>
        <v>0</v>
      </c>
      <c r="R111" s="369" t="s">
        <v>844</v>
      </c>
    </row>
    <row r="112" spans="2:18" s="1" customFormat="1" ht="18" customHeight="1" x14ac:dyDescent="0.25">
      <c r="B112" s="363">
        <v>42641</v>
      </c>
      <c r="C112" s="364" t="s">
        <v>853</v>
      </c>
      <c r="D112" s="365" t="s">
        <v>629</v>
      </c>
      <c r="E112" s="148" t="s">
        <v>741</v>
      </c>
      <c r="F112" s="366">
        <v>50</v>
      </c>
      <c r="G112" s="366">
        <v>0</v>
      </c>
      <c r="H112" s="366"/>
      <c r="I112" s="366"/>
      <c r="J112" s="366">
        <v>0</v>
      </c>
      <c r="K112" s="366">
        <f t="shared" si="2"/>
        <v>50</v>
      </c>
      <c r="L112" s="366">
        <v>50</v>
      </c>
      <c r="M112" s="366">
        <f>Tabla13[[#This Row],[Balance s/Mov. 30/09/2023]]-Tabla13[[#This Row],[Inventario al 30/09/2023]]</f>
        <v>0</v>
      </c>
      <c r="N112" s="367">
        <v>59</v>
      </c>
      <c r="O112" s="368">
        <f t="shared" si="3"/>
        <v>2950</v>
      </c>
      <c r="P112" s="367">
        <f>(Tabla13[[#This Row],[Entradas 30 Junio-30 Sept. 2023]]*Tabla13[[#This Row],[Costo Unitario]])</f>
        <v>0</v>
      </c>
      <c r="Q112" s="367">
        <f>(Tabla13[[#This Row],[Salidas 30 Junio-30 Sept. 2023]]*Tabla13[[#This Row],[Costo Unitario]])</f>
        <v>0</v>
      </c>
      <c r="R112" s="369" t="s">
        <v>844</v>
      </c>
    </row>
    <row r="113" spans="2:18" s="1" customFormat="1" ht="18" customHeight="1" x14ac:dyDescent="0.25">
      <c r="B113" s="363"/>
      <c r="C113" s="364" t="s">
        <v>853</v>
      </c>
      <c r="D113" s="365" t="s">
        <v>1069</v>
      </c>
      <c r="E113" s="372" t="s">
        <v>962</v>
      </c>
      <c r="F113" s="366">
        <v>3</v>
      </c>
      <c r="G113" s="366">
        <v>0</v>
      </c>
      <c r="H113" s="366"/>
      <c r="I113" s="366"/>
      <c r="J113" s="366">
        <v>0</v>
      </c>
      <c r="K113" s="366">
        <f t="shared" si="2"/>
        <v>3</v>
      </c>
      <c r="L113" s="366">
        <v>3</v>
      </c>
      <c r="M113" s="366">
        <f>Tabla13[[#This Row],[Balance s/Mov. 30/09/2023]]-Tabla13[[#This Row],[Inventario al 30/09/2023]]</f>
        <v>0</v>
      </c>
      <c r="N113" s="367">
        <v>0</v>
      </c>
      <c r="O113" s="368">
        <f t="shared" si="3"/>
        <v>0</v>
      </c>
      <c r="P113" s="367">
        <f>(Tabla13[[#This Row],[Entradas 30 Junio-30 Sept. 2023]]*Tabla13[[#This Row],[Costo Unitario]])</f>
        <v>0</v>
      </c>
      <c r="Q113" s="367">
        <f>(Tabla13[[#This Row],[Salidas 30 Junio-30 Sept. 2023]]*Tabla13[[#This Row],[Costo Unitario]])</f>
        <v>0</v>
      </c>
      <c r="R113" s="369" t="s">
        <v>844</v>
      </c>
    </row>
    <row r="114" spans="2:18" s="1" customFormat="1" ht="18" customHeight="1" x14ac:dyDescent="0.25">
      <c r="B114" s="363">
        <v>40878</v>
      </c>
      <c r="C114" s="364" t="s">
        <v>852</v>
      </c>
      <c r="D114" s="365" t="s">
        <v>71</v>
      </c>
      <c r="E114" s="376" t="s">
        <v>72</v>
      </c>
      <c r="F114" s="366">
        <v>11</v>
      </c>
      <c r="G114" s="366">
        <v>0</v>
      </c>
      <c r="H114" s="366"/>
      <c r="I114" s="366"/>
      <c r="J114" s="366">
        <v>0</v>
      </c>
      <c r="K114" s="366">
        <f t="shared" si="2"/>
        <v>11</v>
      </c>
      <c r="L114" s="366">
        <v>11</v>
      </c>
      <c r="M114" s="366">
        <f>Tabla13[[#This Row],[Balance s/Mov. 30/09/2023]]-Tabla13[[#This Row],[Inventario al 30/09/2023]]</f>
        <v>0</v>
      </c>
      <c r="N114" s="367">
        <v>67.28</v>
      </c>
      <c r="O114" s="368">
        <f t="shared" si="3"/>
        <v>740.08</v>
      </c>
      <c r="P114" s="367">
        <f>(Tabla13[[#This Row],[Entradas 30 Junio-30 Sept. 2023]]*Tabla13[[#This Row],[Costo Unitario]])</f>
        <v>0</v>
      </c>
      <c r="Q114" s="367">
        <f>(Tabla13[[#This Row],[Salidas 30 Junio-30 Sept. 2023]]*Tabla13[[#This Row],[Costo Unitario]])</f>
        <v>0</v>
      </c>
      <c r="R114" s="369" t="s">
        <v>844</v>
      </c>
    </row>
    <row r="115" spans="2:18" s="1" customFormat="1" ht="18" customHeight="1" x14ac:dyDescent="0.25">
      <c r="B115" s="373"/>
      <c r="C115" s="374" t="s">
        <v>892</v>
      </c>
      <c r="D115" s="375" t="s">
        <v>358</v>
      </c>
      <c r="E115" s="376" t="s">
        <v>390</v>
      </c>
      <c r="F115" s="366">
        <v>76</v>
      </c>
      <c r="G115" s="366">
        <v>0</v>
      </c>
      <c r="H115" s="366"/>
      <c r="I115" s="366"/>
      <c r="J115" s="366">
        <v>0</v>
      </c>
      <c r="K115" s="366">
        <f t="shared" si="2"/>
        <v>76</v>
      </c>
      <c r="L115" s="366">
        <v>74</v>
      </c>
      <c r="M115" s="366">
        <f>Tabla13[[#This Row],[Balance s/Mov. 30/09/2023]]-Tabla13[[#This Row],[Inventario al 30/09/2023]]</f>
        <v>0</v>
      </c>
      <c r="N115" s="367">
        <v>6.96</v>
      </c>
      <c r="O115" s="368">
        <f t="shared" si="3"/>
        <v>515.04</v>
      </c>
      <c r="P115" s="367">
        <f>(Tabla13[[#This Row],[Entradas 30 Junio-30 Sept. 2023]]*Tabla13[[#This Row],[Costo Unitario]])</f>
        <v>0</v>
      </c>
      <c r="Q115" s="367">
        <f>(Tabla13[[#This Row],[Salidas 30 Junio-30 Sept. 2023]]*Tabla13[[#This Row],[Costo Unitario]])</f>
        <v>0</v>
      </c>
      <c r="R115" s="369" t="s">
        <v>844</v>
      </c>
    </row>
    <row r="116" spans="2:18" s="1" customFormat="1" ht="18" customHeight="1" x14ac:dyDescent="0.25">
      <c r="B116" s="373">
        <v>41907</v>
      </c>
      <c r="C116" s="374" t="s">
        <v>852</v>
      </c>
      <c r="D116" s="375" t="s">
        <v>120</v>
      </c>
      <c r="E116" s="376" t="s">
        <v>151</v>
      </c>
      <c r="F116" s="366">
        <v>3</v>
      </c>
      <c r="G116" s="366">
        <v>0</v>
      </c>
      <c r="H116" s="366"/>
      <c r="I116" s="366"/>
      <c r="J116" s="366">
        <v>0</v>
      </c>
      <c r="K116" s="366">
        <f t="shared" si="2"/>
        <v>3</v>
      </c>
      <c r="L116" s="366">
        <v>3</v>
      </c>
      <c r="M116" s="366">
        <f>Tabla13[[#This Row],[Balance s/Mov. 30/09/2023]]-Tabla13[[#This Row],[Inventario al 30/09/2023]]</f>
        <v>-2</v>
      </c>
      <c r="N116" s="367">
        <v>7080</v>
      </c>
      <c r="O116" s="368">
        <f t="shared" si="3"/>
        <v>21240</v>
      </c>
      <c r="P116" s="367">
        <f>(Tabla13[[#This Row],[Entradas 30 Junio-30 Sept. 2023]]*Tabla13[[#This Row],[Costo Unitario]])</f>
        <v>0</v>
      </c>
      <c r="Q116" s="367">
        <f>(Tabla13[[#This Row],[Salidas 30 Junio-30 Sept. 2023]]*Tabla13[[#This Row],[Costo Unitario]])</f>
        <v>0</v>
      </c>
      <c r="R116" s="369" t="s">
        <v>844</v>
      </c>
    </row>
    <row r="117" spans="2:18" s="1" customFormat="1" ht="18" customHeight="1" x14ac:dyDescent="0.25">
      <c r="B117" s="373"/>
      <c r="C117" s="374" t="s">
        <v>893</v>
      </c>
      <c r="D117" s="375" t="s">
        <v>1036</v>
      </c>
      <c r="E117" s="376" t="s">
        <v>877</v>
      </c>
      <c r="F117" s="366">
        <v>4</v>
      </c>
      <c r="G117" s="366">
        <v>0</v>
      </c>
      <c r="H117" s="366"/>
      <c r="I117" s="366"/>
      <c r="J117" s="366">
        <v>0</v>
      </c>
      <c r="K117" s="366">
        <f t="shared" si="2"/>
        <v>4</v>
      </c>
      <c r="L117" s="366">
        <v>4</v>
      </c>
      <c r="M117" s="366">
        <f>Tabla13[[#This Row],[Balance s/Mov. 30/09/2023]]-Tabla13[[#This Row],[Inventario al 30/09/2023]]</f>
        <v>0</v>
      </c>
      <c r="N117" s="367">
        <v>122</v>
      </c>
      <c r="O117" s="368">
        <f t="shared" si="3"/>
        <v>488</v>
      </c>
      <c r="P117" s="367">
        <f>(Tabla13[[#This Row],[Entradas 30 Junio-30 Sept. 2023]]*Tabla13[[#This Row],[Costo Unitario]])</f>
        <v>0</v>
      </c>
      <c r="Q117" s="367">
        <f>(Tabla13[[#This Row],[Salidas 30 Junio-30 Sept. 2023]]*Tabla13[[#This Row],[Costo Unitario]])</f>
        <v>0</v>
      </c>
      <c r="R117" s="369" t="s">
        <v>844</v>
      </c>
    </row>
    <row r="118" spans="2:18" s="1" customFormat="1" ht="18" customHeight="1" x14ac:dyDescent="0.25">
      <c r="B118" s="373">
        <v>42520</v>
      </c>
      <c r="C118" s="374" t="s">
        <v>856</v>
      </c>
      <c r="D118" s="375" t="s">
        <v>600</v>
      </c>
      <c r="E118" s="376" t="s">
        <v>605</v>
      </c>
      <c r="F118" s="366">
        <v>13</v>
      </c>
      <c r="G118" s="366">
        <v>0</v>
      </c>
      <c r="H118" s="366"/>
      <c r="I118" s="366"/>
      <c r="J118" s="366">
        <v>0</v>
      </c>
      <c r="K118" s="366">
        <f t="shared" si="2"/>
        <v>13</v>
      </c>
      <c r="L118" s="366">
        <v>11</v>
      </c>
      <c r="M118" s="366">
        <f>Tabla13[[#This Row],[Balance s/Mov. 30/09/2023]]-Tabla13[[#This Row],[Inventario al 30/09/2023]]</f>
        <v>0</v>
      </c>
      <c r="N118" s="367">
        <v>611.24</v>
      </c>
      <c r="O118" s="368">
        <f t="shared" si="3"/>
        <v>6723.64</v>
      </c>
      <c r="P118" s="367">
        <f>(Tabla13[[#This Row],[Entradas 30 Junio-30 Sept. 2023]]*Tabla13[[#This Row],[Costo Unitario]])</f>
        <v>0</v>
      </c>
      <c r="Q118" s="367">
        <f>(Tabla13[[#This Row],[Salidas 30 Junio-30 Sept. 2023]]*Tabla13[[#This Row],[Costo Unitario]])</f>
        <v>0</v>
      </c>
      <c r="R118" s="369" t="s">
        <v>844</v>
      </c>
    </row>
    <row r="119" spans="2:18" s="1" customFormat="1" ht="18" customHeight="1" x14ac:dyDescent="0.25">
      <c r="B119" s="373"/>
      <c r="C119" s="374" t="s">
        <v>851</v>
      </c>
      <c r="D119" s="375" t="s">
        <v>1037</v>
      </c>
      <c r="E119" s="376" t="s">
        <v>876</v>
      </c>
      <c r="F119" s="366">
        <v>2</v>
      </c>
      <c r="G119" s="366">
        <v>0</v>
      </c>
      <c r="H119" s="366"/>
      <c r="I119" s="366"/>
      <c r="J119" s="366">
        <v>0</v>
      </c>
      <c r="K119" s="366">
        <f t="shared" si="2"/>
        <v>2</v>
      </c>
      <c r="L119" s="366">
        <v>2</v>
      </c>
      <c r="M119" s="366">
        <f>Tabla13[[#This Row],[Balance s/Mov. 30/09/2023]]-Tabla13[[#This Row],[Inventario al 30/09/2023]]</f>
        <v>0</v>
      </c>
      <c r="N119" s="367">
        <v>16500</v>
      </c>
      <c r="O119" s="368">
        <f t="shared" si="3"/>
        <v>33000</v>
      </c>
      <c r="P119" s="367">
        <f>(Tabla13[[#This Row],[Entradas 30 Junio-30 Sept. 2023]]*Tabla13[[#This Row],[Costo Unitario]])</f>
        <v>0</v>
      </c>
      <c r="Q119" s="367">
        <f>(Tabla13[[#This Row],[Salidas 30 Junio-30 Sept. 2023]]*Tabla13[[#This Row],[Costo Unitario]])</f>
        <v>0</v>
      </c>
      <c r="R119" s="369" t="s">
        <v>844</v>
      </c>
    </row>
    <row r="120" spans="2:18" s="1" customFormat="1" ht="18" customHeight="1" x14ac:dyDescent="0.25">
      <c r="B120" s="363">
        <v>41990</v>
      </c>
      <c r="C120" s="374" t="s">
        <v>851</v>
      </c>
      <c r="D120" s="365" t="s">
        <v>320</v>
      </c>
      <c r="E120" s="376" t="s">
        <v>324</v>
      </c>
      <c r="F120" s="366">
        <v>2</v>
      </c>
      <c r="G120" s="366">
        <v>0</v>
      </c>
      <c r="H120" s="366"/>
      <c r="I120" s="366"/>
      <c r="J120" s="366">
        <v>0</v>
      </c>
      <c r="K120" s="366">
        <f t="shared" si="2"/>
        <v>2</v>
      </c>
      <c r="L120" s="366">
        <v>2</v>
      </c>
      <c r="M120" s="366">
        <f>Tabla13[[#This Row],[Balance s/Mov. 30/09/2023]]-Tabla13[[#This Row],[Inventario al 30/09/2023]]</f>
        <v>0</v>
      </c>
      <c r="N120" s="367">
        <v>2360</v>
      </c>
      <c r="O120" s="368">
        <f t="shared" si="3"/>
        <v>4720</v>
      </c>
      <c r="P120" s="367">
        <f>(Tabla13[[#This Row],[Entradas 30 Junio-30 Sept. 2023]]*Tabla13[[#This Row],[Costo Unitario]])</f>
        <v>0</v>
      </c>
      <c r="Q120" s="367">
        <f>(Tabla13[[#This Row],[Salidas 30 Junio-30 Sept. 2023]]*Tabla13[[#This Row],[Costo Unitario]])</f>
        <v>0</v>
      </c>
      <c r="R120" s="369" t="s">
        <v>844</v>
      </c>
    </row>
    <row r="121" spans="2:18" s="1" customFormat="1" ht="18" customHeight="1" x14ac:dyDescent="0.25">
      <c r="B121" s="363">
        <v>43412</v>
      </c>
      <c r="C121" s="374" t="s">
        <v>894</v>
      </c>
      <c r="D121" s="365" t="s">
        <v>424</v>
      </c>
      <c r="E121" s="376" t="s">
        <v>742</v>
      </c>
      <c r="F121" s="366">
        <v>37</v>
      </c>
      <c r="G121" s="366">
        <v>0</v>
      </c>
      <c r="H121" s="366"/>
      <c r="I121" s="366"/>
      <c r="J121" s="366">
        <v>0</v>
      </c>
      <c r="K121" s="366">
        <f t="shared" si="2"/>
        <v>37</v>
      </c>
      <c r="L121" s="366">
        <v>41</v>
      </c>
      <c r="M121" s="366">
        <f>Tabla13[[#This Row],[Balance s/Mov. 30/09/2023]]-Tabla13[[#This Row],[Inventario al 30/09/2023]]</f>
        <v>0</v>
      </c>
      <c r="N121" s="367">
        <v>79.53</v>
      </c>
      <c r="O121" s="368">
        <f t="shared" si="3"/>
        <v>3260.73</v>
      </c>
      <c r="P121" s="367">
        <f>(Tabla13[[#This Row],[Entradas 30 Junio-30 Sept. 2023]]*Tabla13[[#This Row],[Costo Unitario]])</f>
        <v>0</v>
      </c>
      <c r="Q121" s="367">
        <f>(Tabla13[[#This Row],[Salidas 30 Junio-30 Sept. 2023]]*Tabla13[[#This Row],[Costo Unitario]])</f>
        <v>0</v>
      </c>
      <c r="R121" s="369" t="s">
        <v>844</v>
      </c>
    </row>
    <row r="122" spans="2:18" s="1" customFormat="1" ht="18" customHeight="1" x14ac:dyDescent="0.25">
      <c r="B122" s="363">
        <v>42234</v>
      </c>
      <c r="C122" s="374" t="s">
        <v>895</v>
      </c>
      <c r="D122" s="365" t="s">
        <v>164</v>
      </c>
      <c r="E122" s="182" t="s">
        <v>165</v>
      </c>
      <c r="F122" s="366">
        <v>269</v>
      </c>
      <c r="G122" s="366">
        <v>0</v>
      </c>
      <c r="H122" s="366"/>
      <c r="I122" s="366"/>
      <c r="J122" s="366">
        <v>0</v>
      </c>
      <c r="K122" s="366">
        <f t="shared" si="2"/>
        <v>269</v>
      </c>
      <c r="L122" s="366">
        <v>169</v>
      </c>
      <c r="M122" s="366">
        <f>Tabla13[[#This Row],[Balance s/Mov. 30/09/2023]]-Tabla13[[#This Row],[Inventario al 30/09/2023]]</f>
        <v>0</v>
      </c>
      <c r="N122" s="367">
        <v>37.72</v>
      </c>
      <c r="O122" s="368">
        <f t="shared" si="3"/>
        <v>6374.6799999999994</v>
      </c>
      <c r="P122" s="367">
        <f>(Tabla13[[#This Row],[Entradas 30 Junio-30 Sept. 2023]]*Tabla13[[#This Row],[Costo Unitario]])</f>
        <v>0</v>
      </c>
      <c r="Q122" s="367">
        <f>(Tabla13[[#This Row],[Salidas 30 Junio-30 Sept. 2023]]*Tabla13[[#This Row],[Costo Unitario]])</f>
        <v>0</v>
      </c>
      <c r="R122" s="369" t="s">
        <v>844</v>
      </c>
    </row>
    <row r="123" spans="2:18" s="1" customFormat="1" ht="18" customHeight="1" x14ac:dyDescent="0.25">
      <c r="B123" s="373">
        <v>42496</v>
      </c>
      <c r="C123" s="374" t="s">
        <v>860</v>
      </c>
      <c r="D123" s="375" t="s">
        <v>277</v>
      </c>
      <c r="E123" s="182" t="s">
        <v>278</v>
      </c>
      <c r="F123" s="366">
        <v>61</v>
      </c>
      <c r="G123" s="366">
        <v>0</v>
      </c>
      <c r="H123" s="366"/>
      <c r="I123" s="366"/>
      <c r="J123" s="366">
        <v>0</v>
      </c>
      <c r="K123" s="366">
        <f t="shared" si="2"/>
        <v>61</v>
      </c>
      <c r="L123" s="366">
        <v>57</v>
      </c>
      <c r="M123" s="366">
        <f>Tabla13[[#This Row],[Balance s/Mov. 30/09/2023]]-Tabla13[[#This Row],[Inventario al 30/09/2023]]</f>
        <v>-100</v>
      </c>
      <c r="N123" s="367">
        <v>355.1</v>
      </c>
      <c r="O123" s="368">
        <f t="shared" si="3"/>
        <v>20240.7</v>
      </c>
      <c r="P123" s="367">
        <f>(Tabla13[[#This Row],[Entradas 30 Junio-30 Sept. 2023]]*Tabla13[[#This Row],[Costo Unitario]])</f>
        <v>0</v>
      </c>
      <c r="Q123" s="367">
        <f>(Tabla13[[#This Row],[Salidas 30 Junio-30 Sept. 2023]]*Tabla13[[#This Row],[Costo Unitario]])</f>
        <v>0</v>
      </c>
      <c r="R123" s="369" t="s">
        <v>844</v>
      </c>
    </row>
    <row r="124" spans="2:18" s="1" customFormat="1" ht="18" customHeight="1" x14ac:dyDescent="0.25">
      <c r="B124" s="363">
        <v>45048</v>
      </c>
      <c r="C124" s="364" t="s">
        <v>856</v>
      </c>
      <c r="D124" s="365" t="s">
        <v>1155</v>
      </c>
      <c r="E124" s="372" t="s">
        <v>1157</v>
      </c>
      <c r="F124" s="366">
        <v>0</v>
      </c>
      <c r="G124" s="366">
        <v>0</v>
      </c>
      <c r="H124" s="366"/>
      <c r="I124" s="366"/>
      <c r="J124" s="366">
        <v>0</v>
      </c>
      <c r="K124" s="366">
        <f t="shared" si="2"/>
        <v>0</v>
      </c>
      <c r="L124" s="366">
        <v>10</v>
      </c>
      <c r="M124" s="366">
        <f>Tabla13[[#This Row],[Balance s/Mov. 30/09/2023]]-Tabla13[[#This Row],[Inventario al 30/09/2023]]</f>
        <v>2</v>
      </c>
      <c r="N124" s="367">
        <v>413</v>
      </c>
      <c r="O124" s="368">
        <f t="shared" si="3"/>
        <v>4130</v>
      </c>
      <c r="P124" s="367">
        <f>(Tabla13[[#This Row],[Entradas 30 Junio-30 Sept. 2023]]*Tabla13[[#This Row],[Costo Unitario]])</f>
        <v>0</v>
      </c>
      <c r="Q124" s="367">
        <f>(Tabla13[[#This Row],[Salidas 30 Junio-30 Sept. 2023]]*Tabla13[[#This Row],[Costo Unitario]])</f>
        <v>0</v>
      </c>
      <c r="R124" s="369" t="s">
        <v>844</v>
      </c>
    </row>
    <row r="125" spans="2:18" s="1" customFormat="1" ht="18" customHeight="1" x14ac:dyDescent="0.25">
      <c r="B125" s="363">
        <v>43412</v>
      </c>
      <c r="C125" s="364" t="s">
        <v>849</v>
      </c>
      <c r="D125" s="365" t="s">
        <v>366</v>
      </c>
      <c r="E125" s="376" t="s">
        <v>743</v>
      </c>
      <c r="F125" s="366">
        <v>2</v>
      </c>
      <c r="G125" s="366">
        <v>0</v>
      </c>
      <c r="H125" s="366"/>
      <c r="I125" s="366"/>
      <c r="J125" s="366">
        <v>0</v>
      </c>
      <c r="K125" s="366">
        <f t="shared" si="2"/>
        <v>2</v>
      </c>
      <c r="L125" s="366">
        <v>2</v>
      </c>
      <c r="M125" s="366">
        <f>Tabla13[[#This Row],[Balance s/Mov. 30/09/2023]]-Tabla13[[#This Row],[Inventario al 30/09/2023]]</f>
        <v>0</v>
      </c>
      <c r="N125" s="367">
        <v>22.59</v>
      </c>
      <c r="O125" s="368">
        <f t="shared" si="3"/>
        <v>45.18</v>
      </c>
      <c r="P125" s="367">
        <f>(Tabla13[[#This Row],[Entradas 30 Junio-30 Sept. 2023]]*Tabla13[[#This Row],[Costo Unitario]])</f>
        <v>0</v>
      </c>
      <c r="Q125" s="367">
        <f>(Tabla13[[#This Row],[Salidas 30 Junio-30 Sept. 2023]]*Tabla13[[#This Row],[Costo Unitario]])</f>
        <v>0</v>
      </c>
      <c r="R125" s="369" t="s">
        <v>844</v>
      </c>
    </row>
    <row r="126" spans="2:18" s="1" customFormat="1" ht="18" customHeight="1" x14ac:dyDescent="0.25">
      <c r="B126" s="363">
        <v>43412</v>
      </c>
      <c r="C126" s="364" t="s">
        <v>849</v>
      </c>
      <c r="D126" s="365" t="s">
        <v>574</v>
      </c>
      <c r="E126" s="376" t="s">
        <v>744</v>
      </c>
      <c r="F126" s="366">
        <v>65</v>
      </c>
      <c r="G126" s="366">
        <v>0</v>
      </c>
      <c r="H126" s="366"/>
      <c r="I126" s="366"/>
      <c r="J126" s="366">
        <v>0</v>
      </c>
      <c r="K126" s="366">
        <f t="shared" si="2"/>
        <v>65</v>
      </c>
      <c r="L126" s="366">
        <v>65</v>
      </c>
      <c r="M126" s="366">
        <f>Tabla13[[#This Row],[Balance s/Mov. 30/09/2023]]-Tabla13[[#This Row],[Inventario al 30/09/2023]]</f>
        <v>0</v>
      </c>
      <c r="N126" s="367">
        <v>9.51</v>
      </c>
      <c r="O126" s="368">
        <f t="shared" si="3"/>
        <v>618.15</v>
      </c>
      <c r="P126" s="367">
        <f>(Tabla13[[#This Row],[Entradas 30 Junio-30 Sept. 2023]]*Tabla13[[#This Row],[Costo Unitario]])</f>
        <v>0</v>
      </c>
      <c r="Q126" s="367">
        <f>(Tabla13[[#This Row],[Salidas 30 Junio-30 Sept. 2023]]*Tabla13[[#This Row],[Costo Unitario]])</f>
        <v>0</v>
      </c>
      <c r="R126" s="369" t="s">
        <v>844</v>
      </c>
    </row>
    <row r="127" spans="2:18" s="1" customFormat="1" ht="18" customHeight="1" x14ac:dyDescent="0.25">
      <c r="B127" s="363">
        <v>42520</v>
      </c>
      <c r="C127" s="364" t="s">
        <v>849</v>
      </c>
      <c r="D127" s="365" t="s">
        <v>423</v>
      </c>
      <c r="E127" s="376" t="s">
        <v>745</v>
      </c>
      <c r="F127" s="366">
        <v>26</v>
      </c>
      <c r="G127" s="366">
        <v>0</v>
      </c>
      <c r="H127" s="366"/>
      <c r="I127" s="366"/>
      <c r="J127" s="366">
        <v>0</v>
      </c>
      <c r="K127" s="366">
        <f t="shared" si="2"/>
        <v>26</v>
      </c>
      <c r="L127" s="366">
        <v>26</v>
      </c>
      <c r="M127" s="366">
        <f>Tabla13[[#This Row],[Balance s/Mov. 30/09/2023]]-Tabla13[[#This Row],[Inventario al 30/09/2023]]</f>
        <v>0</v>
      </c>
      <c r="N127" s="367">
        <v>90.86</v>
      </c>
      <c r="O127" s="368">
        <f t="shared" si="3"/>
        <v>2362.36</v>
      </c>
      <c r="P127" s="367">
        <f>(Tabla13[[#This Row],[Entradas 30 Junio-30 Sept. 2023]]*Tabla13[[#This Row],[Costo Unitario]])</f>
        <v>0</v>
      </c>
      <c r="Q127" s="367">
        <f>(Tabla13[[#This Row],[Salidas 30 Junio-30 Sept. 2023]]*Tabla13[[#This Row],[Costo Unitario]])</f>
        <v>0</v>
      </c>
      <c r="R127" s="369" t="s">
        <v>844</v>
      </c>
    </row>
    <row r="128" spans="2:18" s="1" customFormat="1" ht="18" customHeight="1" x14ac:dyDescent="0.25">
      <c r="B128" s="363">
        <v>42551</v>
      </c>
      <c r="C128" s="364" t="s">
        <v>851</v>
      </c>
      <c r="D128" s="365" t="s">
        <v>420</v>
      </c>
      <c r="E128" s="376" t="s">
        <v>425</v>
      </c>
      <c r="F128" s="366">
        <v>47</v>
      </c>
      <c r="G128" s="366">
        <v>0</v>
      </c>
      <c r="H128" s="366"/>
      <c r="I128" s="366"/>
      <c r="J128" s="366">
        <v>0</v>
      </c>
      <c r="K128" s="366">
        <f t="shared" si="2"/>
        <v>47</v>
      </c>
      <c r="L128" s="366">
        <v>55</v>
      </c>
      <c r="M128" s="366">
        <f>Tabla13[[#This Row],[Balance s/Mov. 30/09/2023]]-Tabla13[[#This Row],[Inventario al 30/09/2023]]</f>
        <v>0</v>
      </c>
      <c r="N128" s="367">
        <v>45.87</v>
      </c>
      <c r="O128" s="368">
        <f t="shared" si="3"/>
        <v>2522.85</v>
      </c>
      <c r="P128" s="367">
        <f>(Tabla13[[#This Row],[Entradas 30 Junio-30 Sept. 2023]]*Tabla13[[#This Row],[Costo Unitario]])</f>
        <v>0</v>
      </c>
      <c r="Q128" s="367">
        <f>(Tabla13[[#This Row],[Salidas 30 Junio-30 Sept. 2023]]*Tabla13[[#This Row],[Costo Unitario]])</f>
        <v>0</v>
      </c>
      <c r="R128" s="369" t="s">
        <v>844</v>
      </c>
    </row>
    <row r="129" spans="1:18" s="1" customFormat="1" ht="18" customHeight="1" x14ac:dyDescent="0.25">
      <c r="B129" s="363"/>
      <c r="C129" s="364" t="s">
        <v>848</v>
      </c>
      <c r="D129" s="365" t="s">
        <v>1081</v>
      </c>
      <c r="E129" s="372" t="s">
        <v>980</v>
      </c>
      <c r="F129" s="366">
        <v>0</v>
      </c>
      <c r="G129" s="366">
        <v>0</v>
      </c>
      <c r="H129" s="366"/>
      <c r="I129" s="366"/>
      <c r="J129" s="366">
        <v>0</v>
      </c>
      <c r="K129" s="366">
        <f t="shared" si="2"/>
        <v>0</v>
      </c>
      <c r="L129" s="366">
        <v>0</v>
      </c>
      <c r="M129" s="366">
        <f>Tabla13[[#This Row],[Balance s/Mov. 30/09/2023]]-Tabla13[[#This Row],[Inventario al 30/09/2023]]</f>
        <v>0</v>
      </c>
      <c r="N129" s="367">
        <v>0</v>
      </c>
      <c r="O129" s="368">
        <f t="shared" si="3"/>
        <v>0</v>
      </c>
      <c r="P129" s="367">
        <f>(Tabla13[[#This Row],[Entradas 30 Junio-30 Sept. 2023]]*Tabla13[[#This Row],[Costo Unitario]])</f>
        <v>0</v>
      </c>
      <c r="Q129" s="367">
        <f>(Tabla13[[#This Row],[Salidas 30 Junio-30 Sept. 2023]]*Tabla13[[#This Row],[Costo Unitario]])</f>
        <v>0</v>
      </c>
      <c r="R129" s="369" t="s">
        <v>844</v>
      </c>
    </row>
    <row r="130" spans="1:18" s="1" customFormat="1" ht="18" customHeight="1" x14ac:dyDescent="0.25">
      <c r="B130" s="373">
        <v>42520</v>
      </c>
      <c r="C130" s="374" t="s">
        <v>850</v>
      </c>
      <c r="D130" s="375" t="s">
        <v>4</v>
      </c>
      <c r="E130" s="372" t="s">
        <v>5</v>
      </c>
      <c r="F130" s="366">
        <v>540</v>
      </c>
      <c r="G130" s="366">
        <v>0</v>
      </c>
      <c r="H130" s="366"/>
      <c r="I130" s="366"/>
      <c r="J130" s="366">
        <v>0</v>
      </c>
      <c r="K130" s="366">
        <f t="shared" si="2"/>
        <v>540</v>
      </c>
      <c r="L130" s="366">
        <v>540</v>
      </c>
      <c r="M130" s="366">
        <f>Tabla13[[#This Row],[Balance s/Mov. 30/09/2023]]-Tabla13[[#This Row],[Inventario al 30/09/2023]]</f>
        <v>0</v>
      </c>
      <c r="N130" s="367">
        <v>94</v>
      </c>
      <c r="O130" s="368">
        <f t="shared" si="3"/>
        <v>50760</v>
      </c>
      <c r="P130" s="367">
        <f>(Tabla13[[#This Row],[Entradas 30 Junio-30 Sept. 2023]]*Tabla13[[#This Row],[Costo Unitario]])</f>
        <v>0</v>
      </c>
      <c r="Q130" s="367">
        <f>(Tabla13[[#This Row],[Salidas 30 Junio-30 Sept. 2023]]*Tabla13[[#This Row],[Costo Unitario]])</f>
        <v>0</v>
      </c>
      <c r="R130" s="369" t="s">
        <v>844</v>
      </c>
    </row>
    <row r="131" spans="1:18" s="1" customFormat="1" ht="18" customHeight="1" x14ac:dyDescent="0.25">
      <c r="B131" s="363">
        <v>42972</v>
      </c>
      <c r="C131" s="364" t="s">
        <v>849</v>
      </c>
      <c r="D131" s="365" t="s">
        <v>562</v>
      </c>
      <c r="E131" s="182" t="s">
        <v>570</v>
      </c>
      <c r="F131" s="366">
        <v>75</v>
      </c>
      <c r="G131" s="366">
        <v>0</v>
      </c>
      <c r="H131" s="366"/>
      <c r="I131" s="366"/>
      <c r="J131" s="366">
        <v>0</v>
      </c>
      <c r="K131" s="366">
        <f t="shared" si="2"/>
        <v>75</v>
      </c>
      <c r="L131" s="366">
        <v>75</v>
      </c>
      <c r="M131" s="366">
        <f>Tabla13[[#This Row],[Balance s/Mov. 30/09/2023]]-Tabla13[[#This Row],[Inventario al 30/09/2023]]</f>
        <v>0</v>
      </c>
      <c r="N131" s="367">
        <v>23.49</v>
      </c>
      <c r="O131" s="368">
        <f t="shared" si="3"/>
        <v>1761.7499999999998</v>
      </c>
      <c r="P131" s="367">
        <f>(Tabla13[[#This Row],[Entradas 30 Junio-30 Sept. 2023]]*Tabla13[[#This Row],[Costo Unitario]])</f>
        <v>0</v>
      </c>
      <c r="Q131" s="367">
        <f>(Tabla13[[#This Row],[Salidas 30 Junio-30 Sept. 2023]]*Tabla13[[#This Row],[Costo Unitario]])</f>
        <v>0</v>
      </c>
      <c r="R131" s="369" t="s">
        <v>844</v>
      </c>
    </row>
    <row r="132" spans="1:18" s="1" customFormat="1" ht="18" customHeight="1" x14ac:dyDescent="0.25">
      <c r="B132" s="363">
        <v>38968</v>
      </c>
      <c r="C132" s="364" t="s">
        <v>849</v>
      </c>
      <c r="D132" s="365" t="s">
        <v>421</v>
      </c>
      <c r="E132" s="182" t="s">
        <v>498</v>
      </c>
      <c r="F132" s="366">
        <v>55</v>
      </c>
      <c r="G132" s="366">
        <v>0</v>
      </c>
      <c r="H132" s="366"/>
      <c r="I132" s="366"/>
      <c r="J132" s="366">
        <v>0</v>
      </c>
      <c r="K132" s="366">
        <f t="shared" si="2"/>
        <v>55</v>
      </c>
      <c r="L132" s="366">
        <v>55</v>
      </c>
      <c r="M132" s="366">
        <f>Tabla13[[#This Row],[Balance s/Mov. 30/09/2023]]-Tabla13[[#This Row],[Inventario al 30/09/2023]]</f>
        <v>0</v>
      </c>
      <c r="N132" s="367">
        <v>67.930000000000007</v>
      </c>
      <c r="O132" s="368">
        <f t="shared" si="3"/>
        <v>3736.1500000000005</v>
      </c>
      <c r="P132" s="367">
        <f>(Tabla13[[#This Row],[Entradas 30 Junio-30 Sept. 2023]]*Tabla13[[#This Row],[Costo Unitario]])</f>
        <v>0</v>
      </c>
      <c r="Q132" s="367">
        <f>(Tabla13[[#This Row],[Salidas 30 Junio-30 Sept. 2023]]*Tabla13[[#This Row],[Costo Unitario]])</f>
        <v>0</v>
      </c>
      <c r="R132" s="369" t="s">
        <v>844</v>
      </c>
    </row>
    <row r="133" spans="1:18" s="1" customFormat="1" ht="18" customHeight="1" x14ac:dyDescent="0.25">
      <c r="B133" s="363">
        <v>42944</v>
      </c>
      <c r="C133" s="383" t="s">
        <v>849</v>
      </c>
      <c r="D133" s="365" t="s">
        <v>476</v>
      </c>
      <c r="E133" s="182" t="s">
        <v>497</v>
      </c>
      <c r="F133" s="366">
        <v>40</v>
      </c>
      <c r="G133" s="366">
        <v>0</v>
      </c>
      <c r="H133" s="366"/>
      <c r="I133" s="366"/>
      <c r="J133" s="366">
        <v>0</v>
      </c>
      <c r="K133" s="366">
        <f t="shared" si="2"/>
        <v>40</v>
      </c>
      <c r="L133" s="366">
        <v>40</v>
      </c>
      <c r="M133" s="366">
        <f>Tabla13[[#This Row],[Balance s/Mov. 30/09/2023]]-Tabla13[[#This Row],[Inventario al 30/09/2023]]</f>
        <v>0</v>
      </c>
      <c r="N133" s="367">
        <v>140.19</v>
      </c>
      <c r="O133" s="368">
        <f t="shared" si="3"/>
        <v>5607.6</v>
      </c>
      <c r="P133" s="367">
        <f>(Tabla13[[#This Row],[Entradas 30 Junio-30 Sept. 2023]]*Tabla13[[#This Row],[Costo Unitario]])</f>
        <v>0</v>
      </c>
      <c r="Q133" s="367">
        <f>(Tabla13[[#This Row],[Salidas 30 Junio-30 Sept. 2023]]*Tabla13[[#This Row],[Costo Unitario]])</f>
        <v>0</v>
      </c>
      <c r="R133" s="369" t="s">
        <v>844</v>
      </c>
    </row>
    <row r="134" spans="1:18" s="1" customFormat="1" ht="18" customHeight="1" x14ac:dyDescent="0.25">
      <c r="B134" s="363"/>
      <c r="C134" s="364" t="s">
        <v>866</v>
      </c>
      <c r="D134" s="365" t="s">
        <v>1109</v>
      </c>
      <c r="E134" s="372" t="s">
        <v>1094</v>
      </c>
      <c r="F134" s="366">
        <v>12</v>
      </c>
      <c r="G134" s="366">
        <v>0</v>
      </c>
      <c r="H134" s="366"/>
      <c r="I134" s="366"/>
      <c r="J134" s="366">
        <v>0</v>
      </c>
      <c r="K134" s="366">
        <f t="shared" si="2"/>
        <v>12</v>
      </c>
      <c r="L134" s="366">
        <v>12</v>
      </c>
      <c r="M134" s="366">
        <f>Tabla13[[#This Row],[Balance s/Mov. 30/09/2023]]-Tabla13[[#This Row],[Inventario al 30/09/2023]]</f>
        <v>0</v>
      </c>
      <c r="N134" s="367"/>
      <c r="O134" s="368">
        <f t="shared" si="3"/>
        <v>0</v>
      </c>
      <c r="P134" s="367">
        <f>(Tabla13[[#This Row],[Entradas 30 Junio-30 Sept. 2023]]*Tabla13[[#This Row],[Costo Unitario]])</f>
        <v>0</v>
      </c>
      <c r="Q134" s="367">
        <f>(Tabla13[[#This Row],[Salidas 30 Junio-30 Sept. 2023]]*Tabla13[[#This Row],[Costo Unitario]])</f>
        <v>0</v>
      </c>
      <c r="R134" s="369" t="s">
        <v>844</v>
      </c>
    </row>
    <row r="135" spans="1:18" ht="18" customHeight="1" x14ac:dyDescent="0.25">
      <c r="A135" s="1"/>
      <c r="B135" s="363"/>
      <c r="C135" s="364" t="s">
        <v>853</v>
      </c>
      <c r="D135" s="365" t="s">
        <v>1067</v>
      </c>
      <c r="E135" s="372" t="s">
        <v>960</v>
      </c>
      <c r="F135" s="366">
        <v>36</v>
      </c>
      <c r="G135" s="366">
        <v>0</v>
      </c>
      <c r="H135" s="366"/>
      <c r="I135" s="366"/>
      <c r="J135" s="366">
        <v>0</v>
      </c>
      <c r="K135" s="366">
        <f t="shared" ref="K135:K198" si="4">F135+G135+H135+I135-J135</f>
        <v>36</v>
      </c>
      <c r="L135" s="366">
        <v>36</v>
      </c>
      <c r="M135" s="366">
        <f>Tabla13[[#This Row],[Balance s/Mov. 30/09/2023]]-Tabla13[[#This Row],[Inventario al 30/09/2023]]</f>
        <v>0</v>
      </c>
      <c r="N135" s="367">
        <v>0</v>
      </c>
      <c r="O135" s="368">
        <f t="shared" ref="O135:O198" si="5">L135*N135</f>
        <v>0</v>
      </c>
      <c r="P135" s="367">
        <f>(Tabla13[[#This Row],[Entradas 30 Junio-30 Sept. 2023]]*Tabla13[[#This Row],[Costo Unitario]])</f>
        <v>0</v>
      </c>
      <c r="Q135" s="367">
        <f>(Tabla13[[#This Row],[Salidas 30 Junio-30 Sept. 2023]]*Tabla13[[#This Row],[Costo Unitario]])</f>
        <v>0</v>
      </c>
      <c r="R135" s="369" t="s">
        <v>844</v>
      </c>
    </row>
    <row r="136" spans="1:18" ht="18" customHeight="1" x14ac:dyDescent="0.25">
      <c r="A136" s="1"/>
      <c r="B136" s="363">
        <v>43388</v>
      </c>
      <c r="C136" s="364" t="s">
        <v>853</v>
      </c>
      <c r="D136" s="365" t="s">
        <v>360</v>
      </c>
      <c r="E136" s="148" t="s">
        <v>400</v>
      </c>
      <c r="F136" s="366">
        <v>3</v>
      </c>
      <c r="G136" s="366">
        <v>0</v>
      </c>
      <c r="H136" s="366"/>
      <c r="I136" s="366"/>
      <c r="J136" s="366">
        <v>0</v>
      </c>
      <c r="K136" s="366">
        <f t="shared" si="4"/>
        <v>3</v>
      </c>
      <c r="L136" s="366">
        <v>1</v>
      </c>
      <c r="M136" s="366">
        <f>Tabla13[[#This Row],[Balance s/Mov. 30/09/2023]]-Tabla13[[#This Row],[Inventario al 30/09/2023]]</f>
        <v>0</v>
      </c>
      <c r="N136" s="367">
        <v>262.85000000000002</v>
      </c>
      <c r="O136" s="368">
        <f t="shared" si="5"/>
        <v>262.85000000000002</v>
      </c>
      <c r="P136" s="367">
        <f>(Tabla13[[#This Row],[Entradas 30 Junio-30 Sept. 2023]]*Tabla13[[#This Row],[Costo Unitario]])</f>
        <v>0</v>
      </c>
      <c r="Q136" s="367">
        <f>(Tabla13[[#This Row],[Salidas 30 Junio-30 Sept. 2023]]*Tabla13[[#This Row],[Costo Unitario]])</f>
        <v>0</v>
      </c>
      <c r="R136" s="369" t="s">
        <v>844</v>
      </c>
    </row>
    <row r="137" spans="1:18" ht="18" customHeight="1" x14ac:dyDescent="0.25">
      <c r="A137" s="1"/>
      <c r="B137" s="363">
        <v>44364</v>
      </c>
      <c r="C137" s="364" t="s">
        <v>853</v>
      </c>
      <c r="D137" s="365" t="s">
        <v>1038</v>
      </c>
      <c r="E137" s="148" t="s">
        <v>883</v>
      </c>
      <c r="F137" s="366">
        <v>136</v>
      </c>
      <c r="G137" s="366">
        <v>0</v>
      </c>
      <c r="H137" s="366"/>
      <c r="I137" s="366"/>
      <c r="J137" s="366">
        <v>0</v>
      </c>
      <c r="K137" s="366">
        <f t="shared" si="4"/>
        <v>136</v>
      </c>
      <c r="L137" s="366">
        <v>126</v>
      </c>
      <c r="M137" s="366">
        <f>Tabla13[[#This Row],[Balance s/Mov. 30/09/2023]]-Tabla13[[#This Row],[Inventario al 30/09/2023]]</f>
        <v>0</v>
      </c>
      <c r="N137" s="367">
        <v>80.099999999999994</v>
      </c>
      <c r="O137" s="368">
        <f t="shared" si="5"/>
        <v>10092.599999999999</v>
      </c>
      <c r="P137" s="367">
        <f>(Tabla13[[#This Row],[Entradas 30 Junio-30 Sept. 2023]]*Tabla13[[#This Row],[Costo Unitario]])</f>
        <v>0</v>
      </c>
      <c r="Q137" s="367">
        <f>(Tabla13[[#This Row],[Salidas 30 Junio-30 Sept. 2023]]*Tabla13[[#This Row],[Costo Unitario]])</f>
        <v>0</v>
      </c>
      <c r="R137" s="369" t="s">
        <v>844</v>
      </c>
    </row>
    <row r="138" spans="1:18" ht="18" customHeight="1" x14ac:dyDescent="0.25">
      <c r="A138" s="1"/>
      <c r="B138" s="363">
        <v>42474</v>
      </c>
      <c r="C138" s="364" t="s">
        <v>853</v>
      </c>
      <c r="D138" s="365" t="s">
        <v>208</v>
      </c>
      <c r="E138" s="182" t="s">
        <v>209</v>
      </c>
      <c r="F138" s="366">
        <v>1</v>
      </c>
      <c r="G138" s="366">
        <v>0</v>
      </c>
      <c r="H138" s="366"/>
      <c r="I138" s="366"/>
      <c r="J138" s="366">
        <v>0</v>
      </c>
      <c r="K138" s="366">
        <f t="shared" si="4"/>
        <v>1</v>
      </c>
      <c r="L138" s="366">
        <v>1</v>
      </c>
      <c r="M138" s="366">
        <f>Tabla13[[#This Row],[Balance s/Mov. 30/09/2023]]-Tabla13[[#This Row],[Inventario al 30/09/2023]]</f>
        <v>21</v>
      </c>
      <c r="N138" s="367">
        <v>1596.64</v>
      </c>
      <c r="O138" s="368">
        <f t="shared" si="5"/>
        <v>1596.64</v>
      </c>
      <c r="P138" s="367">
        <f>(Tabla13[[#This Row],[Entradas 30 Junio-30 Sept. 2023]]*Tabla13[[#This Row],[Costo Unitario]])</f>
        <v>0</v>
      </c>
      <c r="Q138" s="367">
        <f>(Tabla13[[#This Row],[Salidas 30 Junio-30 Sept. 2023]]*Tabla13[[#This Row],[Costo Unitario]])</f>
        <v>0</v>
      </c>
      <c r="R138" s="369" t="s">
        <v>844</v>
      </c>
    </row>
    <row r="139" spans="1:18" ht="18" customHeight="1" x14ac:dyDescent="0.25">
      <c r="A139" s="1"/>
      <c r="B139" s="363">
        <v>45026</v>
      </c>
      <c r="C139" s="364" t="s">
        <v>856</v>
      </c>
      <c r="D139" s="365" t="s">
        <v>1140</v>
      </c>
      <c r="E139" s="182" t="s">
        <v>631</v>
      </c>
      <c r="F139" s="366">
        <v>7</v>
      </c>
      <c r="G139" s="366">
        <v>0</v>
      </c>
      <c r="H139" s="366"/>
      <c r="I139" s="366"/>
      <c r="J139" s="366">
        <v>0</v>
      </c>
      <c r="K139" s="366">
        <f t="shared" si="4"/>
        <v>7</v>
      </c>
      <c r="L139" s="366">
        <v>16</v>
      </c>
      <c r="M139" s="366">
        <f>Tabla13[[#This Row],[Balance s/Mov. 30/09/2023]]-Tabla13[[#This Row],[Inventario al 30/09/2023]]</f>
        <v>0</v>
      </c>
      <c r="N139" s="367">
        <v>1193.74</v>
      </c>
      <c r="O139" s="368">
        <f t="shared" si="5"/>
        <v>19099.84</v>
      </c>
      <c r="P139" s="367">
        <f>(Tabla13[[#This Row],[Entradas 30 Junio-30 Sept. 2023]]*Tabla13[[#This Row],[Costo Unitario]])</f>
        <v>0</v>
      </c>
      <c r="Q139" s="367">
        <f>(Tabla13[[#This Row],[Salidas 30 Junio-30 Sept. 2023]]*Tabla13[[#This Row],[Costo Unitario]])</f>
        <v>0</v>
      </c>
      <c r="R139" s="369" t="s">
        <v>844</v>
      </c>
    </row>
    <row r="140" spans="1:18" ht="18" customHeight="1" x14ac:dyDescent="0.25">
      <c r="A140" s="1"/>
      <c r="B140" s="363"/>
      <c r="C140" s="364" t="s">
        <v>862</v>
      </c>
      <c r="D140" s="365" t="s">
        <v>1075</v>
      </c>
      <c r="E140" s="372" t="s">
        <v>970</v>
      </c>
      <c r="F140" s="366">
        <v>79</v>
      </c>
      <c r="G140" s="366">
        <v>0</v>
      </c>
      <c r="H140" s="366"/>
      <c r="I140" s="366"/>
      <c r="J140" s="366">
        <v>0</v>
      </c>
      <c r="K140" s="366">
        <f t="shared" si="4"/>
        <v>79</v>
      </c>
      <c r="L140" s="366">
        <v>74</v>
      </c>
      <c r="M140" s="366">
        <f>Tabla13[[#This Row],[Balance s/Mov. 30/09/2023]]-Tabla13[[#This Row],[Inventario al 30/09/2023]]</f>
        <v>16</v>
      </c>
      <c r="N140" s="367">
        <v>3950</v>
      </c>
      <c r="O140" s="368">
        <f t="shared" si="5"/>
        <v>292300</v>
      </c>
      <c r="P140" s="367">
        <f>(Tabla13[[#This Row],[Entradas 30 Junio-30 Sept. 2023]]*Tabla13[[#This Row],[Costo Unitario]])</f>
        <v>0</v>
      </c>
      <c r="Q140" s="367">
        <f>(Tabla13[[#This Row],[Salidas 30 Junio-30 Sept. 2023]]*Tabla13[[#This Row],[Costo Unitario]])</f>
        <v>0</v>
      </c>
      <c r="R140" s="369" t="s">
        <v>844</v>
      </c>
    </row>
    <row r="141" spans="1:18" ht="18" customHeight="1" x14ac:dyDescent="0.25">
      <c r="A141" s="1"/>
      <c r="B141" s="363"/>
      <c r="C141" s="364" t="s">
        <v>853</v>
      </c>
      <c r="D141" s="365" t="s">
        <v>1078</v>
      </c>
      <c r="E141" s="372" t="s">
        <v>976</v>
      </c>
      <c r="F141" s="366">
        <v>63</v>
      </c>
      <c r="G141" s="366">
        <v>0</v>
      </c>
      <c r="H141" s="366"/>
      <c r="I141" s="366"/>
      <c r="J141" s="366">
        <v>0</v>
      </c>
      <c r="K141" s="366">
        <f t="shared" si="4"/>
        <v>63</v>
      </c>
      <c r="L141" s="366">
        <v>55</v>
      </c>
      <c r="M141" s="366">
        <f>Tabla13[[#This Row],[Balance s/Mov. 30/09/2023]]-Tabla13[[#This Row],[Inventario al 30/09/2023]]</f>
        <v>7</v>
      </c>
      <c r="N141" s="367">
        <v>4012</v>
      </c>
      <c r="O141" s="368">
        <f t="shared" si="5"/>
        <v>220660</v>
      </c>
      <c r="P141" s="367">
        <f>(Tabla13[[#This Row],[Entradas 30 Junio-30 Sept. 2023]]*Tabla13[[#This Row],[Costo Unitario]])</f>
        <v>0</v>
      </c>
      <c r="Q141" s="367">
        <f>(Tabla13[[#This Row],[Salidas 30 Junio-30 Sept. 2023]]*Tabla13[[#This Row],[Costo Unitario]])</f>
        <v>0</v>
      </c>
      <c r="R141" s="369" t="s">
        <v>844</v>
      </c>
    </row>
    <row r="142" spans="1:18" ht="18" customHeight="1" x14ac:dyDescent="0.25">
      <c r="A142" s="1"/>
      <c r="B142" s="363"/>
      <c r="C142" s="364" t="s">
        <v>853</v>
      </c>
      <c r="D142" s="365" t="s">
        <v>1077</v>
      </c>
      <c r="E142" s="372" t="s">
        <v>975</v>
      </c>
      <c r="F142" s="366">
        <v>73</v>
      </c>
      <c r="G142" s="366">
        <v>0</v>
      </c>
      <c r="H142" s="366"/>
      <c r="I142" s="366"/>
      <c r="J142" s="366">
        <v>0</v>
      </c>
      <c r="K142" s="366">
        <f t="shared" si="4"/>
        <v>73</v>
      </c>
      <c r="L142" s="366">
        <v>68</v>
      </c>
      <c r="M142" s="366">
        <f>Tabla13[[#This Row],[Balance s/Mov. 30/09/2023]]-Tabla13[[#This Row],[Inventario al 30/09/2023]]</f>
        <v>6</v>
      </c>
      <c r="N142" s="367">
        <v>0</v>
      </c>
      <c r="O142" s="368">
        <f t="shared" si="5"/>
        <v>0</v>
      </c>
      <c r="P142" s="367">
        <f>(Tabla13[[#This Row],[Entradas 30 Junio-30 Sept. 2023]]*Tabla13[[#This Row],[Costo Unitario]])</f>
        <v>0</v>
      </c>
      <c r="Q142" s="367">
        <f>(Tabla13[[#This Row],[Salidas 30 Junio-30 Sept. 2023]]*Tabla13[[#This Row],[Costo Unitario]])</f>
        <v>0</v>
      </c>
      <c r="R142" s="369" t="s">
        <v>844</v>
      </c>
    </row>
    <row r="143" spans="1:18" ht="18" customHeight="1" x14ac:dyDescent="0.25">
      <c r="A143" s="1"/>
      <c r="B143" s="363">
        <v>43059</v>
      </c>
      <c r="C143" s="364" t="s">
        <v>863</v>
      </c>
      <c r="D143" s="365" t="s">
        <v>573</v>
      </c>
      <c r="E143" s="182" t="s">
        <v>597</v>
      </c>
      <c r="F143" s="366">
        <v>2</v>
      </c>
      <c r="G143" s="366">
        <v>0</v>
      </c>
      <c r="H143" s="366"/>
      <c r="I143" s="366"/>
      <c r="J143" s="366">
        <v>0</v>
      </c>
      <c r="K143" s="366">
        <f t="shared" si="4"/>
        <v>2</v>
      </c>
      <c r="L143" s="366">
        <v>2</v>
      </c>
      <c r="M143" s="366">
        <f>Tabla13[[#This Row],[Balance s/Mov. 30/09/2023]]-Tabla13[[#This Row],[Inventario al 30/09/2023]]</f>
        <v>5</v>
      </c>
      <c r="N143" s="367">
        <v>1991.48</v>
      </c>
      <c r="O143" s="368">
        <f t="shared" si="5"/>
        <v>3982.96</v>
      </c>
      <c r="P143" s="367">
        <f>(Tabla13[[#This Row],[Entradas 30 Junio-30 Sept. 2023]]*Tabla13[[#This Row],[Costo Unitario]])</f>
        <v>0</v>
      </c>
      <c r="Q143" s="367">
        <f>(Tabla13[[#This Row],[Salidas 30 Junio-30 Sept. 2023]]*Tabla13[[#This Row],[Costo Unitario]])</f>
        <v>0</v>
      </c>
      <c r="R143" s="369" t="s">
        <v>844</v>
      </c>
    </row>
    <row r="144" spans="1:18" ht="18" customHeight="1" x14ac:dyDescent="0.25">
      <c r="A144" s="1"/>
      <c r="B144" s="373">
        <v>42520</v>
      </c>
      <c r="C144" s="374" t="s">
        <v>856</v>
      </c>
      <c r="D144" s="375" t="s">
        <v>6</v>
      </c>
      <c r="E144" s="372" t="s">
        <v>7</v>
      </c>
      <c r="F144" s="366">
        <v>31</v>
      </c>
      <c r="G144" s="366">
        <v>0</v>
      </c>
      <c r="H144" s="366"/>
      <c r="I144" s="366"/>
      <c r="J144" s="366">
        <v>0</v>
      </c>
      <c r="K144" s="366">
        <f t="shared" si="4"/>
        <v>31</v>
      </c>
      <c r="L144" s="366">
        <v>31</v>
      </c>
      <c r="M144" s="366">
        <f>Tabla13[[#This Row],[Balance s/Mov. 30/09/2023]]-Tabla13[[#This Row],[Inventario al 30/09/2023]]</f>
        <v>0</v>
      </c>
      <c r="N144" s="367">
        <v>60.34</v>
      </c>
      <c r="O144" s="368">
        <f t="shared" si="5"/>
        <v>1870.5400000000002</v>
      </c>
      <c r="P144" s="367">
        <f>(Tabla13[[#This Row],[Entradas 30 Junio-30 Sept. 2023]]*Tabla13[[#This Row],[Costo Unitario]])</f>
        <v>0</v>
      </c>
      <c r="Q144" s="367">
        <f>(Tabla13[[#This Row],[Salidas 30 Junio-30 Sept. 2023]]*Tabla13[[#This Row],[Costo Unitario]])</f>
        <v>0</v>
      </c>
      <c r="R144" s="369" t="s">
        <v>844</v>
      </c>
    </row>
    <row r="145" spans="1:18" ht="18" customHeight="1" x14ac:dyDescent="0.25">
      <c r="A145" s="1"/>
      <c r="B145" s="363">
        <v>44336</v>
      </c>
      <c r="C145" s="364" t="s">
        <v>869</v>
      </c>
      <c r="D145" s="365" t="s">
        <v>1039</v>
      </c>
      <c r="E145" s="376" t="s">
        <v>907</v>
      </c>
      <c r="F145" s="366">
        <v>50</v>
      </c>
      <c r="G145" s="366">
        <v>0</v>
      </c>
      <c r="H145" s="366"/>
      <c r="I145" s="366"/>
      <c r="J145" s="366">
        <v>0</v>
      </c>
      <c r="K145" s="366">
        <f t="shared" si="4"/>
        <v>50</v>
      </c>
      <c r="L145" s="366">
        <v>50</v>
      </c>
      <c r="M145" s="366">
        <f>Tabla13[[#This Row],[Balance s/Mov. 30/09/2023]]-Tabla13[[#This Row],[Inventario al 30/09/2023]]</f>
        <v>0</v>
      </c>
      <c r="N145" s="367">
        <v>117.99</v>
      </c>
      <c r="O145" s="368">
        <f t="shared" si="5"/>
        <v>5899.5</v>
      </c>
      <c r="P145" s="367">
        <f>(Tabla13[[#This Row],[Entradas 30 Junio-30 Sept. 2023]]*Tabla13[[#This Row],[Costo Unitario]])</f>
        <v>0</v>
      </c>
      <c r="Q145" s="367">
        <f>(Tabla13[[#This Row],[Salidas 30 Junio-30 Sept. 2023]]*Tabla13[[#This Row],[Costo Unitario]])</f>
        <v>0</v>
      </c>
      <c r="R145" s="369" t="s">
        <v>844</v>
      </c>
    </row>
    <row r="146" spans="1:18" ht="18" customHeight="1" x14ac:dyDescent="0.25">
      <c r="A146" s="1"/>
      <c r="B146" s="363">
        <v>42450</v>
      </c>
      <c r="C146" s="364" t="s">
        <v>851</v>
      </c>
      <c r="D146" s="365" t="s">
        <v>272</v>
      </c>
      <c r="E146" s="376" t="s">
        <v>533</v>
      </c>
      <c r="F146" s="366">
        <v>20</v>
      </c>
      <c r="G146" s="366">
        <v>0</v>
      </c>
      <c r="H146" s="366"/>
      <c r="I146" s="366"/>
      <c r="J146" s="366">
        <v>0</v>
      </c>
      <c r="K146" s="366">
        <f t="shared" si="4"/>
        <v>20</v>
      </c>
      <c r="L146" s="366">
        <v>19</v>
      </c>
      <c r="M146" s="366">
        <f>Tabla13[[#This Row],[Balance s/Mov. 30/09/2023]]-Tabla13[[#This Row],[Inventario al 30/09/2023]]</f>
        <v>0</v>
      </c>
      <c r="N146" s="367">
        <v>50.6</v>
      </c>
      <c r="O146" s="368">
        <f t="shared" si="5"/>
        <v>961.4</v>
      </c>
      <c r="P146" s="367">
        <f>(Tabla13[[#This Row],[Entradas 30 Junio-30 Sept. 2023]]*Tabla13[[#This Row],[Costo Unitario]])</f>
        <v>0</v>
      </c>
      <c r="Q146" s="367">
        <f>(Tabla13[[#This Row],[Salidas 30 Junio-30 Sept. 2023]]*Tabla13[[#This Row],[Costo Unitario]])</f>
        <v>0</v>
      </c>
      <c r="R146" s="369" t="s">
        <v>844</v>
      </c>
    </row>
    <row r="147" spans="1:18" ht="18" customHeight="1" x14ac:dyDescent="0.25">
      <c r="A147" s="1"/>
      <c r="B147" s="363">
        <v>42496</v>
      </c>
      <c r="C147" s="364" t="s">
        <v>854</v>
      </c>
      <c r="D147" s="365" t="s">
        <v>716</v>
      </c>
      <c r="E147" s="376" t="s">
        <v>746</v>
      </c>
      <c r="F147" s="366">
        <v>5</v>
      </c>
      <c r="G147" s="366">
        <v>0</v>
      </c>
      <c r="H147" s="366"/>
      <c r="I147" s="366"/>
      <c r="J147" s="366">
        <v>0</v>
      </c>
      <c r="K147" s="366">
        <f t="shared" si="4"/>
        <v>5</v>
      </c>
      <c r="L147" s="366">
        <v>0</v>
      </c>
      <c r="M147" s="366">
        <f>Tabla13[[#This Row],[Balance s/Mov. 30/09/2023]]-Tabla13[[#This Row],[Inventario al 30/09/2023]]</f>
        <v>1</v>
      </c>
      <c r="N147" s="380">
        <v>4484</v>
      </c>
      <c r="O147" s="368">
        <f t="shared" si="5"/>
        <v>0</v>
      </c>
      <c r="P147" s="367">
        <f>(Tabla13[[#This Row],[Entradas 30 Junio-30 Sept. 2023]]*Tabla13[[#This Row],[Costo Unitario]])</f>
        <v>0</v>
      </c>
      <c r="Q147" s="367">
        <f>(Tabla13[[#This Row],[Salidas 30 Junio-30 Sept. 2023]]*Tabla13[[#This Row],[Costo Unitario]])</f>
        <v>0</v>
      </c>
      <c r="R147" s="369" t="s">
        <v>844</v>
      </c>
    </row>
    <row r="148" spans="1:18" ht="18" customHeight="1" x14ac:dyDescent="0.25">
      <c r="A148" s="1"/>
      <c r="B148" s="363">
        <v>42496</v>
      </c>
      <c r="C148" s="364" t="s">
        <v>854</v>
      </c>
      <c r="D148" s="365" t="s">
        <v>715</v>
      </c>
      <c r="E148" s="376" t="s">
        <v>714</v>
      </c>
      <c r="F148" s="366">
        <v>10</v>
      </c>
      <c r="G148" s="366">
        <v>0</v>
      </c>
      <c r="H148" s="366"/>
      <c r="I148" s="366"/>
      <c r="J148" s="366">
        <v>0</v>
      </c>
      <c r="K148" s="366">
        <f t="shared" si="4"/>
        <v>10</v>
      </c>
      <c r="L148" s="366">
        <v>9</v>
      </c>
      <c r="M148" s="366">
        <f>Tabla13[[#This Row],[Balance s/Mov. 30/09/2023]]-Tabla13[[#This Row],[Inventario al 30/09/2023]]</f>
        <v>-1</v>
      </c>
      <c r="N148" s="380">
        <v>4284</v>
      </c>
      <c r="O148" s="368">
        <f t="shared" si="5"/>
        <v>38556</v>
      </c>
      <c r="P148" s="367">
        <f>(Tabla13[[#This Row],[Entradas 30 Junio-30 Sept. 2023]]*Tabla13[[#This Row],[Costo Unitario]])</f>
        <v>0</v>
      </c>
      <c r="Q148" s="367">
        <f>(Tabla13[[#This Row],[Salidas 30 Junio-30 Sept. 2023]]*Tabla13[[#This Row],[Costo Unitario]])</f>
        <v>0</v>
      </c>
      <c r="R148" s="369" t="s">
        <v>844</v>
      </c>
    </row>
    <row r="149" spans="1:18" ht="18" customHeight="1" x14ac:dyDescent="0.25">
      <c r="A149" s="1"/>
      <c r="B149" s="363"/>
      <c r="C149" s="364" t="s">
        <v>848</v>
      </c>
      <c r="D149" s="365" t="s">
        <v>1080</v>
      </c>
      <c r="E149" s="372" t="s">
        <v>979</v>
      </c>
      <c r="F149" s="366">
        <v>1</v>
      </c>
      <c r="G149" s="366">
        <v>0</v>
      </c>
      <c r="H149" s="366"/>
      <c r="I149" s="366"/>
      <c r="J149" s="366">
        <v>0</v>
      </c>
      <c r="K149" s="366">
        <f t="shared" si="4"/>
        <v>1</v>
      </c>
      <c r="L149" s="366">
        <v>1</v>
      </c>
      <c r="M149" s="366">
        <f>Tabla13[[#This Row],[Balance s/Mov. 30/09/2023]]-Tabla13[[#This Row],[Inventario al 30/09/2023]]</f>
        <v>9</v>
      </c>
      <c r="N149" s="367">
        <v>0</v>
      </c>
      <c r="O149" s="368">
        <f t="shared" si="5"/>
        <v>0</v>
      </c>
      <c r="P149" s="367">
        <f>(Tabla13[[#This Row],[Entradas 30 Junio-30 Sept. 2023]]*Tabla13[[#This Row],[Costo Unitario]])</f>
        <v>0</v>
      </c>
      <c r="Q149" s="367">
        <f>(Tabla13[[#This Row],[Salidas 30 Junio-30 Sept. 2023]]*Tabla13[[#This Row],[Costo Unitario]])</f>
        <v>0</v>
      </c>
      <c r="R149" s="369" t="s">
        <v>844</v>
      </c>
    </row>
    <row r="150" spans="1:18" ht="18" customHeight="1" x14ac:dyDescent="0.25">
      <c r="A150" s="1"/>
      <c r="B150" s="363">
        <v>44861</v>
      </c>
      <c r="C150" s="364" t="s">
        <v>848</v>
      </c>
      <c r="D150" s="365" t="s">
        <v>1121</v>
      </c>
      <c r="E150" s="372" t="s">
        <v>983</v>
      </c>
      <c r="F150" s="366">
        <v>7</v>
      </c>
      <c r="G150" s="366">
        <v>0</v>
      </c>
      <c r="H150" s="366"/>
      <c r="I150" s="366"/>
      <c r="J150" s="366">
        <v>0</v>
      </c>
      <c r="K150" s="366">
        <f t="shared" si="4"/>
        <v>7</v>
      </c>
      <c r="L150" s="366">
        <v>6</v>
      </c>
      <c r="M150" s="366">
        <f>Tabla13[[#This Row],[Balance s/Mov. 30/09/2023]]-Tabla13[[#This Row],[Inventario al 30/09/2023]]</f>
        <v>1</v>
      </c>
      <c r="N150" s="367">
        <v>10037.08</v>
      </c>
      <c r="O150" s="368">
        <f t="shared" si="5"/>
        <v>60222.479999999996</v>
      </c>
      <c r="P150" s="367">
        <f>(Tabla13[[#This Row],[Entradas 30 Junio-30 Sept. 2023]]*Tabla13[[#This Row],[Costo Unitario]])</f>
        <v>0</v>
      </c>
      <c r="Q150" s="367">
        <f>(Tabla13[[#This Row],[Salidas 30 Junio-30 Sept. 2023]]*Tabla13[[#This Row],[Costo Unitario]])</f>
        <v>0</v>
      </c>
      <c r="R150" s="369" t="s">
        <v>844</v>
      </c>
    </row>
    <row r="151" spans="1:18" ht="18" customHeight="1" x14ac:dyDescent="0.25">
      <c r="A151" s="1"/>
      <c r="B151" s="363">
        <v>44145</v>
      </c>
      <c r="C151" s="364" t="s">
        <v>849</v>
      </c>
      <c r="D151" s="365" t="s">
        <v>311</v>
      </c>
      <c r="E151" s="182" t="s">
        <v>312</v>
      </c>
      <c r="F151" s="366">
        <v>54</v>
      </c>
      <c r="G151" s="366">
        <v>0</v>
      </c>
      <c r="H151" s="366"/>
      <c r="I151" s="366"/>
      <c r="J151" s="366">
        <v>0</v>
      </c>
      <c r="K151" s="366">
        <f t="shared" si="4"/>
        <v>54</v>
      </c>
      <c r="L151" s="366">
        <v>45</v>
      </c>
      <c r="M151" s="366">
        <f>Tabla13[[#This Row],[Balance s/Mov. 30/09/2023]]-Tabla13[[#This Row],[Inventario al 30/09/2023]]</f>
        <v>0</v>
      </c>
      <c r="N151" s="367">
        <v>7286.5</v>
      </c>
      <c r="O151" s="368">
        <f t="shared" si="5"/>
        <v>327892.5</v>
      </c>
      <c r="P151" s="367">
        <f>(Tabla13[[#This Row],[Entradas 30 Junio-30 Sept. 2023]]*Tabla13[[#This Row],[Costo Unitario]])</f>
        <v>0</v>
      </c>
      <c r="Q151" s="367">
        <f>(Tabla13[[#This Row],[Salidas 30 Junio-30 Sept. 2023]]*Tabla13[[#This Row],[Costo Unitario]])</f>
        <v>0</v>
      </c>
      <c r="R151" s="369" t="s">
        <v>844</v>
      </c>
    </row>
    <row r="152" spans="1:18" ht="18" customHeight="1" x14ac:dyDescent="0.25">
      <c r="A152" s="1"/>
      <c r="B152" s="363">
        <v>41990</v>
      </c>
      <c r="C152" s="364" t="s">
        <v>864</v>
      </c>
      <c r="D152" s="365" t="s">
        <v>314</v>
      </c>
      <c r="E152" s="376" t="s">
        <v>315</v>
      </c>
      <c r="F152" s="366">
        <v>34</v>
      </c>
      <c r="G152" s="366">
        <v>0</v>
      </c>
      <c r="H152" s="366"/>
      <c r="I152" s="366"/>
      <c r="J152" s="366">
        <v>0</v>
      </c>
      <c r="K152" s="366">
        <f t="shared" si="4"/>
        <v>34</v>
      </c>
      <c r="L152" s="366">
        <v>34</v>
      </c>
      <c r="M152" s="366">
        <f>Tabla13[[#This Row],[Balance s/Mov. 30/09/2023]]-Tabla13[[#This Row],[Inventario al 30/09/2023]]</f>
        <v>10</v>
      </c>
      <c r="N152" s="367">
        <v>2402.48</v>
      </c>
      <c r="O152" s="368">
        <f t="shared" si="5"/>
        <v>81684.320000000007</v>
      </c>
      <c r="P152" s="367">
        <f>(Tabla13[[#This Row],[Entradas 30 Junio-30 Sept. 2023]]*Tabla13[[#This Row],[Costo Unitario]])</f>
        <v>0</v>
      </c>
      <c r="Q152" s="367">
        <f>(Tabla13[[#This Row],[Salidas 30 Junio-30 Sept. 2023]]*Tabla13[[#This Row],[Costo Unitario]])</f>
        <v>0</v>
      </c>
      <c r="R152" s="369" t="s">
        <v>844</v>
      </c>
    </row>
    <row r="153" spans="1:18" ht="18" customHeight="1" x14ac:dyDescent="0.25">
      <c r="A153" s="1"/>
      <c r="B153" s="363">
        <v>43255</v>
      </c>
      <c r="C153" s="364" t="s">
        <v>849</v>
      </c>
      <c r="D153" s="365" t="s">
        <v>218</v>
      </c>
      <c r="E153" s="376" t="s">
        <v>253</v>
      </c>
      <c r="F153" s="366">
        <v>3</v>
      </c>
      <c r="G153" s="366">
        <v>0</v>
      </c>
      <c r="H153" s="366"/>
      <c r="I153" s="366"/>
      <c r="J153" s="366">
        <v>0</v>
      </c>
      <c r="K153" s="366">
        <f t="shared" si="4"/>
        <v>3</v>
      </c>
      <c r="L153" s="366">
        <v>3</v>
      </c>
      <c r="M153" s="366">
        <f>Tabla13[[#This Row],[Balance s/Mov. 30/09/2023]]-Tabla13[[#This Row],[Inventario al 30/09/2023]]</f>
        <v>0</v>
      </c>
      <c r="N153" s="367">
        <v>1471.46</v>
      </c>
      <c r="O153" s="368">
        <f t="shared" si="5"/>
        <v>4414.38</v>
      </c>
      <c r="P153" s="367">
        <f>(Tabla13[[#This Row],[Entradas 30 Junio-30 Sept. 2023]]*Tabla13[[#This Row],[Costo Unitario]])</f>
        <v>0</v>
      </c>
      <c r="Q153" s="367">
        <f>(Tabla13[[#This Row],[Salidas 30 Junio-30 Sept. 2023]]*Tabla13[[#This Row],[Costo Unitario]])</f>
        <v>0</v>
      </c>
      <c r="R153" s="369" t="s">
        <v>844</v>
      </c>
    </row>
    <row r="154" spans="1:18" ht="18" customHeight="1" x14ac:dyDescent="0.25">
      <c r="A154" s="1"/>
      <c r="B154" s="373">
        <v>45016</v>
      </c>
      <c r="C154" s="374" t="s">
        <v>862</v>
      </c>
      <c r="D154" s="375" t="s">
        <v>1141</v>
      </c>
      <c r="E154" s="372" t="s">
        <v>369</v>
      </c>
      <c r="F154" s="366">
        <v>20</v>
      </c>
      <c r="G154" s="366">
        <v>0</v>
      </c>
      <c r="H154" s="366"/>
      <c r="I154" s="366"/>
      <c r="J154" s="366">
        <v>0</v>
      </c>
      <c r="K154" s="366">
        <f t="shared" si="4"/>
        <v>20</v>
      </c>
      <c r="L154" s="366">
        <v>19</v>
      </c>
      <c r="M154" s="366">
        <f>Tabla13[[#This Row],[Balance s/Mov. 30/09/2023]]-Tabla13[[#This Row],[Inventario al 30/09/2023]]</f>
        <v>0</v>
      </c>
      <c r="N154" s="367">
        <v>70.8</v>
      </c>
      <c r="O154" s="368">
        <f t="shared" si="5"/>
        <v>1345.2</v>
      </c>
      <c r="P154" s="367">
        <f>(Tabla13[[#This Row],[Entradas 30 Junio-30 Sept. 2023]]*Tabla13[[#This Row],[Costo Unitario]])</f>
        <v>0</v>
      </c>
      <c r="Q154" s="367">
        <f>(Tabla13[[#This Row],[Salidas 30 Junio-30 Sept. 2023]]*Tabla13[[#This Row],[Costo Unitario]])</f>
        <v>0</v>
      </c>
      <c r="R154" s="369" t="s">
        <v>844</v>
      </c>
    </row>
    <row r="155" spans="1:18" ht="18" customHeight="1" x14ac:dyDescent="0.25">
      <c r="A155" s="1"/>
      <c r="B155" s="363">
        <v>43038</v>
      </c>
      <c r="C155" s="364" t="s">
        <v>851</v>
      </c>
      <c r="D155" s="365" t="s">
        <v>365</v>
      </c>
      <c r="E155" s="382" t="s">
        <v>499</v>
      </c>
      <c r="F155" s="366">
        <v>15</v>
      </c>
      <c r="G155" s="366">
        <v>0</v>
      </c>
      <c r="H155" s="366"/>
      <c r="I155" s="366"/>
      <c r="J155" s="366">
        <v>0</v>
      </c>
      <c r="K155" s="366">
        <f t="shared" si="4"/>
        <v>15</v>
      </c>
      <c r="L155" s="366">
        <v>15</v>
      </c>
      <c r="M155" s="366">
        <f>Tabla13[[#This Row],[Balance s/Mov. 30/09/2023]]-Tabla13[[#This Row],[Inventario al 30/09/2023]]</f>
        <v>5</v>
      </c>
      <c r="N155" s="367">
        <v>46.14</v>
      </c>
      <c r="O155" s="368">
        <f t="shared" si="5"/>
        <v>692.1</v>
      </c>
      <c r="P155" s="367">
        <f>(Tabla13[[#This Row],[Entradas 30 Junio-30 Sept. 2023]]*Tabla13[[#This Row],[Costo Unitario]])</f>
        <v>0</v>
      </c>
      <c r="Q155" s="367">
        <f>(Tabla13[[#This Row],[Salidas 30 Junio-30 Sept. 2023]]*Tabla13[[#This Row],[Costo Unitario]])</f>
        <v>0</v>
      </c>
      <c r="R155" s="369" t="s">
        <v>844</v>
      </c>
    </row>
    <row r="156" spans="1:18" ht="18" customHeight="1" x14ac:dyDescent="0.25">
      <c r="A156" s="1"/>
      <c r="B156" s="363">
        <v>43350</v>
      </c>
      <c r="C156" s="364" t="s">
        <v>850</v>
      </c>
      <c r="D156" s="365" t="s">
        <v>87</v>
      </c>
      <c r="E156" s="148" t="s">
        <v>202</v>
      </c>
      <c r="F156" s="366">
        <v>14</v>
      </c>
      <c r="G156" s="366">
        <v>0</v>
      </c>
      <c r="H156" s="366"/>
      <c r="I156" s="366"/>
      <c r="J156" s="366">
        <v>0</v>
      </c>
      <c r="K156" s="366">
        <f t="shared" si="4"/>
        <v>14</v>
      </c>
      <c r="L156" s="366">
        <v>5</v>
      </c>
      <c r="M156" s="366">
        <f>Tabla13[[#This Row],[Balance s/Mov. 30/09/2023]]-Tabla13[[#This Row],[Inventario al 30/09/2023]]</f>
        <v>0</v>
      </c>
      <c r="N156" s="367">
        <v>750</v>
      </c>
      <c r="O156" s="368">
        <f t="shared" si="5"/>
        <v>3750</v>
      </c>
      <c r="P156" s="367">
        <f>(Tabla13[[#This Row],[Entradas 30 Junio-30 Sept. 2023]]*Tabla13[[#This Row],[Costo Unitario]])</f>
        <v>0</v>
      </c>
      <c r="Q156" s="367">
        <f>(Tabla13[[#This Row],[Salidas 30 Junio-30 Sept. 2023]]*Tabla13[[#This Row],[Costo Unitario]])</f>
        <v>0</v>
      </c>
      <c r="R156" s="369" t="s">
        <v>844</v>
      </c>
    </row>
    <row r="157" spans="1:18" ht="18" customHeight="1" x14ac:dyDescent="0.25">
      <c r="A157" s="2"/>
      <c r="B157" s="363"/>
      <c r="C157" s="364" t="s">
        <v>854</v>
      </c>
      <c r="D157" s="365" t="s">
        <v>1055</v>
      </c>
      <c r="E157" s="372" t="s">
        <v>936</v>
      </c>
      <c r="F157" s="366">
        <v>58</v>
      </c>
      <c r="G157" s="366">
        <v>0</v>
      </c>
      <c r="H157" s="366"/>
      <c r="I157" s="366"/>
      <c r="J157" s="366">
        <v>0</v>
      </c>
      <c r="K157" s="366">
        <f t="shared" si="4"/>
        <v>58</v>
      </c>
      <c r="L157" s="366">
        <v>60</v>
      </c>
      <c r="M157" s="366">
        <f>Tabla13[[#This Row],[Balance s/Mov. 30/09/2023]]-Tabla13[[#This Row],[Inventario al 30/09/2023]]</f>
        <v>5</v>
      </c>
      <c r="N157" s="367">
        <v>1080</v>
      </c>
      <c r="O157" s="368">
        <f t="shared" si="5"/>
        <v>64800</v>
      </c>
      <c r="P157" s="367">
        <f>(Tabla13[[#This Row],[Entradas 30 Junio-30 Sept. 2023]]*Tabla13[[#This Row],[Costo Unitario]])</f>
        <v>0</v>
      </c>
      <c r="Q157" s="367">
        <f>(Tabla13[[#This Row],[Salidas 30 Junio-30 Sept. 2023]]*Tabla13[[#This Row],[Costo Unitario]])</f>
        <v>0</v>
      </c>
      <c r="R157" s="369" t="s">
        <v>844</v>
      </c>
    </row>
    <row r="158" spans="1:18" ht="18" customHeight="1" x14ac:dyDescent="0.25">
      <c r="A158" s="2"/>
      <c r="B158" s="363">
        <v>42496</v>
      </c>
      <c r="C158" s="364" t="s">
        <v>851</v>
      </c>
      <c r="D158" s="365" t="s">
        <v>346</v>
      </c>
      <c r="E158" s="382" t="s">
        <v>383</v>
      </c>
      <c r="F158" s="366">
        <v>6</v>
      </c>
      <c r="G158" s="366">
        <v>0</v>
      </c>
      <c r="H158" s="366"/>
      <c r="I158" s="366"/>
      <c r="J158" s="366">
        <v>0</v>
      </c>
      <c r="K158" s="366">
        <f t="shared" si="4"/>
        <v>6</v>
      </c>
      <c r="L158" s="366">
        <v>6</v>
      </c>
      <c r="M158" s="366">
        <f>Tabla13[[#This Row],[Balance s/Mov. 30/09/2023]]-Tabla13[[#This Row],[Inventario al 30/09/2023]]</f>
        <v>0</v>
      </c>
      <c r="N158" s="367">
        <v>220.89</v>
      </c>
      <c r="O158" s="368">
        <f t="shared" si="5"/>
        <v>1325.34</v>
      </c>
      <c r="P158" s="367">
        <f>(Tabla13[[#This Row],[Entradas 30 Junio-30 Sept. 2023]]*Tabla13[[#This Row],[Costo Unitario]])</f>
        <v>0</v>
      </c>
      <c r="Q158" s="367">
        <f>(Tabla13[[#This Row],[Salidas 30 Junio-30 Sept. 2023]]*Tabla13[[#This Row],[Costo Unitario]])</f>
        <v>0</v>
      </c>
      <c r="R158" s="369" t="s">
        <v>844</v>
      </c>
    </row>
    <row r="159" spans="1:18" ht="18" customHeight="1" x14ac:dyDescent="0.25">
      <c r="A159" s="2"/>
      <c r="B159" s="363">
        <v>40816</v>
      </c>
      <c r="C159" s="364" t="s">
        <v>865</v>
      </c>
      <c r="D159" s="365" t="s">
        <v>329</v>
      </c>
      <c r="E159" s="148" t="s">
        <v>415</v>
      </c>
      <c r="F159" s="366">
        <v>2</v>
      </c>
      <c r="G159" s="366">
        <v>0</v>
      </c>
      <c r="H159" s="366"/>
      <c r="I159" s="366"/>
      <c r="J159" s="366">
        <v>0</v>
      </c>
      <c r="K159" s="366">
        <f t="shared" si="4"/>
        <v>2</v>
      </c>
      <c r="L159" s="366">
        <v>2</v>
      </c>
      <c r="M159" s="366">
        <f>Tabla13[[#This Row],[Balance s/Mov. 30/09/2023]]-Tabla13[[#This Row],[Inventario al 30/09/2023]]</f>
        <v>0</v>
      </c>
      <c r="N159" s="367">
        <v>4161.2700000000004</v>
      </c>
      <c r="O159" s="368">
        <f t="shared" si="5"/>
        <v>8322.5400000000009</v>
      </c>
      <c r="P159" s="367">
        <f>(Tabla13[[#This Row],[Entradas 30 Junio-30 Sept. 2023]]*Tabla13[[#This Row],[Costo Unitario]])</f>
        <v>0</v>
      </c>
      <c r="Q159" s="367">
        <f>(Tabla13[[#This Row],[Salidas 30 Junio-30 Sept. 2023]]*Tabla13[[#This Row],[Costo Unitario]])</f>
        <v>0</v>
      </c>
      <c r="R159" s="369" t="s">
        <v>844</v>
      </c>
    </row>
    <row r="160" spans="1:18" ht="18" customHeight="1" x14ac:dyDescent="0.25">
      <c r="A160" s="2"/>
      <c r="B160" s="363">
        <v>41488</v>
      </c>
      <c r="C160" s="364" t="s">
        <v>865</v>
      </c>
      <c r="D160" s="365" t="s">
        <v>219</v>
      </c>
      <c r="E160" s="182" t="s">
        <v>220</v>
      </c>
      <c r="F160" s="366">
        <v>0</v>
      </c>
      <c r="G160" s="366">
        <v>0</v>
      </c>
      <c r="H160" s="366"/>
      <c r="I160" s="366"/>
      <c r="J160" s="366">
        <v>0</v>
      </c>
      <c r="K160" s="366">
        <f t="shared" si="4"/>
        <v>0</v>
      </c>
      <c r="L160" s="366">
        <v>0</v>
      </c>
      <c r="M160" s="366">
        <f>Tabla13[[#This Row],[Balance s/Mov. 30/09/2023]]-Tabla13[[#This Row],[Inventario al 30/09/2023]]</f>
        <v>0</v>
      </c>
      <c r="N160" s="367">
        <v>335.24</v>
      </c>
      <c r="O160" s="368">
        <f t="shared" si="5"/>
        <v>0</v>
      </c>
      <c r="P160" s="367">
        <f>(Tabla13[[#This Row],[Entradas 30 Junio-30 Sept. 2023]]*Tabla13[[#This Row],[Costo Unitario]])</f>
        <v>0</v>
      </c>
      <c r="Q160" s="367">
        <f>(Tabla13[[#This Row],[Salidas 30 Junio-30 Sept. 2023]]*Tabla13[[#This Row],[Costo Unitario]])</f>
        <v>0</v>
      </c>
      <c r="R160" s="369" t="s">
        <v>844</v>
      </c>
    </row>
    <row r="161" spans="1:18" ht="18" customHeight="1" x14ac:dyDescent="0.25">
      <c r="A161" s="2"/>
      <c r="B161" s="363">
        <v>42236</v>
      </c>
      <c r="C161" s="364" t="s">
        <v>865</v>
      </c>
      <c r="D161" s="365" t="s">
        <v>486</v>
      </c>
      <c r="E161" s="376" t="s">
        <v>487</v>
      </c>
      <c r="F161" s="366">
        <v>2</v>
      </c>
      <c r="G161" s="366">
        <v>0</v>
      </c>
      <c r="H161" s="366"/>
      <c r="I161" s="366"/>
      <c r="J161" s="366">
        <v>0</v>
      </c>
      <c r="K161" s="366">
        <f t="shared" si="4"/>
        <v>2</v>
      </c>
      <c r="L161" s="366">
        <v>2</v>
      </c>
      <c r="M161" s="366">
        <f>Tabla13[[#This Row],[Balance s/Mov. 30/09/2023]]-Tabla13[[#This Row],[Inventario al 30/09/2023]]</f>
        <v>0</v>
      </c>
      <c r="N161" s="367">
        <v>3103.4</v>
      </c>
      <c r="O161" s="368">
        <f t="shared" si="5"/>
        <v>6206.8</v>
      </c>
      <c r="P161" s="367">
        <f>(Tabla13[[#This Row],[Entradas 30 Junio-30 Sept. 2023]]*Tabla13[[#This Row],[Costo Unitario]])</f>
        <v>0</v>
      </c>
      <c r="Q161" s="367">
        <f>(Tabla13[[#This Row],[Salidas 30 Junio-30 Sept. 2023]]*Tabla13[[#This Row],[Costo Unitario]])</f>
        <v>0</v>
      </c>
      <c r="R161" s="369" t="s">
        <v>844</v>
      </c>
    </row>
    <row r="162" spans="1:18" ht="18" customHeight="1" x14ac:dyDescent="0.25">
      <c r="A162" s="2"/>
      <c r="B162" s="363">
        <v>41429</v>
      </c>
      <c r="C162" s="364" t="s">
        <v>855</v>
      </c>
      <c r="D162" s="365" t="s">
        <v>221</v>
      </c>
      <c r="E162" s="376" t="s">
        <v>222</v>
      </c>
      <c r="F162" s="366">
        <v>1</v>
      </c>
      <c r="G162" s="366">
        <v>0</v>
      </c>
      <c r="H162" s="366"/>
      <c r="I162" s="366"/>
      <c r="J162" s="366">
        <v>0</v>
      </c>
      <c r="K162" s="366">
        <f t="shared" si="4"/>
        <v>1</v>
      </c>
      <c r="L162" s="366">
        <v>1</v>
      </c>
      <c r="M162" s="366">
        <f>Tabla13[[#This Row],[Balance s/Mov. 30/09/2023]]-Tabla13[[#This Row],[Inventario al 30/09/2023]]</f>
        <v>0</v>
      </c>
      <c r="N162" s="367">
        <v>1557.6</v>
      </c>
      <c r="O162" s="368">
        <f t="shared" si="5"/>
        <v>1557.6</v>
      </c>
      <c r="P162" s="367">
        <f>(Tabla13[[#This Row],[Entradas 30 Junio-30 Sept. 2023]]*Tabla13[[#This Row],[Costo Unitario]])</f>
        <v>0</v>
      </c>
      <c r="Q162" s="367">
        <f>(Tabla13[[#This Row],[Salidas 30 Junio-30 Sept. 2023]]*Tabla13[[#This Row],[Costo Unitario]])</f>
        <v>0</v>
      </c>
      <c r="R162" s="369" t="s">
        <v>844</v>
      </c>
    </row>
    <row r="163" spans="1:18" ht="18" customHeight="1" x14ac:dyDescent="0.25">
      <c r="A163" s="2"/>
      <c r="B163" s="363">
        <v>42520</v>
      </c>
      <c r="C163" s="364" t="s">
        <v>865</v>
      </c>
      <c r="D163" s="365" t="s">
        <v>223</v>
      </c>
      <c r="E163" s="376" t="s">
        <v>224</v>
      </c>
      <c r="F163" s="366">
        <v>4</v>
      </c>
      <c r="G163" s="366">
        <v>0</v>
      </c>
      <c r="H163" s="366"/>
      <c r="I163" s="366"/>
      <c r="J163" s="366">
        <v>0</v>
      </c>
      <c r="K163" s="366">
        <f t="shared" si="4"/>
        <v>4</v>
      </c>
      <c r="L163" s="366">
        <v>4</v>
      </c>
      <c r="M163" s="366">
        <f>Tabla13[[#This Row],[Balance s/Mov. 30/09/2023]]-Tabla13[[#This Row],[Inventario al 30/09/2023]]</f>
        <v>0</v>
      </c>
      <c r="N163" s="367">
        <v>719.8</v>
      </c>
      <c r="O163" s="368">
        <f t="shared" si="5"/>
        <v>2879.2</v>
      </c>
      <c r="P163" s="367">
        <f>(Tabla13[[#This Row],[Entradas 30 Junio-30 Sept. 2023]]*Tabla13[[#This Row],[Costo Unitario]])</f>
        <v>0</v>
      </c>
      <c r="Q163" s="367">
        <f>(Tabla13[[#This Row],[Salidas 30 Junio-30 Sept. 2023]]*Tabla13[[#This Row],[Costo Unitario]])</f>
        <v>0</v>
      </c>
      <c r="R163" s="369" t="s">
        <v>844</v>
      </c>
    </row>
    <row r="164" spans="1:18" ht="18" customHeight="1" x14ac:dyDescent="0.25">
      <c r="A164" s="2"/>
      <c r="B164" s="363">
        <v>43411</v>
      </c>
      <c r="C164" s="364" t="s">
        <v>865</v>
      </c>
      <c r="D164" s="365" t="s">
        <v>225</v>
      </c>
      <c r="E164" s="376" t="s">
        <v>226</v>
      </c>
      <c r="F164" s="366">
        <v>0</v>
      </c>
      <c r="G164" s="366">
        <v>0</v>
      </c>
      <c r="H164" s="366"/>
      <c r="I164" s="366"/>
      <c r="J164" s="366">
        <v>0</v>
      </c>
      <c r="K164" s="366">
        <f t="shared" si="4"/>
        <v>0</v>
      </c>
      <c r="L164" s="366">
        <v>0</v>
      </c>
      <c r="M164" s="366">
        <f>Tabla13[[#This Row],[Balance s/Mov. 30/09/2023]]-Tabla13[[#This Row],[Inventario al 30/09/2023]]</f>
        <v>0</v>
      </c>
      <c r="N164" s="367">
        <v>411.03</v>
      </c>
      <c r="O164" s="368">
        <f t="shared" si="5"/>
        <v>0</v>
      </c>
      <c r="P164" s="367">
        <f>(Tabla13[[#This Row],[Entradas 30 Junio-30 Sept. 2023]]*Tabla13[[#This Row],[Costo Unitario]])</f>
        <v>0</v>
      </c>
      <c r="Q164" s="367">
        <f>(Tabla13[[#This Row],[Salidas 30 Junio-30 Sept. 2023]]*Tabla13[[#This Row],[Costo Unitario]])</f>
        <v>0</v>
      </c>
      <c r="R164" s="369" t="s">
        <v>844</v>
      </c>
    </row>
    <row r="165" spans="1:18" ht="18" customHeight="1" x14ac:dyDescent="0.25">
      <c r="A165" s="2"/>
      <c r="B165" s="363">
        <v>41438</v>
      </c>
      <c r="C165" s="364" t="s">
        <v>865</v>
      </c>
      <c r="D165" s="365" t="s">
        <v>228</v>
      </c>
      <c r="E165" s="182" t="s">
        <v>229</v>
      </c>
      <c r="F165" s="366">
        <v>6</v>
      </c>
      <c r="G165" s="366">
        <v>0</v>
      </c>
      <c r="H165" s="366"/>
      <c r="I165" s="366"/>
      <c r="J165" s="366">
        <v>0</v>
      </c>
      <c r="K165" s="366">
        <f t="shared" si="4"/>
        <v>6</v>
      </c>
      <c r="L165" s="366">
        <v>6</v>
      </c>
      <c r="M165" s="366">
        <f>Tabla13[[#This Row],[Balance s/Mov. 30/09/2023]]-Tabla13[[#This Row],[Inventario al 30/09/2023]]</f>
        <v>0</v>
      </c>
      <c r="N165" s="367">
        <v>1964.7</v>
      </c>
      <c r="O165" s="368">
        <f t="shared" si="5"/>
        <v>11788.2</v>
      </c>
      <c r="P165" s="367">
        <f>(Tabla13[[#This Row],[Entradas 30 Junio-30 Sept. 2023]]*Tabla13[[#This Row],[Costo Unitario]])</f>
        <v>0</v>
      </c>
      <c r="Q165" s="367">
        <f>(Tabla13[[#This Row],[Salidas 30 Junio-30 Sept. 2023]]*Tabla13[[#This Row],[Costo Unitario]])</f>
        <v>0</v>
      </c>
      <c r="R165" s="369" t="s">
        <v>844</v>
      </c>
    </row>
    <row r="166" spans="1:18" ht="18" customHeight="1" x14ac:dyDescent="0.25">
      <c r="A166" s="2"/>
      <c r="B166" s="363">
        <v>43411</v>
      </c>
      <c r="C166" s="364" t="s">
        <v>865</v>
      </c>
      <c r="D166" s="365" t="s">
        <v>477</v>
      </c>
      <c r="E166" s="376" t="s">
        <v>493</v>
      </c>
      <c r="F166" s="366">
        <v>0</v>
      </c>
      <c r="G166" s="366">
        <v>0</v>
      </c>
      <c r="H166" s="366"/>
      <c r="I166" s="366"/>
      <c r="J166" s="366">
        <v>0</v>
      </c>
      <c r="K166" s="366">
        <f t="shared" si="4"/>
        <v>0</v>
      </c>
      <c r="L166" s="366">
        <v>0</v>
      </c>
      <c r="M166" s="366">
        <f>Tabla13[[#This Row],[Balance s/Mov. 30/09/2023]]-Tabla13[[#This Row],[Inventario al 30/09/2023]]</f>
        <v>0</v>
      </c>
      <c r="N166" s="367">
        <v>587.64</v>
      </c>
      <c r="O166" s="368">
        <f t="shared" si="5"/>
        <v>0</v>
      </c>
      <c r="P166" s="367">
        <f>(Tabla13[[#This Row],[Entradas 30 Junio-30 Sept. 2023]]*Tabla13[[#This Row],[Costo Unitario]])</f>
        <v>0</v>
      </c>
      <c r="Q166" s="367">
        <f>(Tabla13[[#This Row],[Salidas 30 Junio-30 Sept. 2023]]*Tabla13[[#This Row],[Costo Unitario]])</f>
        <v>0</v>
      </c>
      <c r="R166" s="369" t="s">
        <v>844</v>
      </c>
    </row>
    <row r="167" spans="1:18" ht="18" customHeight="1" x14ac:dyDescent="0.25">
      <c r="A167" s="2"/>
      <c r="B167" s="363">
        <v>43411</v>
      </c>
      <c r="C167" s="364" t="s">
        <v>865</v>
      </c>
      <c r="D167" s="365" t="s">
        <v>227</v>
      </c>
      <c r="E167" s="376" t="s">
        <v>249</v>
      </c>
      <c r="F167" s="366">
        <v>0</v>
      </c>
      <c r="G167" s="366">
        <v>0</v>
      </c>
      <c r="H167" s="366"/>
      <c r="I167" s="366"/>
      <c r="J167" s="366">
        <v>0</v>
      </c>
      <c r="K167" s="366">
        <f t="shared" si="4"/>
        <v>0</v>
      </c>
      <c r="L167" s="366">
        <v>0</v>
      </c>
      <c r="M167" s="366">
        <f>Tabla13[[#This Row],[Balance s/Mov. 30/09/2023]]-Tabla13[[#This Row],[Inventario al 30/09/2023]]</f>
        <v>0</v>
      </c>
      <c r="N167" s="367">
        <v>488.91</v>
      </c>
      <c r="O167" s="368">
        <f t="shared" si="5"/>
        <v>0</v>
      </c>
      <c r="P167" s="367">
        <f>(Tabla13[[#This Row],[Entradas 30 Junio-30 Sept. 2023]]*Tabla13[[#This Row],[Costo Unitario]])</f>
        <v>0</v>
      </c>
      <c r="Q167" s="367">
        <f>(Tabla13[[#This Row],[Salidas 30 Junio-30 Sept. 2023]]*Tabla13[[#This Row],[Costo Unitario]])</f>
        <v>0</v>
      </c>
      <c r="R167" s="369" t="s">
        <v>844</v>
      </c>
    </row>
    <row r="168" spans="1:18" ht="18" customHeight="1" x14ac:dyDescent="0.25">
      <c r="A168" s="2"/>
      <c r="B168" s="363">
        <v>42305</v>
      </c>
      <c r="C168" s="364" t="s">
        <v>865</v>
      </c>
      <c r="D168" s="365" t="s">
        <v>230</v>
      </c>
      <c r="E168" s="376" t="s">
        <v>250</v>
      </c>
      <c r="F168" s="366">
        <v>5</v>
      </c>
      <c r="G168" s="366">
        <v>0</v>
      </c>
      <c r="H168" s="366"/>
      <c r="I168" s="366"/>
      <c r="J168" s="366">
        <v>0</v>
      </c>
      <c r="K168" s="366">
        <f t="shared" si="4"/>
        <v>5</v>
      </c>
      <c r="L168" s="366">
        <v>5</v>
      </c>
      <c r="M168" s="366">
        <f>Tabla13[[#This Row],[Balance s/Mov. 30/09/2023]]-Tabla13[[#This Row],[Inventario al 30/09/2023]]</f>
        <v>0</v>
      </c>
      <c r="N168" s="367">
        <v>322.14</v>
      </c>
      <c r="O168" s="368">
        <f t="shared" si="5"/>
        <v>1610.6999999999998</v>
      </c>
      <c r="P168" s="367">
        <f>(Tabla13[[#This Row],[Entradas 30 Junio-30 Sept. 2023]]*Tabla13[[#This Row],[Costo Unitario]])</f>
        <v>0</v>
      </c>
      <c r="Q168" s="367">
        <f>(Tabla13[[#This Row],[Salidas 30 Junio-30 Sept. 2023]]*Tabla13[[#This Row],[Costo Unitario]])</f>
        <v>0</v>
      </c>
      <c r="R168" s="369" t="s">
        <v>844</v>
      </c>
    </row>
    <row r="169" spans="1:18" ht="18" customHeight="1" x14ac:dyDescent="0.25">
      <c r="A169" s="2"/>
      <c r="B169" s="363"/>
      <c r="C169" s="364" t="s">
        <v>866</v>
      </c>
      <c r="D169" s="365" t="s">
        <v>1040</v>
      </c>
      <c r="E169" s="372" t="s">
        <v>974</v>
      </c>
      <c r="F169" s="366">
        <v>1</v>
      </c>
      <c r="G169" s="366">
        <v>0</v>
      </c>
      <c r="H169" s="366"/>
      <c r="I169" s="366"/>
      <c r="J169" s="366">
        <v>0</v>
      </c>
      <c r="K169" s="366">
        <f t="shared" si="4"/>
        <v>1</v>
      </c>
      <c r="L169" s="366">
        <v>0</v>
      </c>
      <c r="M169" s="366">
        <f>Tabla13[[#This Row],[Balance s/Mov. 30/09/2023]]-Tabla13[[#This Row],[Inventario al 30/09/2023]]</f>
        <v>0</v>
      </c>
      <c r="N169" s="367">
        <v>0</v>
      </c>
      <c r="O169" s="368">
        <f t="shared" si="5"/>
        <v>0</v>
      </c>
      <c r="P169" s="367">
        <f>(Tabla13[[#This Row],[Entradas 30 Junio-30 Sept. 2023]]*Tabla13[[#This Row],[Costo Unitario]])</f>
        <v>0</v>
      </c>
      <c r="Q169" s="367">
        <f>(Tabla13[[#This Row],[Salidas 30 Junio-30 Sept. 2023]]*Tabla13[[#This Row],[Costo Unitario]])</f>
        <v>0</v>
      </c>
      <c r="R169" s="369" t="s">
        <v>844</v>
      </c>
    </row>
    <row r="170" spans="1:18" ht="18" customHeight="1" x14ac:dyDescent="0.25">
      <c r="A170" s="2"/>
      <c r="B170" s="373">
        <v>41530</v>
      </c>
      <c r="C170" s="374" t="s">
        <v>850</v>
      </c>
      <c r="D170" s="375" t="s">
        <v>262</v>
      </c>
      <c r="E170" s="182" t="s">
        <v>263</v>
      </c>
      <c r="F170" s="366">
        <v>1</v>
      </c>
      <c r="G170" s="366">
        <v>0</v>
      </c>
      <c r="H170" s="366"/>
      <c r="I170" s="366"/>
      <c r="J170" s="366">
        <v>0</v>
      </c>
      <c r="K170" s="366">
        <f t="shared" si="4"/>
        <v>1</v>
      </c>
      <c r="L170" s="366">
        <v>1</v>
      </c>
      <c r="M170" s="366">
        <f>Tabla13[[#This Row],[Balance s/Mov. 30/09/2023]]-Tabla13[[#This Row],[Inventario al 30/09/2023]]</f>
        <v>0</v>
      </c>
      <c r="N170" s="367">
        <v>55.46</v>
      </c>
      <c r="O170" s="368">
        <f t="shared" si="5"/>
        <v>55.46</v>
      </c>
      <c r="P170" s="367">
        <f>(Tabla13[[#This Row],[Entradas 30 Junio-30 Sept. 2023]]*Tabla13[[#This Row],[Costo Unitario]])</f>
        <v>0</v>
      </c>
      <c r="Q170" s="367">
        <f>(Tabla13[[#This Row],[Salidas 30 Junio-30 Sept. 2023]]*Tabla13[[#This Row],[Costo Unitario]])</f>
        <v>0</v>
      </c>
      <c r="R170" s="369" t="s">
        <v>844</v>
      </c>
    </row>
    <row r="171" spans="1:18" ht="18" customHeight="1" x14ac:dyDescent="0.25">
      <c r="A171" s="2"/>
      <c r="B171" s="363">
        <v>43259</v>
      </c>
      <c r="C171" s="364" t="s">
        <v>851</v>
      </c>
      <c r="D171" s="365" t="s">
        <v>361</v>
      </c>
      <c r="E171" s="182" t="s">
        <v>401</v>
      </c>
      <c r="F171" s="366">
        <v>2</v>
      </c>
      <c r="G171" s="366">
        <v>0</v>
      </c>
      <c r="H171" s="366"/>
      <c r="I171" s="366"/>
      <c r="J171" s="366">
        <v>0</v>
      </c>
      <c r="K171" s="366">
        <f t="shared" si="4"/>
        <v>2</v>
      </c>
      <c r="L171" s="366">
        <v>2</v>
      </c>
      <c r="M171" s="366">
        <f>Tabla13[[#This Row],[Balance s/Mov. 30/09/2023]]-Tabla13[[#This Row],[Inventario al 30/09/2023]]</f>
        <v>0</v>
      </c>
      <c r="N171" s="367">
        <v>294.68</v>
      </c>
      <c r="O171" s="368">
        <f t="shared" si="5"/>
        <v>589.36</v>
      </c>
      <c r="P171" s="367">
        <f>(Tabla13[[#This Row],[Entradas 30 Junio-30 Sept. 2023]]*Tabla13[[#This Row],[Costo Unitario]])</f>
        <v>0</v>
      </c>
      <c r="Q171" s="367">
        <f>(Tabla13[[#This Row],[Salidas 30 Junio-30 Sept. 2023]]*Tabla13[[#This Row],[Costo Unitario]])</f>
        <v>0</v>
      </c>
      <c r="R171" s="369" t="s">
        <v>844</v>
      </c>
    </row>
    <row r="172" spans="1:18" ht="18" customHeight="1" x14ac:dyDescent="0.25">
      <c r="A172" s="2"/>
      <c r="B172" s="363"/>
      <c r="C172" s="364" t="s">
        <v>853</v>
      </c>
      <c r="D172" s="365"/>
      <c r="E172" s="372" t="s">
        <v>1114</v>
      </c>
      <c r="F172" s="366">
        <v>9</v>
      </c>
      <c r="G172" s="366">
        <v>0</v>
      </c>
      <c r="H172" s="366"/>
      <c r="I172" s="366"/>
      <c r="J172" s="366">
        <v>0</v>
      </c>
      <c r="K172" s="366">
        <f t="shared" si="4"/>
        <v>9</v>
      </c>
      <c r="L172" s="366">
        <v>9</v>
      </c>
      <c r="M172" s="366">
        <f>Tabla13[[#This Row],[Balance s/Mov. 30/09/2023]]-Tabla13[[#This Row],[Inventario al 30/09/2023]]</f>
        <v>0</v>
      </c>
      <c r="N172" s="367">
        <v>0</v>
      </c>
      <c r="O172" s="368">
        <f t="shared" si="5"/>
        <v>0</v>
      </c>
      <c r="P172" s="367">
        <f>(Tabla13[[#This Row],[Entradas 30 Junio-30 Sept. 2023]]*Tabla13[[#This Row],[Costo Unitario]])</f>
        <v>0</v>
      </c>
      <c r="Q172" s="367">
        <f>(Tabla13[[#This Row],[Salidas 30 Junio-30 Sept. 2023]]*Tabla13[[#This Row],[Costo Unitario]])</f>
        <v>0</v>
      </c>
      <c r="R172" s="369" t="s">
        <v>844</v>
      </c>
    </row>
    <row r="173" spans="1:18" ht="18" customHeight="1" x14ac:dyDescent="0.25">
      <c r="A173" s="2"/>
      <c r="B173" s="373">
        <v>42496</v>
      </c>
      <c r="C173" s="374" t="s">
        <v>867</v>
      </c>
      <c r="D173" s="375" t="s">
        <v>8</v>
      </c>
      <c r="E173" s="372" t="s">
        <v>9</v>
      </c>
      <c r="F173" s="366">
        <v>27</v>
      </c>
      <c r="G173" s="366">
        <v>0</v>
      </c>
      <c r="H173" s="366"/>
      <c r="I173" s="366"/>
      <c r="J173" s="366">
        <v>0</v>
      </c>
      <c r="K173" s="366">
        <f t="shared" si="4"/>
        <v>27</v>
      </c>
      <c r="L173" s="366">
        <v>2</v>
      </c>
      <c r="M173" s="366">
        <f>Tabla13[[#This Row],[Balance s/Mov. 30/09/2023]]-Tabla13[[#This Row],[Inventario al 30/09/2023]]</f>
        <v>0</v>
      </c>
      <c r="N173" s="367">
        <v>1239.56</v>
      </c>
      <c r="O173" s="368">
        <f t="shared" si="5"/>
        <v>2479.12</v>
      </c>
      <c r="P173" s="367">
        <f>(Tabla13[[#This Row],[Entradas 30 Junio-30 Sept. 2023]]*Tabla13[[#This Row],[Costo Unitario]])</f>
        <v>0</v>
      </c>
      <c r="Q173" s="367">
        <f>(Tabla13[[#This Row],[Salidas 30 Junio-30 Sept. 2023]]*Tabla13[[#This Row],[Costo Unitario]])</f>
        <v>0</v>
      </c>
      <c r="R173" s="369" t="s">
        <v>844</v>
      </c>
    </row>
    <row r="174" spans="1:18" ht="18" customHeight="1" x14ac:dyDescent="0.25">
      <c r="A174" s="2"/>
      <c r="B174" s="373">
        <v>42496</v>
      </c>
      <c r="C174" s="374" t="s">
        <v>868</v>
      </c>
      <c r="D174" s="375" t="s">
        <v>698</v>
      </c>
      <c r="E174" s="182" t="s">
        <v>699</v>
      </c>
      <c r="F174" s="366">
        <v>450</v>
      </c>
      <c r="G174" s="366">
        <v>0</v>
      </c>
      <c r="H174" s="366"/>
      <c r="I174" s="366"/>
      <c r="J174" s="366">
        <v>0</v>
      </c>
      <c r="K174" s="366">
        <f t="shared" si="4"/>
        <v>450</v>
      </c>
      <c r="L174" s="366">
        <v>450</v>
      </c>
      <c r="M174" s="366">
        <f>Tabla13[[#This Row],[Balance s/Mov. 30/09/2023]]-Tabla13[[#This Row],[Inventario al 30/09/2023]]</f>
        <v>0</v>
      </c>
      <c r="N174" s="367">
        <v>261</v>
      </c>
      <c r="O174" s="368">
        <f t="shared" si="5"/>
        <v>117450</v>
      </c>
      <c r="P174" s="367">
        <f>(Tabla13[[#This Row],[Entradas 30 Junio-30 Sept. 2023]]*Tabla13[[#This Row],[Costo Unitario]])</f>
        <v>0</v>
      </c>
      <c r="Q174" s="367">
        <f>(Tabla13[[#This Row],[Salidas 30 Junio-30 Sept. 2023]]*Tabla13[[#This Row],[Costo Unitario]])</f>
        <v>0</v>
      </c>
      <c r="R174" s="369" t="s">
        <v>844</v>
      </c>
    </row>
    <row r="175" spans="1:18" ht="18" customHeight="1" x14ac:dyDescent="0.25">
      <c r="A175" s="2"/>
      <c r="B175" s="363">
        <v>40242</v>
      </c>
      <c r="C175" s="364" t="s">
        <v>868</v>
      </c>
      <c r="D175" s="365" t="s">
        <v>696</v>
      </c>
      <c r="E175" s="382" t="s">
        <v>697</v>
      </c>
      <c r="F175" s="366">
        <v>550</v>
      </c>
      <c r="G175" s="366">
        <v>0</v>
      </c>
      <c r="H175" s="366"/>
      <c r="I175" s="366"/>
      <c r="J175" s="366">
        <v>0</v>
      </c>
      <c r="K175" s="366">
        <f t="shared" si="4"/>
        <v>550</v>
      </c>
      <c r="L175" s="366">
        <v>550</v>
      </c>
      <c r="M175" s="366">
        <f>Tabla13[[#This Row],[Balance s/Mov. 30/09/2023]]-Tabla13[[#This Row],[Inventario al 30/09/2023]]</f>
        <v>0</v>
      </c>
      <c r="N175" s="380">
        <v>88.74</v>
      </c>
      <c r="O175" s="368">
        <f t="shared" si="5"/>
        <v>48807</v>
      </c>
      <c r="P175" s="367">
        <f>(Tabla13[[#This Row],[Entradas 30 Junio-30 Sept. 2023]]*Tabla13[[#This Row],[Costo Unitario]])</f>
        <v>0</v>
      </c>
      <c r="Q175" s="367">
        <f>(Tabla13[[#This Row],[Salidas 30 Junio-30 Sept. 2023]]*Tabla13[[#This Row],[Costo Unitario]])</f>
        <v>0</v>
      </c>
      <c r="R175" s="369" t="s">
        <v>844</v>
      </c>
    </row>
    <row r="176" spans="1:18" ht="18" customHeight="1" x14ac:dyDescent="0.25">
      <c r="A176" s="2"/>
      <c r="B176" s="363">
        <v>45036</v>
      </c>
      <c r="C176" s="364" t="s">
        <v>862</v>
      </c>
      <c r="D176" s="365" t="s">
        <v>1012</v>
      </c>
      <c r="E176" s="372" t="s">
        <v>993</v>
      </c>
      <c r="F176" s="366">
        <v>0</v>
      </c>
      <c r="G176" s="366">
        <v>0</v>
      </c>
      <c r="H176" s="366"/>
      <c r="I176" s="366"/>
      <c r="J176" s="366">
        <v>0</v>
      </c>
      <c r="K176" s="366">
        <f t="shared" si="4"/>
        <v>0</v>
      </c>
      <c r="L176" s="366">
        <v>100</v>
      </c>
      <c r="M176" s="366">
        <f>Tabla13[[#This Row],[Balance s/Mov. 30/09/2023]]-Tabla13[[#This Row],[Inventario al 30/09/2023]]</f>
        <v>-245</v>
      </c>
      <c r="N176" s="367">
        <v>1050.2</v>
      </c>
      <c r="O176" s="368">
        <f t="shared" si="5"/>
        <v>105020</v>
      </c>
      <c r="P176" s="367">
        <f>(Tabla13[[#This Row],[Entradas 30 Junio-30 Sept. 2023]]*Tabla13[[#This Row],[Costo Unitario]])</f>
        <v>0</v>
      </c>
      <c r="Q176" s="367">
        <f>(Tabla13[[#This Row],[Salidas 30 Junio-30 Sept. 2023]]*Tabla13[[#This Row],[Costo Unitario]])</f>
        <v>0</v>
      </c>
      <c r="R176" s="369" t="s">
        <v>844</v>
      </c>
    </row>
    <row r="177" spans="1:18" ht="18" customHeight="1" x14ac:dyDescent="0.25">
      <c r="A177" s="2"/>
      <c r="B177" s="363">
        <v>45036</v>
      </c>
      <c r="C177" s="364" t="s">
        <v>862</v>
      </c>
      <c r="D177" s="365" t="s">
        <v>610</v>
      </c>
      <c r="E177" s="372" t="s">
        <v>1086</v>
      </c>
      <c r="F177" s="366">
        <v>0</v>
      </c>
      <c r="G177" s="366">
        <v>0</v>
      </c>
      <c r="H177" s="366"/>
      <c r="I177" s="366"/>
      <c r="J177" s="366">
        <v>0</v>
      </c>
      <c r="K177" s="366">
        <f t="shared" si="4"/>
        <v>0</v>
      </c>
      <c r="L177" s="366">
        <v>101</v>
      </c>
      <c r="M177" s="366">
        <f>Tabla13[[#This Row],[Balance s/Mov. 30/09/2023]]-Tabla13[[#This Row],[Inventario al 30/09/2023]]</f>
        <v>-108</v>
      </c>
      <c r="N177" s="367">
        <v>1640.2</v>
      </c>
      <c r="O177" s="368">
        <f t="shared" si="5"/>
        <v>165660.20000000001</v>
      </c>
      <c r="P177" s="367">
        <f>(Tabla13[[#This Row],[Entradas 30 Junio-30 Sept. 2023]]*Tabla13[[#This Row],[Costo Unitario]])</f>
        <v>0</v>
      </c>
      <c r="Q177" s="367">
        <f>(Tabla13[[#This Row],[Salidas 30 Junio-30 Sept. 2023]]*Tabla13[[#This Row],[Costo Unitario]])</f>
        <v>0</v>
      </c>
      <c r="R177" s="369" t="s">
        <v>844</v>
      </c>
    </row>
    <row r="178" spans="1:18" ht="18" customHeight="1" x14ac:dyDescent="0.25">
      <c r="A178" s="2"/>
      <c r="B178" s="363">
        <v>43144</v>
      </c>
      <c r="C178" s="364" t="s">
        <v>856</v>
      </c>
      <c r="D178" s="365" t="s">
        <v>242</v>
      </c>
      <c r="E178" s="376" t="s">
        <v>252</v>
      </c>
      <c r="F178" s="366">
        <v>3</v>
      </c>
      <c r="G178" s="366">
        <v>0</v>
      </c>
      <c r="H178" s="366"/>
      <c r="I178" s="366"/>
      <c r="J178" s="366">
        <v>0</v>
      </c>
      <c r="K178" s="366">
        <f t="shared" si="4"/>
        <v>3</v>
      </c>
      <c r="L178" s="366">
        <v>3</v>
      </c>
      <c r="M178" s="366">
        <f>Tabla13[[#This Row],[Balance s/Mov. 30/09/2023]]-Tabla13[[#This Row],[Inventario al 30/09/2023]]</f>
        <v>0</v>
      </c>
      <c r="N178" s="367">
        <v>159.30000000000001</v>
      </c>
      <c r="O178" s="368">
        <f t="shared" si="5"/>
        <v>477.90000000000003</v>
      </c>
      <c r="P178" s="367">
        <f>(Tabla13[[#This Row],[Entradas 30 Junio-30 Sept. 2023]]*Tabla13[[#This Row],[Costo Unitario]])</f>
        <v>0</v>
      </c>
      <c r="Q178" s="367">
        <f>(Tabla13[[#This Row],[Salidas 30 Junio-30 Sept. 2023]]*Tabla13[[#This Row],[Costo Unitario]])</f>
        <v>0</v>
      </c>
      <c r="R178" s="369" t="s">
        <v>844</v>
      </c>
    </row>
    <row r="179" spans="1:18" ht="18" customHeight="1" x14ac:dyDescent="0.25">
      <c r="A179" s="2"/>
      <c r="B179" s="363">
        <v>38968</v>
      </c>
      <c r="C179" s="364" t="s">
        <v>851</v>
      </c>
      <c r="D179" s="365" t="s">
        <v>334</v>
      </c>
      <c r="E179" s="376" t="s">
        <v>392</v>
      </c>
      <c r="F179" s="366">
        <v>30</v>
      </c>
      <c r="G179" s="366">
        <v>0</v>
      </c>
      <c r="H179" s="366"/>
      <c r="I179" s="366"/>
      <c r="J179" s="366">
        <v>0</v>
      </c>
      <c r="K179" s="366">
        <f t="shared" si="4"/>
        <v>30</v>
      </c>
      <c r="L179" s="366">
        <v>29</v>
      </c>
      <c r="M179" s="366">
        <f>Tabla13[[#This Row],[Balance s/Mov. 30/09/2023]]-Tabla13[[#This Row],[Inventario al 30/09/2023]]</f>
        <v>0</v>
      </c>
      <c r="N179" s="367">
        <v>79.06</v>
      </c>
      <c r="O179" s="368">
        <f t="shared" si="5"/>
        <v>2292.7400000000002</v>
      </c>
      <c r="P179" s="367">
        <f>(Tabla13[[#This Row],[Entradas 30 Junio-30 Sept. 2023]]*Tabla13[[#This Row],[Costo Unitario]])</f>
        <v>0</v>
      </c>
      <c r="Q179" s="367">
        <f>(Tabla13[[#This Row],[Salidas 30 Junio-30 Sept. 2023]]*Tabla13[[#This Row],[Costo Unitario]])</f>
        <v>0</v>
      </c>
      <c r="R179" s="369" t="s">
        <v>844</v>
      </c>
    </row>
    <row r="180" spans="1:18" ht="18" customHeight="1" x14ac:dyDescent="0.25">
      <c r="A180" s="2"/>
      <c r="B180" s="363">
        <v>41429</v>
      </c>
      <c r="C180" s="364" t="s">
        <v>852</v>
      </c>
      <c r="D180" s="365" t="s">
        <v>173</v>
      </c>
      <c r="E180" s="148" t="s">
        <v>203</v>
      </c>
      <c r="F180" s="366">
        <v>4</v>
      </c>
      <c r="G180" s="366">
        <v>0</v>
      </c>
      <c r="H180" s="366"/>
      <c r="I180" s="366"/>
      <c r="J180" s="366">
        <v>0</v>
      </c>
      <c r="K180" s="366">
        <f t="shared" si="4"/>
        <v>4</v>
      </c>
      <c r="L180" s="366">
        <v>4</v>
      </c>
      <c r="M180" s="366">
        <f>Tabla13[[#This Row],[Balance s/Mov. 30/09/2023]]-Tabla13[[#This Row],[Inventario al 30/09/2023]]</f>
        <v>0</v>
      </c>
      <c r="N180" s="367">
        <v>207.53</v>
      </c>
      <c r="O180" s="368">
        <f t="shared" si="5"/>
        <v>830.12</v>
      </c>
      <c r="P180" s="367">
        <f>(Tabla13[[#This Row],[Entradas 30 Junio-30 Sept. 2023]]*Tabla13[[#This Row],[Costo Unitario]])</f>
        <v>0</v>
      </c>
      <c r="Q180" s="367">
        <f>(Tabla13[[#This Row],[Salidas 30 Junio-30 Sept. 2023]]*Tabla13[[#This Row],[Costo Unitario]])</f>
        <v>0</v>
      </c>
      <c r="R180" s="369" t="s">
        <v>844</v>
      </c>
    </row>
    <row r="181" spans="1:18" ht="18" customHeight="1" x14ac:dyDescent="0.25">
      <c r="A181" s="2"/>
      <c r="B181" s="363">
        <v>44049</v>
      </c>
      <c r="C181" s="364" t="s">
        <v>848</v>
      </c>
      <c r="D181" s="365" t="s">
        <v>779</v>
      </c>
      <c r="E181" s="376" t="s">
        <v>756</v>
      </c>
      <c r="F181" s="366">
        <v>1</v>
      </c>
      <c r="G181" s="366">
        <v>0</v>
      </c>
      <c r="H181" s="366"/>
      <c r="I181" s="366"/>
      <c r="J181" s="366">
        <v>0</v>
      </c>
      <c r="K181" s="366">
        <f t="shared" si="4"/>
        <v>1</v>
      </c>
      <c r="L181" s="366">
        <v>1</v>
      </c>
      <c r="M181" s="366">
        <f>Tabla13[[#This Row],[Balance s/Mov. 30/09/2023]]-Tabla13[[#This Row],[Inventario al 30/09/2023]]</f>
        <v>0</v>
      </c>
      <c r="N181" s="367">
        <v>10502</v>
      </c>
      <c r="O181" s="368">
        <f t="shared" si="5"/>
        <v>10502</v>
      </c>
      <c r="P181" s="367">
        <f>(Tabla13[[#This Row],[Entradas 30 Junio-30 Sept. 2023]]*Tabla13[[#This Row],[Costo Unitario]])</f>
        <v>0</v>
      </c>
      <c r="Q181" s="367">
        <f>(Tabla13[[#This Row],[Salidas 30 Junio-30 Sept. 2023]]*Tabla13[[#This Row],[Costo Unitario]])</f>
        <v>0</v>
      </c>
      <c r="R181" s="369" t="s">
        <v>844</v>
      </c>
    </row>
    <row r="182" spans="1:18" ht="18" customHeight="1" x14ac:dyDescent="0.25">
      <c r="A182" s="2"/>
      <c r="B182" s="363">
        <v>45048</v>
      </c>
      <c r="C182" s="364" t="s">
        <v>869</v>
      </c>
      <c r="D182" s="365" t="s">
        <v>1144</v>
      </c>
      <c r="E182" s="372" t="s">
        <v>1135</v>
      </c>
      <c r="F182" s="366">
        <v>0</v>
      </c>
      <c r="G182" s="366">
        <v>0</v>
      </c>
      <c r="H182" s="366"/>
      <c r="I182" s="366"/>
      <c r="J182" s="366">
        <v>0</v>
      </c>
      <c r="K182" s="366">
        <f t="shared" si="4"/>
        <v>0</v>
      </c>
      <c r="L182" s="366">
        <v>8</v>
      </c>
      <c r="M182" s="366">
        <f>Tabla13[[#This Row],[Balance s/Mov. 30/09/2023]]-Tabla13[[#This Row],[Inventario al 30/09/2023]]</f>
        <v>0</v>
      </c>
      <c r="N182" s="367">
        <v>23251.55</v>
      </c>
      <c r="O182" s="368">
        <f t="shared" si="5"/>
        <v>186012.4</v>
      </c>
      <c r="P182" s="367">
        <f>(Tabla13[[#This Row],[Entradas 30 Junio-30 Sept. 2023]]*Tabla13[[#This Row],[Costo Unitario]])</f>
        <v>0</v>
      </c>
      <c r="Q182" s="367">
        <f>(Tabla13[[#This Row],[Salidas 30 Junio-30 Sept. 2023]]*Tabla13[[#This Row],[Costo Unitario]])</f>
        <v>0</v>
      </c>
      <c r="R182" s="369" t="s">
        <v>844</v>
      </c>
    </row>
    <row r="183" spans="1:18" ht="18" customHeight="1" x14ac:dyDescent="0.25">
      <c r="A183" s="2"/>
      <c r="B183" s="373">
        <v>45048</v>
      </c>
      <c r="C183" s="364" t="s">
        <v>869</v>
      </c>
      <c r="D183" s="375" t="s">
        <v>1146</v>
      </c>
      <c r="E183" s="382" t="s">
        <v>1007</v>
      </c>
      <c r="F183" s="366">
        <v>10</v>
      </c>
      <c r="G183" s="366">
        <v>0</v>
      </c>
      <c r="H183" s="366"/>
      <c r="I183" s="366"/>
      <c r="J183" s="366">
        <v>0</v>
      </c>
      <c r="K183" s="366">
        <f t="shared" si="4"/>
        <v>10</v>
      </c>
      <c r="L183" s="366">
        <v>18</v>
      </c>
      <c r="M183" s="366">
        <f>Tabla13[[#This Row],[Balance s/Mov. 30/09/2023]]-Tabla13[[#This Row],[Inventario al 30/09/2023]]</f>
        <v>0</v>
      </c>
      <c r="N183" s="367">
        <v>19847.22</v>
      </c>
      <c r="O183" s="368">
        <f t="shared" si="5"/>
        <v>357249.96</v>
      </c>
      <c r="P183" s="367">
        <f>(Tabla13[[#This Row],[Entradas 30 Junio-30 Sept. 2023]]*Tabla13[[#This Row],[Costo Unitario]])</f>
        <v>0</v>
      </c>
      <c r="Q183" s="367">
        <f>(Tabla13[[#This Row],[Salidas 30 Junio-30 Sept. 2023]]*Tabla13[[#This Row],[Costo Unitario]])</f>
        <v>0</v>
      </c>
      <c r="R183" s="369" t="s">
        <v>844</v>
      </c>
    </row>
    <row r="184" spans="1:18" ht="18" customHeight="1" x14ac:dyDescent="0.25">
      <c r="A184" s="2"/>
      <c r="B184" s="373">
        <v>44680</v>
      </c>
      <c r="C184" s="364" t="s">
        <v>869</v>
      </c>
      <c r="D184" s="375" t="s">
        <v>632</v>
      </c>
      <c r="E184" s="372" t="s">
        <v>646</v>
      </c>
      <c r="F184" s="366">
        <v>30</v>
      </c>
      <c r="G184" s="366">
        <v>0</v>
      </c>
      <c r="H184" s="366"/>
      <c r="I184" s="366"/>
      <c r="J184" s="366">
        <v>0</v>
      </c>
      <c r="K184" s="366">
        <f t="shared" si="4"/>
        <v>30</v>
      </c>
      <c r="L184" s="366">
        <v>26</v>
      </c>
      <c r="M184" s="366">
        <f>Tabla13[[#This Row],[Balance s/Mov. 30/09/2023]]-Tabla13[[#This Row],[Inventario al 30/09/2023]]</f>
        <v>0</v>
      </c>
      <c r="N184" s="367">
        <v>5428</v>
      </c>
      <c r="O184" s="368">
        <f t="shared" si="5"/>
        <v>141128</v>
      </c>
      <c r="P184" s="367">
        <f>(Tabla13[[#This Row],[Entradas 30 Junio-30 Sept. 2023]]*Tabla13[[#This Row],[Costo Unitario]])</f>
        <v>0</v>
      </c>
      <c r="Q184" s="367">
        <f>(Tabla13[[#This Row],[Salidas 30 Junio-30 Sept. 2023]]*Tabla13[[#This Row],[Costo Unitario]])</f>
        <v>0</v>
      </c>
      <c r="R184" s="369" t="s">
        <v>844</v>
      </c>
    </row>
    <row r="185" spans="1:18" ht="18" customHeight="1" x14ac:dyDescent="0.25">
      <c r="A185" s="2"/>
      <c r="B185" s="363">
        <v>45048</v>
      </c>
      <c r="C185" s="364" t="s">
        <v>869</v>
      </c>
      <c r="D185" s="365" t="s">
        <v>1147</v>
      </c>
      <c r="E185" s="372" t="s">
        <v>1006</v>
      </c>
      <c r="F185" s="366">
        <v>8</v>
      </c>
      <c r="G185" s="366">
        <v>0</v>
      </c>
      <c r="H185" s="366"/>
      <c r="I185" s="366"/>
      <c r="J185" s="366">
        <v>0</v>
      </c>
      <c r="K185" s="366">
        <f t="shared" si="4"/>
        <v>8</v>
      </c>
      <c r="L185" s="366">
        <v>17</v>
      </c>
      <c r="M185" s="366">
        <f>Tabla13[[#This Row],[Balance s/Mov. 30/09/2023]]-Tabla13[[#This Row],[Inventario al 30/09/2023]]</f>
        <v>0</v>
      </c>
      <c r="N185" s="367">
        <v>8378.4699999999993</v>
      </c>
      <c r="O185" s="368">
        <f t="shared" si="5"/>
        <v>142433.99</v>
      </c>
      <c r="P185" s="367">
        <f>(Tabla13[[#This Row],[Entradas 30 Junio-30 Sept. 2023]]*Tabla13[[#This Row],[Costo Unitario]])</f>
        <v>0</v>
      </c>
      <c r="Q185" s="367">
        <f>(Tabla13[[#This Row],[Salidas 30 Junio-30 Sept. 2023]]*Tabla13[[#This Row],[Costo Unitario]])</f>
        <v>0</v>
      </c>
      <c r="R185" s="369" t="s">
        <v>844</v>
      </c>
    </row>
    <row r="186" spans="1:18" ht="18" customHeight="1" x14ac:dyDescent="0.25">
      <c r="A186" s="2"/>
      <c r="B186" s="363">
        <v>44680</v>
      </c>
      <c r="C186" s="364" t="s">
        <v>869</v>
      </c>
      <c r="D186" s="365" t="s">
        <v>633</v>
      </c>
      <c r="E186" s="376" t="s">
        <v>645</v>
      </c>
      <c r="F186" s="366">
        <v>20</v>
      </c>
      <c r="G186" s="366">
        <v>0</v>
      </c>
      <c r="H186" s="366"/>
      <c r="I186" s="366"/>
      <c r="J186" s="366">
        <v>0</v>
      </c>
      <c r="K186" s="366">
        <f t="shared" si="4"/>
        <v>20</v>
      </c>
      <c r="L186" s="366">
        <v>20</v>
      </c>
      <c r="M186" s="366">
        <f>Tabla13[[#This Row],[Balance s/Mov. 30/09/2023]]-Tabla13[[#This Row],[Inventario al 30/09/2023]]</f>
        <v>0</v>
      </c>
      <c r="N186" s="367">
        <v>8201</v>
      </c>
      <c r="O186" s="368">
        <f t="shared" si="5"/>
        <v>164020</v>
      </c>
      <c r="P186" s="367">
        <f>(Tabla13[[#This Row],[Entradas 30 Junio-30 Sept. 2023]]*Tabla13[[#This Row],[Costo Unitario]])</f>
        <v>0</v>
      </c>
      <c r="Q186" s="367">
        <f>(Tabla13[[#This Row],[Salidas 30 Junio-30 Sept. 2023]]*Tabla13[[#This Row],[Costo Unitario]])</f>
        <v>0</v>
      </c>
      <c r="R186" s="369" t="s">
        <v>844</v>
      </c>
    </row>
    <row r="187" spans="1:18" ht="18" customHeight="1" x14ac:dyDescent="0.25">
      <c r="A187" s="2"/>
      <c r="B187" s="363">
        <v>45048</v>
      </c>
      <c r="C187" s="364" t="s">
        <v>869</v>
      </c>
      <c r="D187" s="365" t="s">
        <v>1148</v>
      </c>
      <c r="E187" s="376" t="s">
        <v>824</v>
      </c>
      <c r="F187" s="366">
        <v>1</v>
      </c>
      <c r="G187" s="366">
        <v>0</v>
      </c>
      <c r="H187" s="366"/>
      <c r="I187" s="366"/>
      <c r="J187" s="366">
        <v>0</v>
      </c>
      <c r="K187" s="366">
        <f t="shared" si="4"/>
        <v>1</v>
      </c>
      <c r="L187" s="366">
        <v>12</v>
      </c>
      <c r="M187" s="366">
        <f>Tabla13[[#This Row],[Balance s/Mov. 30/09/2023]]-Tabla13[[#This Row],[Inventario al 30/09/2023]]</f>
        <v>2</v>
      </c>
      <c r="N187" s="367">
        <v>9162.5</v>
      </c>
      <c r="O187" s="368">
        <f t="shared" si="5"/>
        <v>109950</v>
      </c>
      <c r="P187" s="367">
        <f>(Tabla13[[#This Row],[Entradas 30 Junio-30 Sept. 2023]]*Tabla13[[#This Row],[Costo Unitario]])</f>
        <v>0</v>
      </c>
      <c r="Q187" s="367">
        <f>(Tabla13[[#This Row],[Salidas 30 Junio-30 Sept. 2023]]*Tabla13[[#This Row],[Costo Unitario]])</f>
        <v>0</v>
      </c>
      <c r="R187" s="369" t="s">
        <v>844</v>
      </c>
    </row>
    <row r="188" spans="1:18" ht="18" customHeight="1" x14ac:dyDescent="0.25">
      <c r="A188" s="2"/>
      <c r="B188" s="363">
        <v>45048</v>
      </c>
      <c r="C188" s="364" t="s">
        <v>869</v>
      </c>
      <c r="D188" s="365" t="s">
        <v>1145</v>
      </c>
      <c r="E188" s="372" t="s">
        <v>1134</v>
      </c>
      <c r="F188" s="366">
        <v>0</v>
      </c>
      <c r="G188" s="366">
        <v>0</v>
      </c>
      <c r="H188" s="366"/>
      <c r="I188" s="366"/>
      <c r="J188" s="366">
        <v>0</v>
      </c>
      <c r="K188" s="366">
        <f t="shared" si="4"/>
        <v>0</v>
      </c>
      <c r="L188" s="366">
        <v>8</v>
      </c>
      <c r="M188" s="366">
        <f>Tabla13[[#This Row],[Balance s/Mov. 30/09/2023]]-Tabla13[[#This Row],[Inventario al 30/09/2023]]</f>
        <v>0</v>
      </c>
      <c r="N188" s="367">
        <v>9018.2900000000009</v>
      </c>
      <c r="O188" s="368">
        <f t="shared" si="5"/>
        <v>72146.320000000007</v>
      </c>
      <c r="P188" s="367">
        <f>(Tabla13[[#This Row],[Entradas 30 Junio-30 Sept. 2023]]*Tabla13[[#This Row],[Costo Unitario]])</f>
        <v>0</v>
      </c>
      <c r="Q188" s="367">
        <f>(Tabla13[[#This Row],[Salidas 30 Junio-30 Sept. 2023]]*Tabla13[[#This Row],[Costo Unitario]])</f>
        <v>0</v>
      </c>
      <c r="R188" s="369" t="s">
        <v>844</v>
      </c>
    </row>
    <row r="189" spans="1:18" ht="18" customHeight="1" x14ac:dyDescent="0.25">
      <c r="A189" s="2"/>
      <c r="B189" s="363">
        <v>45048</v>
      </c>
      <c r="C189" s="364" t="s">
        <v>869</v>
      </c>
      <c r="D189" s="365" t="s">
        <v>160</v>
      </c>
      <c r="E189" s="376" t="s">
        <v>161</v>
      </c>
      <c r="F189" s="366">
        <v>22</v>
      </c>
      <c r="G189" s="366">
        <v>0</v>
      </c>
      <c r="H189" s="366"/>
      <c r="I189" s="366"/>
      <c r="J189" s="366">
        <v>0</v>
      </c>
      <c r="K189" s="366">
        <f t="shared" si="4"/>
        <v>22</v>
      </c>
      <c r="L189" s="366">
        <v>20</v>
      </c>
      <c r="M189" s="366">
        <f>Tabla13[[#This Row],[Balance s/Mov. 30/09/2023]]-Tabla13[[#This Row],[Inventario al 30/09/2023]]</f>
        <v>20</v>
      </c>
      <c r="N189" s="367">
        <v>9941.8799999999992</v>
      </c>
      <c r="O189" s="368">
        <f t="shared" si="5"/>
        <v>198837.59999999998</v>
      </c>
      <c r="P189" s="367">
        <f>(Tabla13[[#This Row],[Entradas 30 Junio-30 Sept. 2023]]*Tabla13[[#This Row],[Costo Unitario]])</f>
        <v>0</v>
      </c>
      <c r="Q189" s="367">
        <f>(Tabla13[[#This Row],[Salidas 30 Junio-30 Sept. 2023]]*Tabla13[[#This Row],[Costo Unitario]])</f>
        <v>0</v>
      </c>
      <c r="R189" s="369" t="s">
        <v>844</v>
      </c>
    </row>
    <row r="190" spans="1:18" ht="18" customHeight="1" x14ac:dyDescent="0.25">
      <c r="A190" s="2"/>
      <c r="B190" s="363">
        <v>44145</v>
      </c>
      <c r="C190" s="364" t="s">
        <v>869</v>
      </c>
      <c r="D190" s="365" t="s">
        <v>189</v>
      </c>
      <c r="E190" s="376" t="s">
        <v>829</v>
      </c>
      <c r="F190" s="366">
        <v>6</v>
      </c>
      <c r="G190" s="366">
        <v>0</v>
      </c>
      <c r="H190" s="366"/>
      <c r="I190" s="366"/>
      <c r="J190" s="366">
        <v>0</v>
      </c>
      <c r="K190" s="366">
        <f t="shared" si="4"/>
        <v>6</v>
      </c>
      <c r="L190" s="366">
        <v>6</v>
      </c>
      <c r="M190" s="366">
        <f>Tabla13[[#This Row],[Balance s/Mov. 30/09/2023]]-Tabla13[[#This Row],[Inventario al 30/09/2023]]</f>
        <v>0</v>
      </c>
      <c r="N190" s="367">
        <v>13121.44</v>
      </c>
      <c r="O190" s="368">
        <f t="shared" si="5"/>
        <v>78728.639999999999</v>
      </c>
      <c r="P190" s="367">
        <f>(Tabla13[[#This Row],[Entradas 30 Junio-30 Sept. 2023]]*Tabla13[[#This Row],[Costo Unitario]])</f>
        <v>0</v>
      </c>
      <c r="Q190" s="367">
        <f>(Tabla13[[#This Row],[Salidas 30 Junio-30 Sept. 2023]]*Tabla13[[#This Row],[Costo Unitario]])</f>
        <v>0</v>
      </c>
      <c r="R190" s="369" t="s">
        <v>844</v>
      </c>
    </row>
    <row r="191" spans="1:18" ht="18" customHeight="1" x14ac:dyDescent="0.25">
      <c r="A191" s="2"/>
      <c r="B191" s="373">
        <v>45048</v>
      </c>
      <c r="C191" s="364" t="s">
        <v>869</v>
      </c>
      <c r="D191" s="375" t="s">
        <v>1150</v>
      </c>
      <c r="E191" s="382" t="s">
        <v>644</v>
      </c>
      <c r="F191" s="366">
        <v>57</v>
      </c>
      <c r="G191" s="366">
        <v>0</v>
      </c>
      <c r="H191" s="366"/>
      <c r="I191" s="366"/>
      <c r="J191" s="366">
        <v>0</v>
      </c>
      <c r="K191" s="366">
        <f t="shared" si="4"/>
        <v>57</v>
      </c>
      <c r="L191" s="366">
        <v>28</v>
      </c>
      <c r="M191" s="366">
        <f>Tabla13[[#This Row],[Balance s/Mov. 30/09/2023]]-Tabla13[[#This Row],[Inventario al 30/09/2023]]</f>
        <v>16</v>
      </c>
      <c r="N191" s="367">
        <v>11859.8</v>
      </c>
      <c r="O191" s="368">
        <f t="shared" si="5"/>
        <v>332074.39999999997</v>
      </c>
      <c r="P191" s="367">
        <f>(Tabla13[[#This Row],[Entradas 30 Junio-30 Sept. 2023]]*Tabla13[[#This Row],[Costo Unitario]])</f>
        <v>0</v>
      </c>
      <c r="Q191" s="367">
        <f>(Tabla13[[#This Row],[Salidas 30 Junio-30 Sept. 2023]]*Tabla13[[#This Row],[Costo Unitario]])</f>
        <v>0</v>
      </c>
      <c r="R191" s="369" t="s">
        <v>844</v>
      </c>
    </row>
    <row r="192" spans="1:18" ht="18" customHeight="1" x14ac:dyDescent="0.25">
      <c r="A192" s="2"/>
      <c r="B192" s="373">
        <v>45048</v>
      </c>
      <c r="C192" s="364" t="s">
        <v>869</v>
      </c>
      <c r="D192" s="375" t="s">
        <v>1149</v>
      </c>
      <c r="E192" s="382" t="s">
        <v>878</v>
      </c>
      <c r="F192" s="366">
        <v>28</v>
      </c>
      <c r="G192" s="366">
        <v>0</v>
      </c>
      <c r="H192" s="366"/>
      <c r="I192" s="366"/>
      <c r="J192" s="366">
        <v>0</v>
      </c>
      <c r="K192" s="366">
        <f t="shared" si="4"/>
        <v>28</v>
      </c>
      <c r="L192" s="366">
        <v>36</v>
      </c>
      <c r="M192" s="366">
        <f>Tabla13[[#This Row],[Balance s/Mov. 30/09/2023]]-Tabla13[[#This Row],[Inventario al 30/09/2023]]</f>
        <v>1</v>
      </c>
      <c r="N192" s="367">
        <v>11245.05</v>
      </c>
      <c r="O192" s="368">
        <f t="shared" si="5"/>
        <v>404821.8</v>
      </c>
      <c r="P192" s="367">
        <f>(Tabla13[[#This Row],[Entradas 30 Junio-30 Sept. 2023]]*Tabla13[[#This Row],[Costo Unitario]])</f>
        <v>0</v>
      </c>
      <c r="Q192" s="367">
        <f>(Tabla13[[#This Row],[Salidas 30 Junio-30 Sept. 2023]]*Tabla13[[#This Row],[Costo Unitario]])</f>
        <v>0</v>
      </c>
      <c r="R192" s="369" t="s">
        <v>844</v>
      </c>
    </row>
    <row r="193" spans="1:18" ht="18" customHeight="1" x14ac:dyDescent="0.25">
      <c r="A193" s="2"/>
      <c r="B193" s="363">
        <v>44680</v>
      </c>
      <c r="C193" s="364" t="s">
        <v>869</v>
      </c>
      <c r="D193" s="365" t="s">
        <v>60</v>
      </c>
      <c r="E193" s="376" t="s">
        <v>747</v>
      </c>
      <c r="F193" s="366">
        <v>16</v>
      </c>
      <c r="G193" s="366">
        <v>0</v>
      </c>
      <c r="H193" s="366"/>
      <c r="I193" s="366"/>
      <c r="J193" s="366">
        <v>0</v>
      </c>
      <c r="K193" s="366">
        <f t="shared" si="4"/>
        <v>16</v>
      </c>
      <c r="L193" s="366">
        <v>25</v>
      </c>
      <c r="M193" s="366">
        <f>Tabla13[[#This Row],[Balance s/Mov. 30/09/2023]]-Tabla13[[#This Row],[Inventario al 30/09/2023]]</f>
        <v>16</v>
      </c>
      <c r="N193" s="367">
        <v>7670</v>
      </c>
      <c r="O193" s="368">
        <f t="shared" si="5"/>
        <v>191750</v>
      </c>
      <c r="P193" s="367">
        <f>(Tabla13[[#This Row],[Entradas 30 Junio-30 Sept. 2023]]*Tabla13[[#This Row],[Costo Unitario]])</f>
        <v>0</v>
      </c>
      <c r="Q193" s="367">
        <f>(Tabla13[[#This Row],[Salidas 30 Junio-30 Sept. 2023]]*Tabla13[[#This Row],[Costo Unitario]])</f>
        <v>0</v>
      </c>
      <c r="R193" s="369" t="s">
        <v>844</v>
      </c>
    </row>
    <row r="194" spans="1:18" ht="18" customHeight="1" x14ac:dyDescent="0.25">
      <c r="A194" s="2"/>
      <c r="B194" s="363"/>
      <c r="C194" s="364" t="s">
        <v>850</v>
      </c>
      <c r="D194" s="365" t="s">
        <v>1053</v>
      </c>
      <c r="E194" s="372" t="s">
        <v>933</v>
      </c>
      <c r="F194" s="366">
        <v>2</v>
      </c>
      <c r="G194" s="366">
        <v>0</v>
      </c>
      <c r="H194" s="366"/>
      <c r="I194" s="366"/>
      <c r="J194" s="366">
        <v>0</v>
      </c>
      <c r="K194" s="366">
        <f t="shared" si="4"/>
        <v>2</v>
      </c>
      <c r="L194" s="366">
        <v>2</v>
      </c>
      <c r="M194" s="366">
        <f>Tabla13[[#This Row],[Balance s/Mov. 30/09/2023]]-Tabla13[[#This Row],[Inventario al 30/09/2023]]</f>
        <v>0</v>
      </c>
      <c r="N194" s="367">
        <v>0</v>
      </c>
      <c r="O194" s="368">
        <f t="shared" si="5"/>
        <v>0</v>
      </c>
      <c r="P194" s="367">
        <f>(Tabla13[[#This Row],[Entradas 30 Junio-30 Sept. 2023]]*Tabla13[[#This Row],[Costo Unitario]])</f>
        <v>0</v>
      </c>
      <c r="Q194" s="367">
        <f>(Tabla13[[#This Row],[Salidas 30 Junio-30 Sept. 2023]]*Tabla13[[#This Row],[Costo Unitario]])</f>
        <v>0</v>
      </c>
      <c r="R194" s="369" t="s">
        <v>844</v>
      </c>
    </row>
    <row r="195" spans="1:18" ht="18" customHeight="1" x14ac:dyDescent="0.25">
      <c r="A195" s="2"/>
      <c r="B195" s="363">
        <v>42263</v>
      </c>
      <c r="C195" s="364" t="s">
        <v>870</v>
      </c>
      <c r="D195" s="365" t="s">
        <v>457</v>
      </c>
      <c r="E195" s="182" t="s">
        <v>458</v>
      </c>
      <c r="F195" s="366">
        <v>13</v>
      </c>
      <c r="G195" s="366">
        <v>0</v>
      </c>
      <c r="H195" s="366"/>
      <c r="I195" s="366"/>
      <c r="J195" s="366">
        <v>0</v>
      </c>
      <c r="K195" s="366">
        <f t="shared" si="4"/>
        <v>13</v>
      </c>
      <c r="L195" s="366">
        <v>13</v>
      </c>
      <c r="M195" s="366">
        <f>Tabla13[[#This Row],[Balance s/Mov. 30/09/2023]]-Tabla13[[#This Row],[Inventario al 30/09/2023]]</f>
        <v>0</v>
      </c>
      <c r="N195" s="367">
        <v>2737.51</v>
      </c>
      <c r="O195" s="368">
        <f t="shared" si="5"/>
        <v>35587.630000000005</v>
      </c>
      <c r="P195" s="367">
        <f>(Tabla13[[#This Row],[Entradas 30 Junio-30 Sept. 2023]]*Tabla13[[#This Row],[Costo Unitario]])</f>
        <v>0</v>
      </c>
      <c r="Q195" s="367">
        <f>(Tabla13[[#This Row],[Salidas 30 Junio-30 Sept. 2023]]*Tabla13[[#This Row],[Costo Unitario]])</f>
        <v>0</v>
      </c>
      <c r="R195" s="369" t="s">
        <v>844</v>
      </c>
    </row>
    <row r="196" spans="1:18" ht="18" customHeight="1" x14ac:dyDescent="0.25">
      <c r="A196" s="2"/>
      <c r="B196" s="363"/>
      <c r="C196" s="364" t="s">
        <v>871</v>
      </c>
      <c r="D196" s="365" t="s">
        <v>1014</v>
      </c>
      <c r="E196" s="372" t="s">
        <v>1021</v>
      </c>
      <c r="F196" s="366">
        <v>28</v>
      </c>
      <c r="G196" s="366">
        <v>0</v>
      </c>
      <c r="H196" s="366"/>
      <c r="I196" s="366"/>
      <c r="J196" s="366">
        <v>0</v>
      </c>
      <c r="K196" s="366">
        <f t="shared" si="4"/>
        <v>28</v>
      </c>
      <c r="L196" s="366">
        <v>0</v>
      </c>
      <c r="M196" s="366">
        <f>Tabla13[[#This Row],[Balance s/Mov. 30/09/2023]]-Tabla13[[#This Row],[Inventario al 30/09/2023]]</f>
        <v>0</v>
      </c>
      <c r="N196" s="367">
        <v>8850</v>
      </c>
      <c r="O196" s="368">
        <f t="shared" si="5"/>
        <v>0</v>
      </c>
      <c r="P196" s="367">
        <f>(Tabla13[[#This Row],[Entradas 30 Junio-30 Sept. 2023]]*Tabla13[[#This Row],[Costo Unitario]])</f>
        <v>0</v>
      </c>
      <c r="Q196" s="367">
        <f>(Tabla13[[#This Row],[Salidas 30 Junio-30 Sept. 2023]]*Tabla13[[#This Row],[Costo Unitario]])</f>
        <v>0</v>
      </c>
      <c r="R196" s="369" t="s">
        <v>844</v>
      </c>
    </row>
    <row r="197" spans="1:18" ht="18" customHeight="1" x14ac:dyDescent="0.25">
      <c r="A197" s="2"/>
      <c r="B197" s="373">
        <v>41429</v>
      </c>
      <c r="C197" s="374" t="s">
        <v>863</v>
      </c>
      <c r="D197" s="375" t="s">
        <v>18</v>
      </c>
      <c r="E197" s="372" t="s">
        <v>19</v>
      </c>
      <c r="F197" s="366">
        <v>3</v>
      </c>
      <c r="G197" s="366">
        <v>0</v>
      </c>
      <c r="H197" s="366"/>
      <c r="I197" s="366"/>
      <c r="J197" s="366">
        <v>0</v>
      </c>
      <c r="K197" s="366">
        <f t="shared" si="4"/>
        <v>3</v>
      </c>
      <c r="L197" s="366">
        <v>3</v>
      </c>
      <c r="M197" s="366">
        <f>Tabla13[[#This Row],[Balance s/Mov. 30/09/2023]]-Tabla13[[#This Row],[Inventario al 30/09/2023]]</f>
        <v>0</v>
      </c>
      <c r="N197" s="367">
        <v>850</v>
      </c>
      <c r="O197" s="368">
        <f t="shared" si="5"/>
        <v>2550</v>
      </c>
      <c r="P197" s="367">
        <f>(Tabla13[[#This Row],[Entradas 30 Junio-30 Sept. 2023]]*Tabla13[[#This Row],[Costo Unitario]])</f>
        <v>0</v>
      </c>
      <c r="Q197" s="367">
        <f>(Tabla13[[#This Row],[Salidas 30 Junio-30 Sept. 2023]]*Tabla13[[#This Row],[Costo Unitario]])</f>
        <v>0</v>
      </c>
      <c r="R197" s="369" t="s">
        <v>844</v>
      </c>
    </row>
    <row r="198" spans="1:18" ht="18" customHeight="1" x14ac:dyDescent="0.25">
      <c r="A198" s="2"/>
      <c r="B198" s="363"/>
      <c r="C198" s="374" t="s">
        <v>862</v>
      </c>
      <c r="D198" s="365" t="s">
        <v>1004</v>
      </c>
      <c r="E198" s="372" t="s">
        <v>1102</v>
      </c>
      <c r="F198" s="366">
        <v>32</v>
      </c>
      <c r="G198" s="366">
        <v>0</v>
      </c>
      <c r="H198" s="366"/>
      <c r="I198" s="366"/>
      <c r="J198" s="366">
        <v>0</v>
      </c>
      <c r="K198" s="366">
        <f t="shared" si="4"/>
        <v>32</v>
      </c>
      <c r="L198" s="366">
        <v>33</v>
      </c>
      <c r="M198" s="366">
        <f>Tabla13[[#This Row],[Balance s/Mov. 30/09/2023]]-Tabla13[[#This Row],[Inventario al 30/09/2023]]</f>
        <v>0</v>
      </c>
      <c r="N198" s="367">
        <v>46.02</v>
      </c>
      <c r="O198" s="368">
        <f t="shared" si="5"/>
        <v>1518.66</v>
      </c>
      <c r="P198" s="367">
        <f>(Tabla13[[#This Row],[Entradas 30 Junio-30 Sept. 2023]]*Tabla13[[#This Row],[Costo Unitario]])</f>
        <v>0</v>
      </c>
      <c r="Q198" s="367">
        <f>(Tabla13[[#This Row],[Salidas 30 Junio-30 Sept. 2023]]*Tabla13[[#This Row],[Costo Unitario]])</f>
        <v>0</v>
      </c>
      <c r="R198" s="369" t="s">
        <v>844</v>
      </c>
    </row>
    <row r="199" spans="1:18" ht="18" customHeight="1" x14ac:dyDescent="0.25">
      <c r="A199" s="2"/>
      <c r="B199" s="363">
        <v>45026</v>
      </c>
      <c r="C199" s="364" t="s">
        <v>853</v>
      </c>
      <c r="D199" s="365" t="s">
        <v>54</v>
      </c>
      <c r="E199" s="148" t="s">
        <v>1091</v>
      </c>
      <c r="F199" s="366">
        <v>29</v>
      </c>
      <c r="G199" s="366">
        <v>0</v>
      </c>
      <c r="H199" s="366"/>
      <c r="I199" s="366"/>
      <c r="J199" s="366">
        <v>0</v>
      </c>
      <c r="K199" s="366">
        <f t="shared" ref="K199:K262" si="6">F199+G199+H199+I199-J199</f>
        <v>29</v>
      </c>
      <c r="L199" s="366">
        <v>53</v>
      </c>
      <c r="M199" s="366">
        <f>Tabla13[[#This Row],[Balance s/Mov. 30/09/2023]]-Tabla13[[#This Row],[Inventario al 30/09/2023]]</f>
        <v>9</v>
      </c>
      <c r="N199" s="367">
        <v>4544.12</v>
      </c>
      <c r="O199" s="368">
        <f t="shared" ref="O199:O262" si="7">L199*N199</f>
        <v>240838.36</v>
      </c>
      <c r="P199" s="367">
        <f>(Tabla13[[#This Row],[Entradas 30 Junio-30 Sept. 2023]]*Tabla13[[#This Row],[Costo Unitario]])</f>
        <v>0</v>
      </c>
      <c r="Q199" s="367">
        <f>(Tabla13[[#This Row],[Salidas 30 Junio-30 Sept. 2023]]*Tabla13[[#This Row],[Costo Unitario]])</f>
        <v>0</v>
      </c>
      <c r="R199" s="369" t="s">
        <v>844</v>
      </c>
    </row>
    <row r="200" spans="1:18" ht="18" customHeight="1" x14ac:dyDescent="0.25">
      <c r="A200" s="2"/>
      <c r="B200" s="363">
        <v>44879</v>
      </c>
      <c r="C200" s="364" t="s">
        <v>853</v>
      </c>
      <c r="D200" s="365" t="s">
        <v>1041</v>
      </c>
      <c r="E200" s="372" t="s">
        <v>1092</v>
      </c>
      <c r="F200" s="366">
        <v>0</v>
      </c>
      <c r="G200" s="366">
        <v>0</v>
      </c>
      <c r="H200" s="366"/>
      <c r="I200" s="366"/>
      <c r="J200" s="366">
        <v>0</v>
      </c>
      <c r="K200" s="366">
        <f t="shared" si="6"/>
        <v>0</v>
      </c>
      <c r="L200" s="366">
        <v>0</v>
      </c>
      <c r="M200" s="366">
        <f>Tabla13[[#This Row],[Balance s/Mov. 30/09/2023]]-Tabla13[[#This Row],[Inventario al 30/09/2023]]</f>
        <v>0</v>
      </c>
      <c r="N200" s="367">
        <v>2609.9899999999998</v>
      </c>
      <c r="O200" s="368">
        <f t="shared" si="7"/>
        <v>0</v>
      </c>
      <c r="P200" s="367">
        <f>(Tabla13[[#This Row],[Entradas 30 Junio-30 Sept. 2023]]*Tabla13[[#This Row],[Costo Unitario]])</f>
        <v>0</v>
      </c>
      <c r="Q200" s="367">
        <f>(Tabla13[[#This Row],[Salidas 30 Junio-30 Sept. 2023]]*Tabla13[[#This Row],[Costo Unitario]])</f>
        <v>0</v>
      </c>
      <c r="R200" s="369" t="s">
        <v>844</v>
      </c>
    </row>
    <row r="201" spans="1:18" ht="18" customHeight="1" x14ac:dyDescent="0.25">
      <c r="A201" s="2"/>
      <c r="B201" s="363">
        <v>43402</v>
      </c>
      <c r="C201" s="364" t="s">
        <v>851</v>
      </c>
      <c r="D201" s="365" t="s">
        <v>174</v>
      </c>
      <c r="E201" s="148" t="s">
        <v>188</v>
      </c>
      <c r="F201" s="366">
        <v>0</v>
      </c>
      <c r="G201" s="366">
        <v>0</v>
      </c>
      <c r="H201" s="366"/>
      <c r="I201" s="366"/>
      <c r="J201" s="366">
        <v>0</v>
      </c>
      <c r="K201" s="366">
        <f t="shared" si="6"/>
        <v>0</v>
      </c>
      <c r="L201" s="366">
        <v>0</v>
      </c>
      <c r="M201" s="366">
        <f>Tabla13[[#This Row],[Balance s/Mov. 30/09/2023]]-Tabla13[[#This Row],[Inventario al 30/09/2023]]</f>
        <v>0</v>
      </c>
      <c r="N201" s="367">
        <v>157.09</v>
      </c>
      <c r="O201" s="368">
        <f t="shared" si="7"/>
        <v>0</v>
      </c>
      <c r="P201" s="367">
        <f>(Tabla13[[#This Row],[Entradas 30 Junio-30 Sept. 2023]]*Tabla13[[#This Row],[Costo Unitario]])</f>
        <v>0</v>
      </c>
      <c r="Q201" s="367">
        <f>(Tabla13[[#This Row],[Salidas 30 Junio-30 Sept. 2023]]*Tabla13[[#This Row],[Costo Unitario]])</f>
        <v>0</v>
      </c>
      <c r="R201" s="369" t="s">
        <v>844</v>
      </c>
    </row>
    <row r="202" spans="1:18" ht="18" customHeight="1" x14ac:dyDescent="0.25">
      <c r="A202" s="2"/>
      <c r="B202" s="363"/>
      <c r="C202" s="364" t="s">
        <v>850</v>
      </c>
      <c r="D202" s="365" t="s">
        <v>1103</v>
      </c>
      <c r="E202" s="372" t="s">
        <v>1104</v>
      </c>
      <c r="F202" s="366">
        <v>86</v>
      </c>
      <c r="G202" s="366">
        <v>0</v>
      </c>
      <c r="H202" s="366"/>
      <c r="I202" s="366"/>
      <c r="J202" s="366">
        <v>0</v>
      </c>
      <c r="K202" s="366">
        <f t="shared" si="6"/>
        <v>86</v>
      </c>
      <c r="L202" s="366">
        <v>77</v>
      </c>
      <c r="M202" s="366">
        <f>Tabla13[[#This Row],[Balance s/Mov. 30/09/2023]]-Tabla13[[#This Row],[Inventario al 30/09/2023]]</f>
        <v>-24</v>
      </c>
      <c r="N202" s="367">
        <v>0</v>
      </c>
      <c r="O202" s="368">
        <f t="shared" si="7"/>
        <v>0</v>
      </c>
      <c r="P202" s="367">
        <f>(Tabla13[[#This Row],[Entradas 30 Junio-30 Sept. 2023]]*Tabla13[[#This Row],[Costo Unitario]])</f>
        <v>0</v>
      </c>
      <c r="Q202" s="367">
        <f>(Tabla13[[#This Row],[Salidas 30 Junio-30 Sept. 2023]]*Tabla13[[#This Row],[Costo Unitario]])</f>
        <v>0</v>
      </c>
      <c r="R202" s="369" t="s">
        <v>844</v>
      </c>
    </row>
    <row r="203" spans="1:18" ht="18" customHeight="1" x14ac:dyDescent="0.25">
      <c r="A203" s="2"/>
      <c r="B203" s="363">
        <v>42520</v>
      </c>
      <c r="C203" s="364" t="s">
        <v>854</v>
      </c>
      <c r="D203" s="365" t="s">
        <v>302</v>
      </c>
      <c r="E203" s="382" t="s">
        <v>303</v>
      </c>
      <c r="F203" s="366">
        <v>30</v>
      </c>
      <c r="G203" s="366">
        <v>0</v>
      </c>
      <c r="H203" s="366"/>
      <c r="I203" s="366"/>
      <c r="J203" s="366">
        <v>0</v>
      </c>
      <c r="K203" s="366">
        <f t="shared" si="6"/>
        <v>30</v>
      </c>
      <c r="L203" s="366">
        <v>30</v>
      </c>
      <c r="M203" s="366">
        <f>Tabla13[[#This Row],[Balance s/Mov. 30/09/2023]]-Tabla13[[#This Row],[Inventario al 30/09/2023]]</f>
        <v>5</v>
      </c>
      <c r="N203" s="367">
        <v>568.76</v>
      </c>
      <c r="O203" s="368">
        <f t="shared" si="7"/>
        <v>17062.8</v>
      </c>
      <c r="P203" s="367">
        <f>(Tabla13[[#This Row],[Entradas 30 Junio-30 Sept. 2023]]*Tabla13[[#This Row],[Costo Unitario]])</f>
        <v>0</v>
      </c>
      <c r="Q203" s="367">
        <f>(Tabla13[[#This Row],[Salidas 30 Junio-30 Sept. 2023]]*Tabla13[[#This Row],[Costo Unitario]])</f>
        <v>0</v>
      </c>
      <c r="R203" s="369" t="s">
        <v>844</v>
      </c>
    </row>
    <row r="204" spans="1:18" ht="18" customHeight="1" x14ac:dyDescent="0.25">
      <c r="A204" s="2"/>
      <c r="B204" s="363">
        <v>45014</v>
      </c>
      <c r="C204" s="364" t="s">
        <v>856</v>
      </c>
      <c r="D204" s="365" t="s">
        <v>1151</v>
      </c>
      <c r="E204" s="372" t="s">
        <v>1128</v>
      </c>
      <c r="F204" s="366">
        <v>0</v>
      </c>
      <c r="G204" s="366">
        <v>0</v>
      </c>
      <c r="H204" s="366"/>
      <c r="I204" s="366"/>
      <c r="J204" s="366">
        <v>0</v>
      </c>
      <c r="K204" s="366">
        <f t="shared" si="6"/>
        <v>0</v>
      </c>
      <c r="L204" s="366">
        <v>138</v>
      </c>
      <c r="M204" s="366">
        <f>Tabla13[[#This Row],[Balance s/Mov. 30/09/2023]]-Tabla13[[#This Row],[Inventario al 30/09/2023]]</f>
        <v>2</v>
      </c>
      <c r="N204" s="367">
        <v>176.94</v>
      </c>
      <c r="O204" s="368">
        <f t="shared" si="7"/>
        <v>24417.72</v>
      </c>
      <c r="P204" s="367">
        <f>(Tabla13[[#This Row],[Entradas 30 Junio-30 Sept. 2023]]*Tabla13[[#This Row],[Costo Unitario]])</f>
        <v>0</v>
      </c>
      <c r="Q204" s="367">
        <f>(Tabla13[[#This Row],[Salidas 30 Junio-30 Sept. 2023]]*Tabla13[[#This Row],[Costo Unitario]])</f>
        <v>0</v>
      </c>
      <c r="R204" s="369" t="s">
        <v>844</v>
      </c>
    </row>
    <row r="205" spans="1:18" ht="18" customHeight="1" x14ac:dyDescent="0.25">
      <c r="A205" s="2"/>
      <c r="B205" s="363">
        <v>43031</v>
      </c>
      <c r="C205" s="364" t="s">
        <v>849</v>
      </c>
      <c r="D205" s="365" t="s">
        <v>121</v>
      </c>
      <c r="E205" s="376" t="s">
        <v>502</v>
      </c>
      <c r="F205" s="366">
        <v>40</v>
      </c>
      <c r="G205" s="366">
        <v>0</v>
      </c>
      <c r="H205" s="366"/>
      <c r="I205" s="366"/>
      <c r="J205" s="366">
        <v>0</v>
      </c>
      <c r="K205" s="366">
        <f t="shared" si="6"/>
        <v>40</v>
      </c>
      <c r="L205" s="366">
        <v>40</v>
      </c>
      <c r="M205" s="366">
        <f>Tabla13[[#This Row],[Balance s/Mov. 30/09/2023]]-Tabla13[[#This Row],[Inventario al 30/09/2023]]</f>
        <v>0</v>
      </c>
      <c r="N205" s="367">
        <v>66.91</v>
      </c>
      <c r="O205" s="368">
        <f t="shared" si="7"/>
        <v>2676.3999999999996</v>
      </c>
      <c r="P205" s="367">
        <f>(Tabla13[[#This Row],[Entradas 30 Junio-30 Sept. 2023]]*Tabla13[[#This Row],[Costo Unitario]])</f>
        <v>0</v>
      </c>
      <c r="Q205" s="367">
        <f>(Tabla13[[#This Row],[Salidas 30 Junio-30 Sept. 2023]]*Tabla13[[#This Row],[Costo Unitario]])</f>
        <v>0</v>
      </c>
      <c r="R205" s="369" t="s">
        <v>844</v>
      </c>
    </row>
    <row r="206" spans="1:18" ht="18" customHeight="1" x14ac:dyDescent="0.25">
      <c r="A206" s="2"/>
      <c r="B206" s="363">
        <v>43059</v>
      </c>
      <c r="C206" s="364" t="s">
        <v>851</v>
      </c>
      <c r="D206" s="365" t="s">
        <v>122</v>
      </c>
      <c r="E206" s="376" t="s">
        <v>152</v>
      </c>
      <c r="F206" s="366">
        <v>6</v>
      </c>
      <c r="G206" s="366">
        <v>0</v>
      </c>
      <c r="H206" s="366"/>
      <c r="I206" s="366"/>
      <c r="J206" s="366">
        <v>0</v>
      </c>
      <c r="K206" s="366">
        <f t="shared" si="6"/>
        <v>6</v>
      </c>
      <c r="L206" s="366">
        <v>6</v>
      </c>
      <c r="M206" s="366">
        <f>Tabla13[[#This Row],[Balance s/Mov. 30/09/2023]]-Tabla13[[#This Row],[Inventario al 30/09/2023]]</f>
        <v>0</v>
      </c>
      <c r="N206" s="367">
        <v>358.24</v>
      </c>
      <c r="O206" s="368">
        <f t="shared" si="7"/>
        <v>2149.44</v>
      </c>
      <c r="P206" s="367">
        <f>(Tabla13[[#This Row],[Entradas 30 Junio-30 Sept. 2023]]*Tabla13[[#This Row],[Costo Unitario]])</f>
        <v>0</v>
      </c>
      <c r="Q206" s="367">
        <f>(Tabla13[[#This Row],[Salidas 30 Junio-30 Sept. 2023]]*Tabla13[[#This Row],[Costo Unitario]])</f>
        <v>0</v>
      </c>
      <c r="R206" s="369" t="s">
        <v>844</v>
      </c>
    </row>
    <row r="207" spans="1:18" ht="18" customHeight="1" x14ac:dyDescent="0.25">
      <c r="A207" s="2"/>
      <c r="B207" s="363">
        <v>45016</v>
      </c>
      <c r="C207" s="364" t="s">
        <v>866</v>
      </c>
      <c r="D207" s="365" t="s">
        <v>1142</v>
      </c>
      <c r="E207" s="376" t="s">
        <v>733</v>
      </c>
      <c r="F207" s="366">
        <v>67</v>
      </c>
      <c r="G207" s="366">
        <v>0</v>
      </c>
      <c r="H207" s="366"/>
      <c r="I207" s="366"/>
      <c r="J207" s="366">
        <v>0</v>
      </c>
      <c r="K207" s="366">
        <f t="shared" si="6"/>
        <v>67</v>
      </c>
      <c r="L207" s="366">
        <v>52</v>
      </c>
      <c r="M207" s="366">
        <f>Tabla13[[#This Row],[Balance s/Mov. 30/09/2023]]-Tabla13[[#This Row],[Inventario al 30/09/2023]]</f>
        <v>10</v>
      </c>
      <c r="N207" s="367">
        <v>1812.48</v>
      </c>
      <c r="O207" s="368">
        <f t="shared" si="7"/>
        <v>94248.960000000006</v>
      </c>
      <c r="P207" s="367">
        <f>(Tabla13[[#This Row],[Entradas 30 Junio-30 Sept. 2023]]*Tabla13[[#This Row],[Costo Unitario]])</f>
        <v>0</v>
      </c>
      <c r="Q207" s="367">
        <f>(Tabla13[[#This Row],[Salidas 30 Junio-30 Sept. 2023]]*Tabla13[[#This Row],[Costo Unitario]])</f>
        <v>0</v>
      </c>
      <c r="R207" s="369" t="s">
        <v>844</v>
      </c>
    </row>
    <row r="208" spans="1:18" ht="18" customHeight="1" x14ac:dyDescent="0.25">
      <c r="A208" s="2"/>
      <c r="B208" s="363">
        <v>42237</v>
      </c>
      <c r="C208" s="364" t="s">
        <v>855</v>
      </c>
      <c r="D208" s="365" t="s">
        <v>589</v>
      </c>
      <c r="E208" s="376" t="s">
        <v>593</v>
      </c>
      <c r="F208" s="366">
        <v>2705</v>
      </c>
      <c r="G208" s="366">
        <v>0</v>
      </c>
      <c r="H208" s="366"/>
      <c r="I208" s="366"/>
      <c r="J208" s="366">
        <v>0</v>
      </c>
      <c r="K208" s="366">
        <f t="shared" si="6"/>
        <v>2705</v>
      </c>
      <c r="L208" s="366">
        <v>2705</v>
      </c>
      <c r="M208" s="366">
        <f>Tabla13[[#This Row],[Balance s/Mov. 30/09/2023]]-Tabla13[[#This Row],[Inventario al 30/09/2023]]</f>
        <v>0</v>
      </c>
      <c r="N208" s="367">
        <v>56.64</v>
      </c>
      <c r="O208" s="368">
        <f t="shared" si="7"/>
        <v>153211.20000000001</v>
      </c>
      <c r="P208" s="367">
        <f>(Tabla13[[#This Row],[Entradas 30 Junio-30 Sept. 2023]]*Tabla13[[#This Row],[Costo Unitario]])</f>
        <v>0</v>
      </c>
      <c r="Q208" s="367">
        <f>(Tabla13[[#This Row],[Salidas 30 Junio-30 Sept. 2023]]*Tabla13[[#This Row],[Costo Unitario]])</f>
        <v>0</v>
      </c>
      <c r="R208" s="369" t="s">
        <v>844</v>
      </c>
    </row>
    <row r="209" spans="1:18" ht="18" customHeight="1" x14ac:dyDescent="0.25">
      <c r="A209" s="2"/>
      <c r="B209" s="363">
        <v>41907</v>
      </c>
      <c r="C209" s="364" t="s">
        <v>851</v>
      </c>
      <c r="D209" s="365" t="s">
        <v>175</v>
      </c>
      <c r="E209" s="148" t="s">
        <v>183</v>
      </c>
      <c r="F209" s="366">
        <v>61</v>
      </c>
      <c r="G209" s="366">
        <v>0</v>
      </c>
      <c r="H209" s="366"/>
      <c r="I209" s="366"/>
      <c r="J209" s="366">
        <v>0</v>
      </c>
      <c r="K209" s="366">
        <f t="shared" si="6"/>
        <v>61</v>
      </c>
      <c r="L209" s="366">
        <v>53</v>
      </c>
      <c r="M209" s="366">
        <f>Tabla13[[#This Row],[Balance s/Mov. 30/09/2023]]-Tabla13[[#This Row],[Inventario al 30/09/2023]]</f>
        <v>17</v>
      </c>
      <c r="N209" s="367">
        <v>2200.6999999999998</v>
      </c>
      <c r="O209" s="368">
        <f t="shared" si="7"/>
        <v>116637.09999999999</v>
      </c>
      <c r="P209" s="367">
        <f>(Tabla13[[#This Row],[Entradas 30 Junio-30 Sept. 2023]]*Tabla13[[#This Row],[Costo Unitario]])</f>
        <v>0</v>
      </c>
      <c r="Q209" s="367">
        <f>(Tabla13[[#This Row],[Salidas 30 Junio-30 Sept. 2023]]*Tabla13[[#This Row],[Costo Unitario]])</f>
        <v>0</v>
      </c>
      <c r="R209" s="369" t="s">
        <v>844</v>
      </c>
    </row>
    <row r="210" spans="1:18" ht="18" customHeight="1" x14ac:dyDescent="0.25">
      <c r="A210" s="2"/>
      <c r="B210" s="363"/>
      <c r="C210" s="364" t="s">
        <v>851</v>
      </c>
      <c r="D210" s="365" t="s">
        <v>1056</v>
      </c>
      <c r="E210" s="372" t="s">
        <v>937</v>
      </c>
      <c r="F210" s="366">
        <v>14</v>
      </c>
      <c r="G210" s="366">
        <v>0</v>
      </c>
      <c r="H210" s="366"/>
      <c r="I210" s="366"/>
      <c r="J210" s="366">
        <v>0</v>
      </c>
      <c r="K210" s="366">
        <f t="shared" si="6"/>
        <v>14</v>
      </c>
      <c r="L210" s="366">
        <v>16</v>
      </c>
      <c r="M210" s="366">
        <f>Tabla13[[#This Row],[Balance s/Mov. 30/09/2023]]-Tabla13[[#This Row],[Inventario al 30/09/2023]]</f>
        <v>0</v>
      </c>
      <c r="N210" s="367">
        <v>0</v>
      </c>
      <c r="O210" s="368">
        <f t="shared" si="7"/>
        <v>0</v>
      </c>
      <c r="P210" s="367">
        <f>(Tabla13[[#This Row],[Entradas 30 Junio-30 Sept. 2023]]*Tabla13[[#This Row],[Costo Unitario]])</f>
        <v>0</v>
      </c>
      <c r="Q210" s="367">
        <f>(Tabla13[[#This Row],[Salidas 30 Junio-30 Sept. 2023]]*Tabla13[[#This Row],[Costo Unitario]])</f>
        <v>0</v>
      </c>
      <c r="R210" s="369" t="s">
        <v>844</v>
      </c>
    </row>
    <row r="211" spans="1:18" ht="18" customHeight="1" x14ac:dyDescent="0.25">
      <c r="A211" s="2"/>
      <c r="B211" s="363">
        <v>44861</v>
      </c>
      <c r="C211" s="364" t="s">
        <v>851</v>
      </c>
      <c r="D211" s="365" t="s">
        <v>1057</v>
      </c>
      <c r="E211" s="372" t="s">
        <v>1000</v>
      </c>
      <c r="F211" s="366">
        <v>45</v>
      </c>
      <c r="G211" s="366">
        <v>0</v>
      </c>
      <c r="H211" s="366"/>
      <c r="I211" s="366"/>
      <c r="J211" s="366">
        <v>0</v>
      </c>
      <c r="K211" s="366">
        <f t="shared" si="6"/>
        <v>45</v>
      </c>
      <c r="L211" s="366">
        <v>45</v>
      </c>
      <c r="M211" s="366">
        <f>Tabla13[[#This Row],[Balance s/Mov. 30/09/2023]]-Tabla13[[#This Row],[Inventario al 30/09/2023]]</f>
        <v>7</v>
      </c>
      <c r="N211" s="367">
        <v>2600</v>
      </c>
      <c r="O211" s="368">
        <f t="shared" si="7"/>
        <v>117000</v>
      </c>
      <c r="P211" s="367">
        <f>(Tabla13[[#This Row],[Entradas 30 Junio-30 Sept. 2023]]*Tabla13[[#This Row],[Costo Unitario]])</f>
        <v>0</v>
      </c>
      <c r="Q211" s="367">
        <f>(Tabla13[[#This Row],[Salidas 30 Junio-30 Sept. 2023]]*Tabla13[[#This Row],[Costo Unitario]])</f>
        <v>0</v>
      </c>
      <c r="R211" s="369" t="s">
        <v>844</v>
      </c>
    </row>
    <row r="212" spans="1:18" ht="18" customHeight="1" x14ac:dyDescent="0.25">
      <c r="A212" s="2"/>
      <c r="B212" s="363">
        <v>42972</v>
      </c>
      <c r="C212" s="364" t="s">
        <v>849</v>
      </c>
      <c r="D212" s="365" t="s">
        <v>454</v>
      </c>
      <c r="E212" s="182" t="s">
        <v>456</v>
      </c>
      <c r="F212" s="366">
        <v>337</v>
      </c>
      <c r="G212" s="366">
        <v>0</v>
      </c>
      <c r="H212" s="366"/>
      <c r="I212" s="366"/>
      <c r="J212" s="366">
        <v>0</v>
      </c>
      <c r="K212" s="366">
        <f t="shared" si="6"/>
        <v>337</v>
      </c>
      <c r="L212" s="366">
        <v>337</v>
      </c>
      <c r="M212" s="366">
        <f>Tabla13[[#This Row],[Balance s/Mov. 30/09/2023]]-Tabla13[[#This Row],[Inventario al 30/09/2023]]</f>
        <v>0</v>
      </c>
      <c r="N212" s="367">
        <v>94.4</v>
      </c>
      <c r="O212" s="368">
        <f t="shared" si="7"/>
        <v>31812.800000000003</v>
      </c>
      <c r="P212" s="367">
        <f>(Tabla13[[#This Row],[Entradas 30 Junio-30 Sept. 2023]]*Tabla13[[#This Row],[Costo Unitario]])</f>
        <v>0</v>
      </c>
      <c r="Q212" s="367">
        <f>(Tabla13[[#This Row],[Salidas 30 Junio-30 Sept. 2023]]*Tabla13[[#This Row],[Costo Unitario]])</f>
        <v>0</v>
      </c>
      <c r="R212" s="369" t="s">
        <v>844</v>
      </c>
    </row>
    <row r="213" spans="1:18" ht="18" customHeight="1" x14ac:dyDescent="0.25">
      <c r="A213" s="2"/>
      <c r="B213" s="363"/>
      <c r="C213" s="364" t="s">
        <v>865</v>
      </c>
      <c r="D213" s="365" t="s">
        <v>1042</v>
      </c>
      <c r="E213" s="382" t="s">
        <v>879</v>
      </c>
      <c r="F213" s="366">
        <v>7</v>
      </c>
      <c r="G213" s="366">
        <v>0</v>
      </c>
      <c r="H213" s="366"/>
      <c r="I213" s="366"/>
      <c r="J213" s="366">
        <v>0</v>
      </c>
      <c r="K213" s="366">
        <f t="shared" si="6"/>
        <v>7</v>
      </c>
      <c r="L213" s="366">
        <v>7</v>
      </c>
      <c r="M213" s="366">
        <f>Tabla13[[#This Row],[Balance s/Mov. 30/09/2023]]-Tabla13[[#This Row],[Inventario al 30/09/2023]]</f>
        <v>0</v>
      </c>
      <c r="N213" s="380">
        <v>88.5</v>
      </c>
      <c r="O213" s="368">
        <f t="shared" si="7"/>
        <v>619.5</v>
      </c>
      <c r="P213" s="367">
        <f>(Tabla13[[#This Row],[Entradas 30 Junio-30 Sept. 2023]]*Tabla13[[#This Row],[Costo Unitario]])</f>
        <v>0</v>
      </c>
      <c r="Q213" s="367">
        <f>(Tabla13[[#This Row],[Salidas 30 Junio-30 Sept. 2023]]*Tabla13[[#This Row],[Costo Unitario]])</f>
        <v>0</v>
      </c>
      <c r="R213" s="369" t="s">
        <v>844</v>
      </c>
    </row>
    <row r="214" spans="1:18" ht="18" customHeight="1" x14ac:dyDescent="0.25">
      <c r="A214" s="2"/>
      <c r="B214" s="373">
        <v>43291</v>
      </c>
      <c r="C214" s="374" t="s">
        <v>849</v>
      </c>
      <c r="D214" s="375" t="s">
        <v>662</v>
      </c>
      <c r="E214" s="382" t="s">
        <v>700</v>
      </c>
      <c r="F214" s="366">
        <v>3</v>
      </c>
      <c r="G214" s="366">
        <v>0</v>
      </c>
      <c r="H214" s="366"/>
      <c r="I214" s="366"/>
      <c r="J214" s="366">
        <v>0</v>
      </c>
      <c r="K214" s="366">
        <f t="shared" si="6"/>
        <v>3</v>
      </c>
      <c r="L214" s="366">
        <v>3</v>
      </c>
      <c r="M214" s="366">
        <f>Tabla13[[#This Row],[Balance s/Mov. 30/09/2023]]-Tabla13[[#This Row],[Inventario al 30/09/2023]]</f>
        <v>1</v>
      </c>
      <c r="N214" s="367">
        <v>365.8</v>
      </c>
      <c r="O214" s="368">
        <f t="shared" si="7"/>
        <v>1097.4000000000001</v>
      </c>
      <c r="P214" s="367">
        <f>(Tabla13[[#This Row],[Entradas 30 Junio-30 Sept. 2023]]*Tabla13[[#This Row],[Costo Unitario]])</f>
        <v>0</v>
      </c>
      <c r="Q214" s="367">
        <f>(Tabla13[[#This Row],[Salidas 30 Junio-30 Sept. 2023]]*Tabla13[[#This Row],[Costo Unitario]])</f>
        <v>0</v>
      </c>
      <c r="R214" s="369" t="s">
        <v>844</v>
      </c>
    </row>
    <row r="215" spans="1:18" ht="18" customHeight="1" x14ac:dyDescent="0.25">
      <c r="A215" s="2"/>
      <c r="B215" s="363"/>
      <c r="C215" s="364" t="s">
        <v>849</v>
      </c>
      <c r="D215" s="365" t="s">
        <v>1105</v>
      </c>
      <c r="E215" s="372" t="s">
        <v>1115</v>
      </c>
      <c r="F215" s="366">
        <v>28</v>
      </c>
      <c r="G215" s="366">
        <v>0</v>
      </c>
      <c r="H215" s="366"/>
      <c r="I215" s="366"/>
      <c r="J215" s="366">
        <v>0</v>
      </c>
      <c r="K215" s="366">
        <f t="shared" si="6"/>
        <v>28</v>
      </c>
      <c r="L215" s="366">
        <v>25</v>
      </c>
      <c r="M215" s="366">
        <f>Tabla13[[#This Row],[Balance s/Mov. 30/09/2023]]-Tabla13[[#This Row],[Inventario al 30/09/2023]]</f>
        <v>0</v>
      </c>
      <c r="N215" s="367">
        <v>1057</v>
      </c>
      <c r="O215" s="368">
        <f t="shared" si="7"/>
        <v>26425</v>
      </c>
      <c r="P215" s="367">
        <f>(Tabla13[[#This Row],[Entradas 30 Junio-30 Sept. 2023]]*Tabla13[[#This Row],[Costo Unitario]])</f>
        <v>0</v>
      </c>
      <c r="Q215" s="367">
        <f>(Tabla13[[#This Row],[Salidas 30 Junio-30 Sept. 2023]]*Tabla13[[#This Row],[Costo Unitario]])</f>
        <v>0</v>
      </c>
      <c r="R215" s="369" t="s">
        <v>844</v>
      </c>
    </row>
    <row r="216" spans="1:18" ht="18" customHeight="1" x14ac:dyDescent="0.25">
      <c r="A216" s="2"/>
      <c r="B216" s="363"/>
      <c r="C216" s="364" t="s">
        <v>849</v>
      </c>
      <c r="D216" s="365" t="s">
        <v>1095</v>
      </c>
      <c r="E216" s="372" t="s">
        <v>1106</v>
      </c>
      <c r="F216" s="366">
        <v>24</v>
      </c>
      <c r="G216" s="366">
        <v>0</v>
      </c>
      <c r="H216" s="366"/>
      <c r="I216" s="366"/>
      <c r="J216" s="366">
        <v>0</v>
      </c>
      <c r="K216" s="366">
        <f t="shared" si="6"/>
        <v>24</v>
      </c>
      <c r="L216" s="366">
        <v>15</v>
      </c>
      <c r="M216" s="366">
        <f>Tabla13[[#This Row],[Balance s/Mov. 30/09/2023]]-Tabla13[[#This Row],[Inventario al 30/09/2023]]</f>
        <v>1</v>
      </c>
      <c r="N216" s="367">
        <v>2220</v>
      </c>
      <c r="O216" s="368">
        <f t="shared" si="7"/>
        <v>33300</v>
      </c>
      <c r="P216" s="367">
        <f>(Tabla13[[#This Row],[Entradas 30 Junio-30 Sept. 2023]]*Tabla13[[#This Row],[Costo Unitario]])</f>
        <v>0</v>
      </c>
      <c r="Q216" s="367">
        <f>(Tabla13[[#This Row],[Salidas 30 Junio-30 Sept. 2023]]*Tabla13[[#This Row],[Costo Unitario]])</f>
        <v>0</v>
      </c>
      <c r="R216" s="369" t="s">
        <v>844</v>
      </c>
    </row>
    <row r="217" spans="1:18" ht="18" customHeight="1" x14ac:dyDescent="0.25">
      <c r="A217" s="2"/>
      <c r="B217" s="363"/>
      <c r="C217" s="364" t="s">
        <v>849</v>
      </c>
      <c r="D217" s="365" t="s">
        <v>831</v>
      </c>
      <c r="E217" s="372" t="s">
        <v>1088</v>
      </c>
      <c r="F217" s="366">
        <v>1</v>
      </c>
      <c r="G217" s="366">
        <v>0</v>
      </c>
      <c r="H217" s="366"/>
      <c r="I217" s="366"/>
      <c r="J217" s="366">
        <v>0</v>
      </c>
      <c r="K217" s="366">
        <f t="shared" si="6"/>
        <v>1</v>
      </c>
      <c r="L217" s="366">
        <v>0</v>
      </c>
      <c r="M217" s="366">
        <f>Tabla13[[#This Row],[Balance s/Mov. 30/09/2023]]-Tabla13[[#This Row],[Inventario al 30/09/2023]]</f>
        <v>0</v>
      </c>
      <c r="N217" s="367">
        <v>0</v>
      </c>
      <c r="O217" s="368">
        <f t="shared" si="7"/>
        <v>0</v>
      </c>
      <c r="P217" s="367">
        <f>(Tabla13[[#This Row],[Entradas 30 Junio-30 Sept. 2023]]*Tabla13[[#This Row],[Costo Unitario]])</f>
        <v>0</v>
      </c>
      <c r="Q217" s="367">
        <f>(Tabla13[[#This Row],[Salidas 30 Junio-30 Sept. 2023]]*Tabla13[[#This Row],[Costo Unitario]])</f>
        <v>0</v>
      </c>
      <c r="R217" s="369" t="s">
        <v>844</v>
      </c>
    </row>
    <row r="218" spans="1:18" ht="18" customHeight="1" x14ac:dyDescent="0.25">
      <c r="A218" s="2"/>
      <c r="B218" s="363"/>
      <c r="C218" s="364" t="s">
        <v>849</v>
      </c>
      <c r="D218" s="365" t="s">
        <v>1096</v>
      </c>
      <c r="E218" s="372" t="s">
        <v>1107</v>
      </c>
      <c r="F218" s="366">
        <v>10</v>
      </c>
      <c r="G218" s="366">
        <v>0</v>
      </c>
      <c r="H218" s="366"/>
      <c r="I218" s="366"/>
      <c r="J218" s="366">
        <v>0</v>
      </c>
      <c r="K218" s="366">
        <f t="shared" si="6"/>
        <v>10</v>
      </c>
      <c r="L218" s="366">
        <v>0</v>
      </c>
      <c r="M218" s="366">
        <f>Tabla13[[#This Row],[Balance s/Mov. 30/09/2023]]-Tabla13[[#This Row],[Inventario al 30/09/2023]]</f>
        <v>2</v>
      </c>
      <c r="N218" s="367">
        <v>4100</v>
      </c>
      <c r="O218" s="368">
        <f t="shared" si="7"/>
        <v>0</v>
      </c>
      <c r="P218" s="367">
        <f>(Tabla13[[#This Row],[Entradas 30 Junio-30 Sept. 2023]]*Tabla13[[#This Row],[Costo Unitario]])</f>
        <v>0</v>
      </c>
      <c r="Q218" s="367">
        <f>(Tabla13[[#This Row],[Salidas 30 Junio-30 Sept. 2023]]*Tabla13[[#This Row],[Costo Unitario]])</f>
        <v>0</v>
      </c>
      <c r="R218" s="369" t="s">
        <v>844</v>
      </c>
    </row>
    <row r="219" spans="1:18" ht="18" customHeight="1" x14ac:dyDescent="0.25">
      <c r="A219" s="2"/>
      <c r="B219" s="363"/>
      <c r="C219" s="364" t="s">
        <v>849</v>
      </c>
      <c r="D219" s="365"/>
      <c r="E219" s="372" t="s">
        <v>1116</v>
      </c>
      <c r="F219" s="366">
        <v>10</v>
      </c>
      <c r="G219" s="366">
        <v>0</v>
      </c>
      <c r="H219" s="366"/>
      <c r="I219" s="366"/>
      <c r="J219" s="366">
        <v>0</v>
      </c>
      <c r="K219" s="366">
        <f t="shared" si="6"/>
        <v>10</v>
      </c>
      <c r="L219" s="366">
        <v>9</v>
      </c>
      <c r="M219" s="366">
        <f>Tabla13[[#This Row],[Balance s/Mov. 30/09/2023]]-Tabla13[[#This Row],[Inventario al 30/09/2023]]</f>
        <v>0</v>
      </c>
      <c r="N219" s="367">
        <v>0</v>
      </c>
      <c r="O219" s="368">
        <f t="shared" si="7"/>
        <v>0</v>
      </c>
      <c r="P219" s="367">
        <f>(Tabla13[[#This Row],[Entradas 30 Junio-30 Sept. 2023]]*Tabla13[[#This Row],[Costo Unitario]])</f>
        <v>0</v>
      </c>
      <c r="Q219" s="367">
        <f>(Tabla13[[#This Row],[Salidas 30 Junio-30 Sept. 2023]]*Tabla13[[#This Row],[Costo Unitario]])</f>
        <v>0</v>
      </c>
      <c r="R219" s="369" t="s">
        <v>844</v>
      </c>
    </row>
    <row r="220" spans="1:18" ht="18" customHeight="1" x14ac:dyDescent="0.25">
      <c r="A220" s="2"/>
      <c r="B220" s="363">
        <v>42520</v>
      </c>
      <c r="C220" s="364" t="s">
        <v>849</v>
      </c>
      <c r="D220" s="365" t="s">
        <v>667</v>
      </c>
      <c r="E220" s="376" t="s">
        <v>692</v>
      </c>
      <c r="F220" s="366">
        <v>3</v>
      </c>
      <c r="G220" s="366">
        <v>0</v>
      </c>
      <c r="H220" s="366"/>
      <c r="I220" s="366"/>
      <c r="J220" s="366">
        <v>0</v>
      </c>
      <c r="K220" s="366">
        <f t="shared" si="6"/>
        <v>3</v>
      </c>
      <c r="L220" s="366">
        <v>3</v>
      </c>
      <c r="M220" s="366">
        <f>Tabla13[[#This Row],[Balance s/Mov. 30/09/2023]]-Tabla13[[#This Row],[Inventario al 30/09/2023]]</f>
        <v>0</v>
      </c>
      <c r="N220" s="367">
        <v>147.5</v>
      </c>
      <c r="O220" s="368">
        <f t="shared" si="7"/>
        <v>442.5</v>
      </c>
      <c r="P220" s="367">
        <f>(Tabla13[[#This Row],[Entradas 30 Junio-30 Sept. 2023]]*Tabla13[[#This Row],[Costo Unitario]])</f>
        <v>0</v>
      </c>
      <c r="Q220" s="367">
        <f>(Tabla13[[#This Row],[Salidas 30 Junio-30 Sept. 2023]]*Tabla13[[#This Row],[Costo Unitario]])</f>
        <v>0</v>
      </c>
      <c r="R220" s="369" t="s">
        <v>844</v>
      </c>
    </row>
    <row r="221" spans="1:18" ht="18" customHeight="1" x14ac:dyDescent="0.25">
      <c r="A221" s="2"/>
      <c r="B221" s="363">
        <v>43412</v>
      </c>
      <c r="C221" s="364" t="s">
        <v>849</v>
      </c>
      <c r="D221" s="365" t="s">
        <v>703</v>
      </c>
      <c r="E221" s="382" t="s">
        <v>832</v>
      </c>
      <c r="F221" s="366">
        <v>3</v>
      </c>
      <c r="G221" s="366">
        <v>0</v>
      </c>
      <c r="H221" s="366"/>
      <c r="I221" s="366"/>
      <c r="J221" s="366">
        <v>0</v>
      </c>
      <c r="K221" s="366">
        <f t="shared" si="6"/>
        <v>3</v>
      </c>
      <c r="L221" s="366">
        <v>3</v>
      </c>
      <c r="M221" s="366">
        <f>Tabla13[[#This Row],[Balance s/Mov. 30/09/2023]]-Tabla13[[#This Row],[Inventario al 30/09/2023]]</f>
        <v>16</v>
      </c>
      <c r="N221" s="380">
        <v>6189.1</v>
      </c>
      <c r="O221" s="368">
        <f t="shared" si="7"/>
        <v>18567.300000000003</v>
      </c>
      <c r="P221" s="367">
        <f>(Tabla13[[#This Row],[Entradas 30 Junio-30 Sept. 2023]]*Tabla13[[#This Row],[Costo Unitario]])</f>
        <v>0</v>
      </c>
      <c r="Q221" s="367">
        <f>(Tabla13[[#This Row],[Salidas 30 Junio-30 Sept. 2023]]*Tabla13[[#This Row],[Costo Unitario]])</f>
        <v>0</v>
      </c>
      <c r="R221" s="369" t="s">
        <v>844</v>
      </c>
    </row>
    <row r="222" spans="1:18" ht="18" customHeight="1" x14ac:dyDescent="0.25">
      <c r="A222" s="2"/>
      <c r="B222" s="363"/>
      <c r="C222" s="364" t="s">
        <v>850</v>
      </c>
      <c r="D222" s="365" t="s">
        <v>1072</v>
      </c>
      <c r="E222" s="372" t="s">
        <v>966</v>
      </c>
      <c r="F222" s="366">
        <v>186</v>
      </c>
      <c r="G222" s="366">
        <v>0</v>
      </c>
      <c r="H222" s="366"/>
      <c r="I222" s="366"/>
      <c r="J222" s="366">
        <v>0</v>
      </c>
      <c r="K222" s="366">
        <f t="shared" si="6"/>
        <v>186</v>
      </c>
      <c r="L222" s="366">
        <v>176</v>
      </c>
      <c r="M222" s="366">
        <f>Tabla13[[#This Row],[Balance s/Mov. 30/09/2023]]-Tabla13[[#This Row],[Inventario al 30/09/2023]]</f>
        <v>0</v>
      </c>
      <c r="N222" s="367">
        <v>24.05</v>
      </c>
      <c r="O222" s="368">
        <f t="shared" si="7"/>
        <v>4232.8</v>
      </c>
      <c r="P222" s="367">
        <f>(Tabla13[[#This Row],[Entradas 30 Junio-30 Sept. 2023]]*Tabla13[[#This Row],[Costo Unitario]])</f>
        <v>0</v>
      </c>
      <c r="Q222" s="367">
        <f>(Tabla13[[#This Row],[Salidas 30 Junio-30 Sept. 2023]]*Tabla13[[#This Row],[Costo Unitario]])</f>
        <v>0</v>
      </c>
      <c r="R222" s="369" t="s">
        <v>844</v>
      </c>
    </row>
    <row r="223" spans="1:18" ht="18" customHeight="1" x14ac:dyDescent="0.25">
      <c r="A223" s="2"/>
      <c r="B223" s="363"/>
      <c r="C223" s="364" t="s">
        <v>850</v>
      </c>
      <c r="D223" s="365" t="s">
        <v>1073</v>
      </c>
      <c r="E223" s="372" t="s">
        <v>968</v>
      </c>
      <c r="F223" s="366">
        <v>50</v>
      </c>
      <c r="G223" s="366">
        <v>0</v>
      </c>
      <c r="H223" s="366"/>
      <c r="I223" s="366"/>
      <c r="J223" s="366">
        <v>0</v>
      </c>
      <c r="K223" s="366">
        <f t="shared" si="6"/>
        <v>50</v>
      </c>
      <c r="L223" s="366">
        <v>50</v>
      </c>
      <c r="M223" s="366">
        <f>Tabla13[[#This Row],[Balance s/Mov. 30/09/2023]]-Tabla13[[#This Row],[Inventario al 30/09/2023]]</f>
        <v>0</v>
      </c>
      <c r="N223" s="367">
        <v>0</v>
      </c>
      <c r="O223" s="368">
        <f t="shared" si="7"/>
        <v>0</v>
      </c>
      <c r="P223" s="367">
        <f>(Tabla13[[#This Row],[Entradas 30 Junio-30 Sept. 2023]]*Tabla13[[#This Row],[Costo Unitario]])</f>
        <v>0</v>
      </c>
      <c r="Q223" s="367">
        <f>(Tabla13[[#This Row],[Salidas 30 Junio-30 Sept. 2023]]*Tabla13[[#This Row],[Costo Unitario]])</f>
        <v>0</v>
      </c>
      <c r="R223" s="369" t="s">
        <v>844</v>
      </c>
    </row>
    <row r="224" spans="1:18" ht="18" customHeight="1" x14ac:dyDescent="0.25">
      <c r="A224" s="2"/>
      <c r="B224" s="363"/>
      <c r="C224" s="364" t="s">
        <v>855</v>
      </c>
      <c r="D224" s="365" t="s">
        <v>335</v>
      </c>
      <c r="E224" s="182" t="s">
        <v>384</v>
      </c>
      <c r="F224" s="366">
        <v>47</v>
      </c>
      <c r="G224" s="366">
        <v>0</v>
      </c>
      <c r="H224" s="366"/>
      <c r="I224" s="366"/>
      <c r="J224" s="366">
        <v>0</v>
      </c>
      <c r="K224" s="366">
        <f t="shared" si="6"/>
        <v>47</v>
      </c>
      <c r="L224" s="366">
        <v>64</v>
      </c>
      <c r="M224" s="366">
        <f>Tabla13[[#This Row],[Balance s/Mov. 30/09/2023]]-Tabla13[[#This Row],[Inventario al 30/09/2023]]</f>
        <v>4</v>
      </c>
      <c r="N224" s="367">
        <v>23.33</v>
      </c>
      <c r="O224" s="368">
        <f t="shared" si="7"/>
        <v>1493.12</v>
      </c>
      <c r="P224" s="367">
        <f>(Tabla13[[#This Row],[Entradas 30 Junio-30 Sept. 2023]]*Tabla13[[#This Row],[Costo Unitario]])</f>
        <v>0</v>
      </c>
      <c r="Q224" s="367">
        <f>(Tabla13[[#This Row],[Salidas 30 Junio-30 Sept. 2023]]*Tabla13[[#This Row],[Costo Unitario]])</f>
        <v>0</v>
      </c>
      <c r="R224" s="369" t="s">
        <v>844</v>
      </c>
    </row>
    <row r="225" spans="1:18" ht="18" customHeight="1" x14ac:dyDescent="0.25">
      <c r="A225" s="2"/>
      <c r="B225" s="363">
        <v>41429</v>
      </c>
      <c r="C225" s="364" t="s">
        <v>855</v>
      </c>
      <c r="D225" s="365" t="s">
        <v>205</v>
      </c>
      <c r="E225" s="182" t="s">
        <v>206</v>
      </c>
      <c r="F225" s="366">
        <v>38</v>
      </c>
      <c r="G225" s="366">
        <v>0</v>
      </c>
      <c r="H225" s="366"/>
      <c r="I225" s="366"/>
      <c r="J225" s="366">
        <v>0</v>
      </c>
      <c r="K225" s="366">
        <f t="shared" si="6"/>
        <v>38</v>
      </c>
      <c r="L225" s="366">
        <v>38</v>
      </c>
      <c r="M225" s="366">
        <f>Tabla13[[#This Row],[Balance s/Mov. 30/09/2023]]-Tabla13[[#This Row],[Inventario al 30/09/2023]]</f>
        <v>14</v>
      </c>
      <c r="N225" s="367">
        <v>24.78</v>
      </c>
      <c r="O225" s="368">
        <f t="shared" si="7"/>
        <v>941.6400000000001</v>
      </c>
      <c r="P225" s="367">
        <f>(Tabla13[[#This Row],[Entradas 30 Junio-30 Sept. 2023]]*Tabla13[[#This Row],[Costo Unitario]])</f>
        <v>0</v>
      </c>
      <c r="Q225" s="367">
        <f>(Tabla13[[#This Row],[Salidas 30 Junio-30 Sept. 2023]]*Tabla13[[#This Row],[Costo Unitario]])</f>
        <v>0</v>
      </c>
      <c r="R225" s="369" t="s">
        <v>844</v>
      </c>
    </row>
    <row r="226" spans="1:18" ht="18" customHeight="1" x14ac:dyDescent="0.25">
      <c r="A226" s="2"/>
      <c r="B226" s="363">
        <v>44354</v>
      </c>
      <c r="C226" s="364" t="s">
        <v>855</v>
      </c>
      <c r="D226" s="365" t="s">
        <v>1043</v>
      </c>
      <c r="E226" s="182" t="s">
        <v>899</v>
      </c>
      <c r="F226" s="366">
        <v>54</v>
      </c>
      <c r="G226" s="366">
        <v>0</v>
      </c>
      <c r="H226" s="366"/>
      <c r="I226" s="366"/>
      <c r="J226" s="366">
        <v>0</v>
      </c>
      <c r="K226" s="366">
        <f t="shared" si="6"/>
        <v>54</v>
      </c>
      <c r="L226" s="366">
        <v>54</v>
      </c>
      <c r="M226" s="366">
        <f>Tabla13[[#This Row],[Balance s/Mov. 30/09/2023]]-Tabla13[[#This Row],[Inventario al 30/09/2023]]</f>
        <v>0</v>
      </c>
      <c r="N226" s="367">
        <v>38</v>
      </c>
      <c r="O226" s="368">
        <f t="shared" si="7"/>
        <v>2052</v>
      </c>
      <c r="P226" s="367">
        <f>(Tabla13[[#This Row],[Entradas 30 Junio-30 Sept. 2023]]*Tabla13[[#This Row],[Costo Unitario]])</f>
        <v>0</v>
      </c>
      <c r="Q226" s="367">
        <f>(Tabla13[[#This Row],[Salidas 30 Junio-30 Sept. 2023]]*Tabla13[[#This Row],[Costo Unitario]])</f>
        <v>0</v>
      </c>
      <c r="R226" s="369" t="s">
        <v>844</v>
      </c>
    </row>
    <row r="227" spans="1:18" ht="18" customHeight="1" x14ac:dyDescent="0.25">
      <c r="A227" s="2"/>
      <c r="B227" s="363">
        <v>43411</v>
      </c>
      <c r="C227" s="364" t="s">
        <v>852</v>
      </c>
      <c r="D227" s="365" t="s">
        <v>123</v>
      </c>
      <c r="E227" s="372" t="s">
        <v>142</v>
      </c>
      <c r="F227" s="366">
        <v>1</v>
      </c>
      <c r="G227" s="366">
        <v>0</v>
      </c>
      <c r="H227" s="366"/>
      <c r="I227" s="366"/>
      <c r="J227" s="366">
        <v>0</v>
      </c>
      <c r="K227" s="366">
        <f t="shared" si="6"/>
        <v>1</v>
      </c>
      <c r="L227" s="366">
        <v>0</v>
      </c>
      <c r="M227" s="366">
        <f>Tabla13[[#This Row],[Balance s/Mov. 30/09/2023]]-Tabla13[[#This Row],[Inventario al 30/09/2023]]</f>
        <v>0</v>
      </c>
      <c r="N227" s="380">
        <v>45.59</v>
      </c>
      <c r="O227" s="368">
        <f t="shared" si="7"/>
        <v>0</v>
      </c>
      <c r="P227" s="367">
        <f>(Tabla13[[#This Row],[Entradas 30 Junio-30 Sept. 2023]]*Tabla13[[#This Row],[Costo Unitario]])</f>
        <v>0</v>
      </c>
      <c r="Q227" s="367">
        <f>(Tabla13[[#This Row],[Salidas 30 Junio-30 Sept. 2023]]*Tabla13[[#This Row],[Costo Unitario]])</f>
        <v>0</v>
      </c>
      <c r="R227" s="369" t="s">
        <v>844</v>
      </c>
    </row>
    <row r="228" spans="1:18" ht="18" customHeight="1" x14ac:dyDescent="0.25">
      <c r="A228" s="2"/>
      <c r="B228" s="363"/>
      <c r="C228" s="364" t="s">
        <v>850</v>
      </c>
      <c r="D228" s="365" t="s">
        <v>1074</v>
      </c>
      <c r="E228" s="372" t="s">
        <v>967</v>
      </c>
      <c r="F228" s="366">
        <v>0</v>
      </c>
      <c r="G228" s="366">
        <v>0</v>
      </c>
      <c r="H228" s="366"/>
      <c r="I228" s="366"/>
      <c r="J228" s="366">
        <v>0</v>
      </c>
      <c r="K228" s="366">
        <f t="shared" si="6"/>
        <v>0</v>
      </c>
      <c r="L228" s="366">
        <v>0</v>
      </c>
      <c r="M228" s="366">
        <f>Tabla13[[#This Row],[Balance s/Mov. 30/09/2023]]-Tabla13[[#This Row],[Inventario al 30/09/2023]]</f>
        <v>0</v>
      </c>
      <c r="N228" s="367">
        <v>1239</v>
      </c>
      <c r="O228" s="368">
        <f t="shared" si="7"/>
        <v>0</v>
      </c>
      <c r="P228" s="367">
        <f>(Tabla13[[#This Row],[Entradas 30 Junio-30 Sept. 2023]]*Tabla13[[#This Row],[Costo Unitario]])</f>
        <v>0</v>
      </c>
      <c r="Q228" s="367">
        <f>(Tabla13[[#This Row],[Salidas 30 Junio-30 Sept. 2023]]*Tabla13[[#This Row],[Costo Unitario]])</f>
        <v>0</v>
      </c>
      <c r="R228" s="369" t="s">
        <v>844</v>
      </c>
    </row>
    <row r="229" spans="1:18" ht="18" customHeight="1" x14ac:dyDescent="0.25">
      <c r="A229" s="2"/>
      <c r="B229" s="363">
        <v>42496</v>
      </c>
      <c r="C229" s="364" t="s">
        <v>863</v>
      </c>
      <c r="D229" s="365" t="s">
        <v>478</v>
      </c>
      <c r="E229" s="376" t="s">
        <v>501</v>
      </c>
      <c r="F229" s="366">
        <v>3</v>
      </c>
      <c r="G229" s="366">
        <v>0</v>
      </c>
      <c r="H229" s="366"/>
      <c r="I229" s="366"/>
      <c r="J229" s="366">
        <v>0</v>
      </c>
      <c r="K229" s="366">
        <f t="shared" si="6"/>
        <v>3</v>
      </c>
      <c r="L229" s="366">
        <v>3</v>
      </c>
      <c r="M229" s="366">
        <f>Tabla13[[#This Row],[Balance s/Mov. 30/09/2023]]-Tabla13[[#This Row],[Inventario al 30/09/2023]]</f>
        <v>8</v>
      </c>
      <c r="N229" s="367">
        <v>292.64</v>
      </c>
      <c r="O229" s="368">
        <f t="shared" si="7"/>
        <v>877.92</v>
      </c>
      <c r="P229" s="367">
        <f>(Tabla13[[#This Row],[Entradas 30 Junio-30 Sept. 2023]]*Tabla13[[#This Row],[Costo Unitario]])</f>
        <v>0</v>
      </c>
      <c r="Q229" s="367">
        <f>(Tabla13[[#This Row],[Salidas 30 Junio-30 Sept. 2023]]*Tabla13[[#This Row],[Costo Unitario]])</f>
        <v>0</v>
      </c>
      <c r="R229" s="369" t="s">
        <v>844</v>
      </c>
    </row>
    <row r="230" spans="1:18" ht="18" customHeight="1" x14ac:dyDescent="0.25">
      <c r="A230" s="2"/>
      <c r="B230" s="363">
        <v>44356</v>
      </c>
      <c r="C230" s="364" t="s">
        <v>871</v>
      </c>
      <c r="D230" s="365" t="s">
        <v>594</v>
      </c>
      <c r="E230" s="376" t="s">
        <v>1024</v>
      </c>
      <c r="F230" s="366">
        <v>22</v>
      </c>
      <c r="G230" s="366">
        <v>0</v>
      </c>
      <c r="H230" s="366"/>
      <c r="I230" s="366"/>
      <c r="J230" s="366">
        <v>0</v>
      </c>
      <c r="K230" s="366">
        <f t="shared" si="6"/>
        <v>22</v>
      </c>
      <c r="L230" s="366">
        <v>14</v>
      </c>
      <c r="M230" s="366">
        <f>Tabla13[[#This Row],[Balance s/Mov. 30/09/2023]]-Tabla13[[#This Row],[Inventario al 30/09/2023]]</f>
        <v>0</v>
      </c>
      <c r="N230" s="367">
        <v>7670</v>
      </c>
      <c r="O230" s="368">
        <f t="shared" si="7"/>
        <v>107380</v>
      </c>
      <c r="P230" s="367">
        <f>(Tabla13[[#This Row],[Entradas 30 Junio-30 Sept. 2023]]*Tabla13[[#This Row],[Costo Unitario]])</f>
        <v>0</v>
      </c>
      <c r="Q230" s="367">
        <f>(Tabla13[[#This Row],[Salidas 30 Junio-30 Sept. 2023]]*Tabla13[[#This Row],[Costo Unitario]])</f>
        <v>0</v>
      </c>
      <c r="R230" s="369" t="s">
        <v>844</v>
      </c>
    </row>
    <row r="231" spans="1:18" ht="18" customHeight="1" x14ac:dyDescent="0.25">
      <c r="A231" s="2"/>
      <c r="B231" s="363">
        <v>42496</v>
      </c>
      <c r="C231" s="364" t="s">
        <v>851</v>
      </c>
      <c r="D231" s="365" t="s">
        <v>333</v>
      </c>
      <c r="E231" s="182" t="s">
        <v>805</v>
      </c>
      <c r="F231" s="366">
        <v>2</v>
      </c>
      <c r="G231" s="366">
        <v>0</v>
      </c>
      <c r="H231" s="366"/>
      <c r="I231" s="366"/>
      <c r="J231" s="366">
        <v>0</v>
      </c>
      <c r="K231" s="366">
        <f t="shared" si="6"/>
        <v>2</v>
      </c>
      <c r="L231" s="366">
        <v>2</v>
      </c>
      <c r="M231" s="366">
        <f>Tabla13[[#This Row],[Balance s/Mov. 30/09/2023]]-Tabla13[[#This Row],[Inventario al 30/09/2023]]</f>
        <v>0</v>
      </c>
      <c r="N231" s="367">
        <v>16689.919999999998</v>
      </c>
      <c r="O231" s="368">
        <f t="shared" si="7"/>
        <v>33379.839999999997</v>
      </c>
      <c r="P231" s="367">
        <f>(Tabla13[[#This Row],[Entradas 30 Junio-30 Sept. 2023]]*Tabla13[[#This Row],[Costo Unitario]])</f>
        <v>0</v>
      </c>
      <c r="Q231" s="367">
        <f>(Tabla13[[#This Row],[Salidas 30 Junio-30 Sept. 2023]]*Tabla13[[#This Row],[Costo Unitario]])</f>
        <v>0</v>
      </c>
      <c r="R231" s="369" t="s">
        <v>844</v>
      </c>
    </row>
    <row r="232" spans="1:18" ht="18" customHeight="1" x14ac:dyDescent="0.25">
      <c r="A232" s="2"/>
      <c r="B232" s="373">
        <v>42496</v>
      </c>
      <c r="C232" s="374" t="s">
        <v>865</v>
      </c>
      <c r="D232" s="375" t="s">
        <v>50</v>
      </c>
      <c r="E232" s="372" t="s">
        <v>51</v>
      </c>
      <c r="F232" s="366">
        <v>1</v>
      </c>
      <c r="G232" s="366">
        <v>0</v>
      </c>
      <c r="H232" s="366"/>
      <c r="I232" s="366"/>
      <c r="J232" s="366">
        <v>0</v>
      </c>
      <c r="K232" s="366">
        <f t="shared" si="6"/>
        <v>1</v>
      </c>
      <c r="L232" s="366">
        <v>1</v>
      </c>
      <c r="M232" s="366">
        <f>Tabla13[[#This Row],[Balance s/Mov. 30/09/2023]]-Tabla13[[#This Row],[Inventario al 30/09/2023]]</f>
        <v>0</v>
      </c>
      <c r="N232" s="367">
        <v>11438.74</v>
      </c>
      <c r="O232" s="368">
        <f t="shared" si="7"/>
        <v>11438.74</v>
      </c>
      <c r="P232" s="367">
        <f>(Tabla13[[#This Row],[Entradas 30 Junio-30 Sept. 2023]]*Tabla13[[#This Row],[Costo Unitario]])</f>
        <v>0</v>
      </c>
      <c r="Q232" s="367">
        <f>(Tabla13[[#This Row],[Salidas 30 Junio-30 Sept. 2023]]*Tabla13[[#This Row],[Costo Unitario]])</f>
        <v>0</v>
      </c>
      <c r="R232" s="369" t="s">
        <v>844</v>
      </c>
    </row>
    <row r="233" spans="1:18" ht="18" customHeight="1" x14ac:dyDescent="0.25">
      <c r="A233" s="2"/>
      <c r="B233" s="363">
        <v>44145</v>
      </c>
      <c r="C233" s="364" t="s">
        <v>851</v>
      </c>
      <c r="D233" s="365" t="s">
        <v>795</v>
      </c>
      <c r="E233" s="372" t="s">
        <v>760</v>
      </c>
      <c r="F233" s="366">
        <v>0</v>
      </c>
      <c r="G233" s="366">
        <v>0</v>
      </c>
      <c r="H233" s="366"/>
      <c r="I233" s="366"/>
      <c r="J233" s="366">
        <v>0</v>
      </c>
      <c r="K233" s="366">
        <f t="shared" si="6"/>
        <v>0</v>
      </c>
      <c r="L233" s="366">
        <v>0</v>
      </c>
      <c r="M233" s="366">
        <f>Tabla13[[#This Row],[Balance s/Mov. 30/09/2023]]-Tabla13[[#This Row],[Inventario al 30/09/2023]]</f>
        <v>0</v>
      </c>
      <c r="N233" s="367">
        <v>4720</v>
      </c>
      <c r="O233" s="368">
        <f t="shared" si="7"/>
        <v>0</v>
      </c>
      <c r="P233" s="367">
        <f>(Tabla13[[#This Row],[Entradas 30 Junio-30 Sept. 2023]]*Tabla13[[#This Row],[Costo Unitario]])</f>
        <v>0</v>
      </c>
      <c r="Q233" s="367">
        <f>(Tabla13[[#This Row],[Salidas 30 Junio-30 Sept. 2023]]*Tabla13[[#This Row],[Costo Unitario]])</f>
        <v>0</v>
      </c>
      <c r="R233" s="369" t="s">
        <v>844</v>
      </c>
    </row>
    <row r="234" spans="1:18" ht="18" customHeight="1" x14ac:dyDescent="0.25">
      <c r="A234" s="2"/>
      <c r="B234" s="363"/>
      <c r="C234" s="364" t="s">
        <v>866</v>
      </c>
      <c r="D234" s="365" t="s">
        <v>1068</v>
      </c>
      <c r="E234" s="372" t="s">
        <v>961</v>
      </c>
      <c r="F234" s="366">
        <v>6</v>
      </c>
      <c r="G234" s="366">
        <v>0</v>
      </c>
      <c r="H234" s="366"/>
      <c r="I234" s="366"/>
      <c r="J234" s="366">
        <v>0</v>
      </c>
      <c r="K234" s="366">
        <f t="shared" si="6"/>
        <v>6</v>
      </c>
      <c r="L234" s="366">
        <v>0</v>
      </c>
      <c r="M234" s="366">
        <f>Tabla13[[#This Row],[Balance s/Mov. 30/09/2023]]-Tabla13[[#This Row],[Inventario al 30/09/2023]]</f>
        <v>0</v>
      </c>
      <c r="N234" s="367">
        <v>0</v>
      </c>
      <c r="O234" s="368">
        <f t="shared" si="7"/>
        <v>0</v>
      </c>
      <c r="P234" s="367">
        <f>(Tabla13[[#This Row],[Entradas 30 Junio-30 Sept. 2023]]*Tabla13[[#This Row],[Costo Unitario]])</f>
        <v>0</v>
      </c>
      <c r="Q234" s="367">
        <f>(Tabla13[[#This Row],[Salidas 30 Junio-30 Sept. 2023]]*Tabla13[[#This Row],[Costo Unitario]])</f>
        <v>0</v>
      </c>
      <c r="R234" s="369" t="s">
        <v>844</v>
      </c>
    </row>
    <row r="235" spans="1:18" ht="18" customHeight="1" x14ac:dyDescent="0.25">
      <c r="A235" s="2"/>
      <c r="B235" s="373">
        <v>43062</v>
      </c>
      <c r="C235" s="374" t="s">
        <v>856</v>
      </c>
      <c r="D235" s="375" t="s">
        <v>20</v>
      </c>
      <c r="E235" s="376" t="s">
        <v>21</v>
      </c>
      <c r="F235" s="366">
        <v>15</v>
      </c>
      <c r="G235" s="366">
        <v>0</v>
      </c>
      <c r="H235" s="366"/>
      <c r="I235" s="366"/>
      <c r="J235" s="366">
        <v>0</v>
      </c>
      <c r="K235" s="366">
        <f t="shared" si="6"/>
        <v>15</v>
      </c>
      <c r="L235" s="366">
        <v>15</v>
      </c>
      <c r="M235" s="366">
        <f>Tabla13[[#This Row],[Balance s/Mov. 30/09/2023]]-Tabla13[[#This Row],[Inventario al 30/09/2023]]</f>
        <v>0</v>
      </c>
      <c r="N235" s="367">
        <v>1180</v>
      </c>
      <c r="O235" s="368">
        <f t="shared" si="7"/>
        <v>17700</v>
      </c>
      <c r="P235" s="367">
        <f>(Tabla13[[#This Row],[Entradas 30 Junio-30 Sept. 2023]]*Tabla13[[#This Row],[Costo Unitario]])</f>
        <v>0</v>
      </c>
      <c r="Q235" s="367">
        <f>(Tabla13[[#This Row],[Salidas 30 Junio-30 Sept. 2023]]*Tabla13[[#This Row],[Costo Unitario]])</f>
        <v>0</v>
      </c>
      <c r="R235" s="369" t="s">
        <v>844</v>
      </c>
    </row>
    <row r="236" spans="1:18" ht="18" customHeight="1" x14ac:dyDescent="0.25">
      <c r="A236" s="2"/>
      <c r="B236" s="373">
        <v>42263</v>
      </c>
      <c r="C236" s="374" t="s">
        <v>856</v>
      </c>
      <c r="D236" s="375" t="s">
        <v>468</v>
      </c>
      <c r="E236" s="182" t="s">
        <v>494</v>
      </c>
      <c r="F236" s="366">
        <v>2</v>
      </c>
      <c r="G236" s="366">
        <v>0</v>
      </c>
      <c r="H236" s="366"/>
      <c r="I236" s="366"/>
      <c r="J236" s="366">
        <v>0</v>
      </c>
      <c r="K236" s="366">
        <f t="shared" si="6"/>
        <v>2</v>
      </c>
      <c r="L236" s="366">
        <v>2</v>
      </c>
      <c r="M236" s="366">
        <f>Tabla13[[#This Row],[Balance s/Mov. 30/09/2023]]-Tabla13[[#This Row],[Inventario al 30/09/2023]]</f>
        <v>0</v>
      </c>
      <c r="N236" s="367">
        <v>422.44</v>
      </c>
      <c r="O236" s="368">
        <f t="shared" si="7"/>
        <v>844.88</v>
      </c>
      <c r="P236" s="367">
        <f>(Tabla13[[#This Row],[Entradas 30 Junio-30 Sept. 2023]]*Tabla13[[#This Row],[Costo Unitario]])</f>
        <v>0</v>
      </c>
      <c r="Q236" s="367">
        <f>(Tabla13[[#This Row],[Salidas 30 Junio-30 Sept. 2023]]*Tabla13[[#This Row],[Costo Unitario]])</f>
        <v>0</v>
      </c>
      <c r="R236" s="369" t="s">
        <v>844</v>
      </c>
    </row>
    <row r="237" spans="1:18" ht="18" customHeight="1" x14ac:dyDescent="0.25">
      <c r="A237" s="2"/>
      <c r="B237" s="363">
        <v>45048</v>
      </c>
      <c r="C237" s="364" t="s">
        <v>869</v>
      </c>
      <c r="D237" s="365" t="s">
        <v>1098</v>
      </c>
      <c r="E237" s="376" t="s">
        <v>1101</v>
      </c>
      <c r="F237" s="366">
        <v>11</v>
      </c>
      <c r="G237" s="366">
        <v>0</v>
      </c>
      <c r="H237" s="366"/>
      <c r="I237" s="366"/>
      <c r="J237" s="366">
        <v>0</v>
      </c>
      <c r="K237" s="366">
        <f t="shared" si="6"/>
        <v>11</v>
      </c>
      <c r="L237" s="366">
        <v>19</v>
      </c>
      <c r="M237" s="366">
        <f>Tabla13[[#This Row],[Balance s/Mov. 30/09/2023]]-Tabla13[[#This Row],[Inventario al 30/09/2023]]</f>
        <v>-2</v>
      </c>
      <c r="N237" s="367">
        <v>18303.25</v>
      </c>
      <c r="O237" s="368">
        <f t="shared" si="7"/>
        <v>347761.75</v>
      </c>
      <c r="P237" s="367">
        <f>(Tabla13[[#This Row],[Entradas 30 Junio-30 Sept. 2023]]*Tabla13[[#This Row],[Costo Unitario]])</f>
        <v>0</v>
      </c>
      <c r="Q237" s="367">
        <f>(Tabla13[[#This Row],[Salidas 30 Junio-30 Sept. 2023]]*Tabla13[[#This Row],[Costo Unitario]])</f>
        <v>0</v>
      </c>
      <c r="R237" s="369" t="s">
        <v>844</v>
      </c>
    </row>
    <row r="238" spans="1:18" ht="18" customHeight="1" x14ac:dyDescent="0.25">
      <c r="A238" s="2"/>
      <c r="B238" s="363">
        <v>44049</v>
      </c>
      <c r="C238" s="364" t="s">
        <v>869</v>
      </c>
      <c r="D238" s="365" t="s">
        <v>813</v>
      </c>
      <c r="E238" s="182" t="s">
        <v>806</v>
      </c>
      <c r="F238" s="366">
        <v>5</v>
      </c>
      <c r="G238" s="366">
        <v>0</v>
      </c>
      <c r="H238" s="366"/>
      <c r="I238" s="366"/>
      <c r="J238" s="366">
        <v>0</v>
      </c>
      <c r="K238" s="366">
        <f t="shared" si="6"/>
        <v>5</v>
      </c>
      <c r="L238" s="366">
        <v>5</v>
      </c>
      <c r="M238" s="366">
        <f>Tabla13[[#This Row],[Balance s/Mov. 30/09/2023]]-Tabla13[[#This Row],[Inventario al 30/09/2023]]</f>
        <v>0</v>
      </c>
      <c r="N238" s="367">
        <v>9027</v>
      </c>
      <c r="O238" s="368">
        <f t="shared" si="7"/>
        <v>45135</v>
      </c>
      <c r="P238" s="367">
        <f>(Tabla13[[#This Row],[Entradas 30 Junio-30 Sept. 2023]]*Tabla13[[#This Row],[Costo Unitario]])</f>
        <v>0</v>
      </c>
      <c r="Q238" s="367">
        <f>(Tabla13[[#This Row],[Salidas 30 Junio-30 Sept. 2023]]*Tabla13[[#This Row],[Costo Unitario]])</f>
        <v>0</v>
      </c>
      <c r="R238" s="369" t="s">
        <v>844</v>
      </c>
    </row>
    <row r="239" spans="1:18" ht="18" customHeight="1" x14ac:dyDescent="0.25">
      <c r="A239" s="2"/>
      <c r="B239" s="363">
        <v>43307</v>
      </c>
      <c r="C239" s="364" t="s">
        <v>869</v>
      </c>
      <c r="D239" s="365" t="s">
        <v>198</v>
      </c>
      <c r="E239" s="182" t="s">
        <v>199</v>
      </c>
      <c r="F239" s="366">
        <v>0</v>
      </c>
      <c r="G239" s="366">
        <v>0</v>
      </c>
      <c r="H239" s="366"/>
      <c r="I239" s="366"/>
      <c r="J239" s="366">
        <v>0</v>
      </c>
      <c r="K239" s="366">
        <f t="shared" si="6"/>
        <v>0</v>
      </c>
      <c r="L239" s="366">
        <v>0</v>
      </c>
      <c r="M239" s="366">
        <f>Tabla13[[#This Row],[Balance s/Mov. 30/09/2023]]-Tabla13[[#This Row],[Inventario al 30/09/2023]]</f>
        <v>-24</v>
      </c>
      <c r="N239" s="367">
        <v>10561</v>
      </c>
      <c r="O239" s="368">
        <f t="shared" si="7"/>
        <v>0</v>
      </c>
      <c r="P239" s="367">
        <f>(Tabla13[[#This Row],[Entradas 30 Junio-30 Sept. 2023]]*Tabla13[[#This Row],[Costo Unitario]])</f>
        <v>0</v>
      </c>
      <c r="Q239" s="367">
        <f>(Tabla13[[#This Row],[Salidas 30 Junio-30 Sept. 2023]]*Tabla13[[#This Row],[Costo Unitario]])</f>
        <v>0</v>
      </c>
      <c r="R239" s="369" t="s">
        <v>844</v>
      </c>
    </row>
    <row r="240" spans="1:18" ht="18" customHeight="1" x14ac:dyDescent="0.25">
      <c r="A240" s="2"/>
      <c r="B240" s="363">
        <v>45026</v>
      </c>
      <c r="C240" s="364" t="s">
        <v>850</v>
      </c>
      <c r="D240" s="365" t="s">
        <v>1156</v>
      </c>
      <c r="E240" s="372" t="s">
        <v>1136</v>
      </c>
      <c r="F240" s="366">
        <v>0</v>
      </c>
      <c r="G240" s="366">
        <v>0</v>
      </c>
      <c r="H240" s="366"/>
      <c r="I240" s="366"/>
      <c r="J240" s="366">
        <v>0</v>
      </c>
      <c r="K240" s="366">
        <f t="shared" si="6"/>
        <v>0</v>
      </c>
      <c r="L240" s="366">
        <v>1</v>
      </c>
      <c r="M240" s="366">
        <f>Tabla13[[#This Row],[Balance s/Mov. 30/09/2023]]-Tabla13[[#This Row],[Inventario al 30/09/2023]]</f>
        <v>0</v>
      </c>
      <c r="N240" s="367">
        <v>0</v>
      </c>
      <c r="O240" s="368">
        <f t="shared" si="7"/>
        <v>0</v>
      </c>
      <c r="P240" s="367">
        <f>(Tabla13[[#This Row],[Entradas 30 Junio-30 Sept. 2023]]*Tabla13[[#This Row],[Costo Unitario]])</f>
        <v>0</v>
      </c>
      <c r="Q240" s="367">
        <f>(Tabla13[[#This Row],[Salidas 30 Junio-30 Sept. 2023]]*Tabla13[[#This Row],[Costo Unitario]])</f>
        <v>0</v>
      </c>
      <c r="R240" s="369" t="s">
        <v>844</v>
      </c>
    </row>
    <row r="241" spans="1:18" ht="18" customHeight="1" x14ac:dyDescent="0.25">
      <c r="A241" s="2"/>
      <c r="B241" s="363">
        <v>42520</v>
      </c>
      <c r="C241" s="364" t="s">
        <v>853</v>
      </c>
      <c r="D241" s="365" t="s">
        <v>125</v>
      </c>
      <c r="E241" s="148" t="s">
        <v>126</v>
      </c>
      <c r="F241" s="366">
        <v>15</v>
      </c>
      <c r="G241" s="366">
        <v>0</v>
      </c>
      <c r="H241" s="366"/>
      <c r="I241" s="366"/>
      <c r="J241" s="366">
        <v>0</v>
      </c>
      <c r="K241" s="366">
        <f t="shared" si="6"/>
        <v>15</v>
      </c>
      <c r="L241" s="366">
        <v>15</v>
      </c>
      <c r="M241" s="366">
        <f>Tabla13[[#This Row],[Balance s/Mov. 30/09/2023]]-Tabla13[[#This Row],[Inventario al 30/09/2023]]</f>
        <v>3</v>
      </c>
      <c r="N241" s="367">
        <v>59</v>
      </c>
      <c r="O241" s="368">
        <f t="shared" si="7"/>
        <v>885</v>
      </c>
      <c r="P241" s="367">
        <f>(Tabla13[[#This Row],[Entradas 30 Junio-30 Sept. 2023]]*Tabla13[[#This Row],[Costo Unitario]])</f>
        <v>0</v>
      </c>
      <c r="Q241" s="367">
        <f>(Tabla13[[#This Row],[Salidas 30 Junio-30 Sept. 2023]]*Tabla13[[#This Row],[Costo Unitario]])</f>
        <v>0</v>
      </c>
      <c r="R241" s="369" t="s">
        <v>844</v>
      </c>
    </row>
    <row r="242" spans="1:18" ht="18" customHeight="1" x14ac:dyDescent="0.25">
      <c r="A242" s="2"/>
      <c r="B242" s="363">
        <v>42496</v>
      </c>
      <c r="C242" s="364" t="s">
        <v>849</v>
      </c>
      <c r="D242" s="365" t="s">
        <v>505</v>
      </c>
      <c r="E242" s="382" t="s">
        <v>506</v>
      </c>
      <c r="F242" s="366">
        <v>78</v>
      </c>
      <c r="G242" s="366">
        <v>0</v>
      </c>
      <c r="H242" s="366"/>
      <c r="I242" s="366"/>
      <c r="J242" s="366">
        <v>0</v>
      </c>
      <c r="K242" s="366">
        <f t="shared" si="6"/>
        <v>78</v>
      </c>
      <c r="L242" s="366">
        <v>77</v>
      </c>
      <c r="M242" s="366">
        <f>Tabla13[[#This Row],[Balance s/Mov. 30/09/2023]]-Tabla13[[#This Row],[Inventario al 30/09/2023]]</f>
        <v>4</v>
      </c>
      <c r="N242" s="367">
        <v>2419</v>
      </c>
      <c r="O242" s="368">
        <f t="shared" si="7"/>
        <v>186263</v>
      </c>
      <c r="P242" s="367">
        <f>(Tabla13[[#This Row],[Entradas 30 Junio-30 Sept. 2023]]*Tabla13[[#This Row],[Costo Unitario]])</f>
        <v>0</v>
      </c>
      <c r="Q242" s="367">
        <f>(Tabla13[[#This Row],[Salidas 30 Junio-30 Sept. 2023]]*Tabla13[[#This Row],[Costo Unitario]])</f>
        <v>0</v>
      </c>
      <c r="R242" s="369" t="s">
        <v>844</v>
      </c>
    </row>
    <row r="243" spans="1:18" ht="18" customHeight="1" x14ac:dyDescent="0.25">
      <c r="A243" s="2"/>
      <c r="B243" s="363">
        <v>43059</v>
      </c>
      <c r="C243" s="364" t="s">
        <v>849</v>
      </c>
      <c r="D243" s="365" t="s">
        <v>507</v>
      </c>
      <c r="E243" s="382" t="s">
        <v>508</v>
      </c>
      <c r="F243" s="366">
        <v>34</v>
      </c>
      <c r="G243" s="366">
        <v>0</v>
      </c>
      <c r="H243" s="366"/>
      <c r="I243" s="366"/>
      <c r="J243" s="366">
        <v>0</v>
      </c>
      <c r="K243" s="366">
        <f t="shared" si="6"/>
        <v>34</v>
      </c>
      <c r="L243" s="366">
        <v>30</v>
      </c>
      <c r="M243" s="366">
        <f>Tabla13[[#This Row],[Balance s/Mov. 30/09/2023]]-Tabla13[[#This Row],[Inventario al 30/09/2023]]</f>
        <v>0</v>
      </c>
      <c r="N243" s="367">
        <v>2124</v>
      </c>
      <c r="O243" s="368">
        <f t="shared" si="7"/>
        <v>63720</v>
      </c>
      <c r="P243" s="367">
        <f>(Tabla13[[#This Row],[Entradas 30 Junio-30 Sept. 2023]]*Tabla13[[#This Row],[Costo Unitario]])</f>
        <v>0</v>
      </c>
      <c r="Q243" s="367">
        <f>(Tabla13[[#This Row],[Salidas 30 Junio-30 Sept. 2023]]*Tabla13[[#This Row],[Costo Unitario]])</f>
        <v>0</v>
      </c>
      <c r="R243" s="369" t="s">
        <v>844</v>
      </c>
    </row>
    <row r="244" spans="1:18" ht="18" customHeight="1" x14ac:dyDescent="0.25">
      <c r="A244" s="2"/>
      <c r="B244" s="363"/>
      <c r="C244" s="364" t="s">
        <v>853</v>
      </c>
      <c r="D244" s="365" t="s">
        <v>1070</v>
      </c>
      <c r="E244" s="372" t="s">
        <v>963</v>
      </c>
      <c r="F244" s="366">
        <v>2</v>
      </c>
      <c r="G244" s="366">
        <v>0</v>
      </c>
      <c r="H244" s="366"/>
      <c r="I244" s="366"/>
      <c r="J244" s="366">
        <v>0</v>
      </c>
      <c r="K244" s="366">
        <f t="shared" si="6"/>
        <v>2</v>
      </c>
      <c r="L244" s="366">
        <v>0</v>
      </c>
      <c r="M244" s="366">
        <f>Tabla13[[#This Row],[Balance s/Mov. 30/09/2023]]-Tabla13[[#This Row],[Inventario al 30/09/2023]]</f>
        <v>2</v>
      </c>
      <c r="N244" s="367">
        <v>0</v>
      </c>
      <c r="O244" s="368">
        <f t="shared" si="7"/>
        <v>0</v>
      </c>
      <c r="P244" s="367">
        <f>(Tabla13[[#This Row],[Entradas 30 Junio-30 Sept. 2023]]*Tabla13[[#This Row],[Costo Unitario]])</f>
        <v>0</v>
      </c>
      <c r="Q244" s="367">
        <f>(Tabla13[[#This Row],[Salidas 30 Junio-30 Sept. 2023]]*Tabla13[[#This Row],[Costo Unitario]])</f>
        <v>0</v>
      </c>
      <c r="R244" s="369" t="s">
        <v>844</v>
      </c>
    </row>
    <row r="245" spans="1:18" ht="18" customHeight="1" x14ac:dyDescent="0.25">
      <c r="A245" s="2"/>
      <c r="B245" s="373">
        <v>42496</v>
      </c>
      <c r="C245" s="374" t="s">
        <v>863</v>
      </c>
      <c r="D245" s="375" t="s">
        <v>26</v>
      </c>
      <c r="E245" s="372" t="s">
        <v>27</v>
      </c>
      <c r="F245" s="366">
        <v>208</v>
      </c>
      <c r="G245" s="366">
        <v>0</v>
      </c>
      <c r="H245" s="366"/>
      <c r="I245" s="366"/>
      <c r="J245" s="366">
        <v>0</v>
      </c>
      <c r="K245" s="366">
        <f t="shared" si="6"/>
        <v>208</v>
      </c>
      <c r="L245" s="366">
        <v>208</v>
      </c>
      <c r="M245" s="366">
        <f>Tabla13[[#This Row],[Balance s/Mov. 30/09/2023]]-Tabla13[[#This Row],[Inventario al 30/09/2023]]</f>
        <v>0</v>
      </c>
      <c r="N245" s="367">
        <v>65.44</v>
      </c>
      <c r="O245" s="368">
        <f t="shared" si="7"/>
        <v>13611.52</v>
      </c>
      <c r="P245" s="367">
        <f>(Tabla13[[#This Row],[Entradas 30 Junio-30 Sept. 2023]]*Tabla13[[#This Row],[Costo Unitario]])</f>
        <v>0</v>
      </c>
      <c r="Q245" s="367">
        <f>(Tabla13[[#This Row],[Salidas 30 Junio-30 Sept. 2023]]*Tabla13[[#This Row],[Costo Unitario]])</f>
        <v>0</v>
      </c>
      <c r="R245" s="369" t="s">
        <v>844</v>
      </c>
    </row>
    <row r="246" spans="1:18" ht="18" customHeight="1" x14ac:dyDescent="0.25">
      <c r="A246" s="2"/>
      <c r="B246" s="363"/>
      <c r="C246" s="364" t="s">
        <v>850</v>
      </c>
      <c r="D246" s="365" t="s">
        <v>1063</v>
      </c>
      <c r="E246" s="372" t="s">
        <v>954</v>
      </c>
      <c r="F246" s="366">
        <v>0</v>
      </c>
      <c r="G246" s="366">
        <v>0</v>
      </c>
      <c r="H246" s="366"/>
      <c r="I246" s="366"/>
      <c r="J246" s="366">
        <v>0</v>
      </c>
      <c r="K246" s="366">
        <f t="shared" si="6"/>
        <v>0</v>
      </c>
      <c r="L246" s="366">
        <v>0</v>
      </c>
      <c r="M246" s="366">
        <f>Tabla13[[#This Row],[Balance s/Mov. 30/09/2023]]-Tabla13[[#This Row],[Inventario al 30/09/2023]]</f>
        <v>0</v>
      </c>
      <c r="N246" s="367">
        <v>0</v>
      </c>
      <c r="O246" s="368">
        <f t="shared" si="7"/>
        <v>0</v>
      </c>
      <c r="P246" s="367">
        <f>(Tabla13[[#This Row],[Entradas 30 Junio-30 Sept. 2023]]*Tabla13[[#This Row],[Costo Unitario]])</f>
        <v>0</v>
      </c>
      <c r="Q246" s="367">
        <f>(Tabla13[[#This Row],[Salidas 30 Junio-30 Sept. 2023]]*Tabla13[[#This Row],[Costo Unitario]])</f>
        <v>0</v>
      </c>
      <c r="R246" s="369" t="s">
        <v>844</v>
      </c>
    </row>
    <row r="247" spans="1:18" ht="18" customHeight="1" x14ac:dyDescent="0.25">
      <c r="A247" s="2"/>
      <c r="B247" s="363"/>
      <c r="C247" s="364" t="s">
        <v>850</v>
      </c>
      <c r="D247" s="365" t="s">
        <v>1064</v>
      </c>
      <c r="E247" s="372" t="s">
        <v>955</v>
      </c>
      <c r="F247" s="366">
        <v>2</v>
      </c>
      <c r="G247" s="366">
        <v>0</v>
      </c>
      <c r="H247" s="366"/>
      <c r="I247" s="366"/>
      <c r="J247" s="366">
        <v>0</v>
      </c>
      <c r="K247" s="366">
        <f t="shared" si="6"/>
        <v>2</v>
      </c>
      <c r="L247" s="366">
        <v>2</v>
      </c>
      <c r="M247" s="366">
        <f>Tabla13[[#This Row],[Balance s/Mov. 30/09/2023]]-Tabla13[[#This Row],[Inventario al 30/09/2023]]</f>
        <v>0</v>
      </c>
      <c r="N247" s="367">
        <v>0</v>
      </c>
      <c r="O247" s="368">
        <f t="shared" si="7"/>
        <v>0</v>
      </c>
      <c r="P247" s="367">
        <f>(Tabla13[[#This Row],[Entradas 30 Junio-30 Sept. 2023]]*Tabla13[[#This Row],[Costo Unitario]])</f>
        <v>0</v>
      </c>
      <c r="Q247" s="367">
        <f>(Tabla13[[#This Row],[Salidas 30 Junio-30 Sept. 2023]]*Tabla13[[#This Row],[Costo Unitario]])</f>
        <v>0</v>
      </c>
      <c r="R247" s="369" t="s">
        <v>844</v>
      </c>
    </row>
    <row r="248" spans="1:18" ht="18" customHeight="1" x14ac:dyDescent="0.25">
      <c r="A248" s="2"/>
      <c r="B248" s="373">
        <v>43059</v>
      </c>
      <c r="C248" s="374" t="s">
        <v>854</v>
      </c>
      <c r="D248" s="375" t="s">
        <v>28</v>
      </c>
      <c r="E248" s="372" t="s">
        <v>29</v>
      </c>
      <c r="F248" s="366">
        <v>47</v>
      </c>
      <c r="G248" s="366">
        <v>0</v>
      </c>
      <c r="H248" s="366"/>
      <c r="I248" s="366"/>
      <c r="J248" s="366">
        <v>0</v>
      </c>
      <c r="K248" s="366">
        <f t="shared" si="6"/>
        <v>47</v>
      </c>
      <c r="L248" s="366">
        <v>47</v>
      </c>
      <c r="M248" s="366">
        <f>Tabla13[[#This Row],[Balance s/Mov. 30/09/2023]]-Tabla13[[#This Row],[Inventario al 30/09/2023]]</f>
        <v>0</v>
      </c>
      <c r="N248" s="367">
        <v>600</v>
      </c>
      <c r="O248" s="368">
        <f t="shared" si="7"/>
        <v>28200</v>
      </c>
      <c r="P248" s="367">
        <f>(Tabla13[[#This Row],[Entradas 30 Junio-30 Sept. 2023]]*Tabla13[[#This Row],[Costo Unitario]])</f>
        <v>0</v>
      </c>
      <c r="Q248" s="367">
        <f>(Tabla13[[#This Row],[Salidas 30 Junio-30 Sept. 2023]]*Tabla13[[#This Row],[Costo Unitario]])</f>
        <v>0</v>
      </c>
      <c r="R248" s="369" t="s">
        <v>844</v>
      </c>
    </row>
    <row r="249" spans="1:18" ht="18" customHeight="1" x14ac:dyDescent="0.25">
      <c r="A249" s="2"/>
      <c r="B249" s="373">
        <v>43062</v>
      </c>
      <c r="C249" s="374" t="s">
        <v>863</v>
      </c>
      <c r="D249" s="375" t="s">
        <v>30</v>
      </c>
      <c r="E249" s="372" t="s">
        <v>31</v>
      </c>
      <c r="F249" s="366">
        <v>5</v>
      </c>
      <c r="G249" s="366">
        <v>0</v>
      </c>
      <c r="H249" s="366"/>
      <c r="I249" s="366"/>
      <c r="J249" s="366">
        <v>0</v>
      </c>
      <c r="K249" s="366">
        <f t="shared" si="6"/>
        <v>5</v>
      </c>
      <c r="L249" s="366">
        <v>3</v>
      </c>
      <c r="M249" s="366">
        <f>Tabla13[[#This Row],[Balance s/Mov. 30/09/2023]]-Tabla13[[#This Row],[Inventario al 30/09/2023]]</f>
        <v>0</v>
      </c>
      <c r="N249" s="367">
        <v>1551.78</v>
      </c>
      <c r="O249" s="368">
        <f t="shared" si="7"/>
        <v>4655.34</v>
      </c>
      <c r="P249" s="367">
        <f>(Tabla13[[#This Row],[Entradas 30 Junio-30 Sept. 2023]]*Tabla13[[#This Row],[Costo Unitario]])</f>
        <v>0</v>
      </c>
      <c r="Q249" s="367">
        <f>(Tabla13[[#This Row],[Salidas 30 Junio-30 Sept. 2023]]*Tabla13[[#This Row],[Costo Unitario]])</f>
        <v>0</v>
      </c>
      <c r="R249" s="369" t="s">
        <v>844</v>
      </c>
    </row>
    <row r="250" spans="1:18" ht="18" customHeight="1" x14ac:dyDescent="0.25">
      <c r="A250" s="2"/>
      <c r="B250" s="363"/>
      <c r="C250" s="364" t="s">
        <v>853</v>
      </c>
      <c r="D250" s="365" t="s">
        <v>1061</v>
      </c>
      <c r="E250" s="372" t="s">
        <v>950</v>
      </c>
      <c r="F250" s="366">
        <v>166</v>
      </c>
      <c r="G250" s="366">
        <v>0</v>
      </c>
      <c r="H250" s="366"/>
      <c r="I250" s="366"/>
      <c r="J250" s="366">
        <v>0</v>
      </c>
      <c r="K250" s="366">
        <f t="shared" si="6"/>
        <v>166</v>
      </c>
      <c r="L250" s="366">
        <v>166</v>
      </c>
      <c r="M250" s="366">
        <f>Tabla13[[#This Row],[Balance s/Mov. 30/09/2023]]-Tabla13[[#This Row],[Inventario al 30/09/2023]]</f>
        <v>0</v>
      </c>
      <c r="N250" s="367">
        <v>0</v>
      </c>
      <c r="O250" s="368">
        <f t="shared" si="7"/>
        <v>0</v>
      </c>
      <c r="P250" s="367">
        <f>(Tabla13[[#This Row],[Entradas 30 Junio-30 Sept. 2023]]*Tabla13[[#This Row],[Costo Unitario]])</f>
        <v>0</v>
      </c>
      <c r="Q250" s="367">
        <f>(Tabla13[[#This Row],[Salidas 30 Junio-30 Sept. 2023]]*Tabla13[[#This Row],[Costo Unitario]])</f>
        <v>0</v>
      </c>
      <c r="R250" s="369" t="s">
        <v>844</v>
      </c>
    </row>
    <row r="251" spans="1:18" ht="18" customHeight="1" x14ac:dyDescent="0.25">
      <c r="A251" s="2"/>
      <c r="B251" s="363"/>
      <c r="C251" s="364" t="s">
        <v>866</v>
      </c>
      <c r="D251" s="365" t="s">
        <v>1083</v>
      </c>
      <c r="E251" s="372" t="s">
        <v>999</v>
      </c>
      <c r="F251" s="366">
        <v>0</v>
      </c>
      <c r="G251" s="366">
        <v>0</v>
      </c>
      <c r="H251" s="366"/>
      <c r="I251" s="366"/>
      <c r="J251" s="366">
        <v>0</v>
      </c>
      <c r="K251" s="366">
        <f t="shared" si="6"/>
        <v>0</v>
      </c>
      <c r="L251" s="366">
        <v>0</v>
      </c>
      <c r="M251" s="366">
        <f>Tabla13[[#This Row],[Balance s/Mov. 30/09/2023]]-Tabla13[[#This Row],[Inventario al 30/09/2023]]</f>
        <v>0</v>
      </c>
      <c r="N251" s="367">
        <v>0</v>
      </c>
      <c r="O251" s="368">
        <f t="shared" si="7"/>
        <v>0</v>
      </c>
      <c r="P251" s="367">
        <f>(Tabla13[[#This Row],[Entradas 30 Junio-30 Sept. 2023]]*Tabla13[[#This Row],[Costo Unitario]])</f>
        <v>0</v>
      </c>
      <c r="Q251" s="367">
        <f>(Tabla13[[#This Row],[Salidas 30 Junio-30 Sept. 2023]]*Tabla13[[#This Row],[Costo Unitario]])</f>
        <v>0</v>
      </c>
      <c r="R251" s="369" t="s">
        <v>844</v>
      </c>
    </row>
    <row r="252" spans="1:18" ht="18" customHeight="1" x14ac:dyDescent="0.25">
      <c r="A252" s="2"/>
      <c r="B252" s="363"/>
      <c r="C252" s="364" t="s">
        <v>866</v>
      </c>
      <c r="D252" s="365" t="s">
        <v>1045</v>
      </c>
      <c r="E252" s="372" t="s">
        <v>971</v>
      </c>
      <c r="F252" s="366">
        <v>11</v>
      </c>
      <c r="G252" s="366">
        <v>0</v>
      </c>
      <c r="H252" s="366"/>
      <c r="I252" s="366"/>
      <c r="J252" s="366">
        <v>0</v>
      </c>
      <c r="K252" s="366">
        <f t="shared" si="6"/>
        <v>11</v>
      </c>
      <c r="L252" s="366">
        <v>13</v>
      </c>
      <c r="M252" s="366">
        <f>Tabla13[[#This Row],[Balance s/Mov. 30/09/2023]]-Tabla13[[#This Row],[Inventario al 30/09/2023]]</f>
        <v>31</v>
      </c>
      <c r="N252" s="367">
        <v>1400</v>
      </c>
      <c r="O252" s="368">
        <f t="shared" si="7"/>
        <v>18200</v>
      </c>
      <c r="P252" s="367">
        <f>(Tabla13[[#This Row],[Entradas 30 Junio-30 Sept. 2023]]*Tabla13[[#This Row],[Costo Unitario]])</f>
        <v>0</v>
      </c>
      <c r="Q252" s="367">
        <f>(Tabla13[[#This Row],[Salidas 30 Junio-30 Sept. 2023]]*Tabla13[[#This Row],[Costo Unitario]])</f>
        <v>0</v>
      </c>
      <c r="R252" s="369" t="s">
        <v>844</v>
      </c>
    </row>
    <row r="253" spans="1:18" ht="18" customHeight="1" x14ac:dyDescent="0.25">
      <c r="A253" s="2"/>
      <c r="B253" s="363">
        <v>45026</v>
      </c>
      <c r="C253" s="364" t="s">
        <v>866</v>
      </c>
      <c r="D253" s="365" t="s">
        <v>1044</v>
      </c>
      <c r="E253" s="376" t="s">
        <v>884</v>
      </c>
      <c r="F253" s="366">
        <v>0</v>
      </c>
      <c r="G253" s="366">
        <v>0</v>
      </c>
      <c r="H253" s="366"/>
      <c r="I253" s="366"/>
      <c r="J253" s="366">
        <v>0</v>
      </c>
      <c r="K253" s="366">
        <f t="shared" si="6"/>
        <v>0</v>
      </c>
      <c r="L253" s="366">
        <v>62</v>
      </c>
      <c r="M253" s="366">
        <f>Tabla13[[#This Row],[Balance s/Mov. 30/09/2023]]-Tabla13[[#This Row],[Inventario al 30/09/2023]]</f>
        <v>55</v>
      </c>
      <c r="N253" s="367">
        <v>1623.62</v>
      </c>
      <c r="O253" s="368">
        <f t="shared" si="7"/>
        <v>100664.43999999999</v>
      </c>
      <c r="P253" s="367">
        <f>(Tabla13[[#This Row],[Entradas 30 Junio-30 Sept. 2023]]*Tabla13[[#This Row],[Costo Unitario]])</f>
        <v>0</v>
      </c>
      <c r="Q253" s="367">
        <f>(Tabla13[[#This Row],[Salidas 30 Junio-30 Sept. 2023]]*Tabla13[[#This Row],[Costo Unitario]])</f>
        <v>0</v>
      </c>
      <c r="R253" s="369" t="s">
        <v>844</v>
      </c>
    </row>
    <row r="254" spans="1:18" ht="18" customHeight="1" x14ac:dyDescent="0.25">
      <c r="A254" s="2"/>
      <c r="B254" s="363">
        <v>45026</v>
      </c>
      <c r="C254" s="364" t="s">
        <v>866</v>
      </c>
      <c r="D254" s="365" t="s">
        <v>636</v>
      </c>
      <c r="E254" s="182" t="s">
        <v>640</v>
      </c>
      <c r="F254" s="366">
        <v>127</v>
      </c>
      <c r="G254" s="366">
        <v>0</v>
      </c>
      <c r="H254" s="366"/>
      <c r="I254" s="366"/>
      <c r="J254" s="366">
        <v>0</v>
      </c>
      <c r="K254" s="366">
        <f t="shared" si="6"/>
        <v>127</v>
      </c>
      <c r="L254" s="366">
        <v>144</v>
      </c>
      <c r="M254" s="366">
        <f>Tabla13[[#This Row],[Balance s/Mov. 30/09/2023]]-Tabla13[[#This Row],[Inventario al 30/09/2023]]</f>
        <v>1</v>
      </c>
      <c r="N254" s="367">
        <v>1623.62</v>
      </c>
      <c r="O254" s="368">
        <f t="shared" si="7"/>
        <v>233801.27999999997</v>
      </c>
      <c r="P254" s="367">
        <f>(Tabla13[[#This Row],[Entradas 30 Junio-30 Sept. 2023]]*Tabla13[[#This Row],[Costo Unitario]])</f>
        <v>0</v>
      </c>
      <c r="Q254" s="367">
        <f>(Tabla13[[#This Row],[Salidas 30 Junio-30 Sept. 2023]]*Tabla13[[#This Row],[Costo Unitario]])</f>
        <v>0</v>
      </c>
      <c r="R254" s="369" t="s">
        <v>844</v>
      </c>
    </row>
    <row r="255" spans="1:18" ht="18" customHeight="1" x14ac:dyDescent="0.25">
      <c r="A255" s="2"/>
      <c r="B255" s="363">
        <v>45026</v>
      </c>
      <c r="C255" s="364" t="s">
        <v>866</v>
      </c>
      <c r="D255" s="365" t="s">
        <v>434</v>
      </c>
      <c r="E255" s="372" t="s">
        <v>441</v>
      </c>
      <c r="F255" s="366">
        <v>126</v>
      </c>
      <c r="G255" s="366">
        <v>0</v>
      </c>
      <c r="H255" s="366"/>
      <c r="I255" s="366"/>
      <c r="J255" s="366">
        <v>0</v>
      </c>
      <c r="K255" s="366">
        <f t="shared" si="6"/>
        <v>126</v>
      </c>
      <c r="L255" s="366">
        <v>120</v>
      </c>
      <c r="M255" s="366">
        <f>Tabla13[[#This Row],[Balance s/Mov. 30/09/2023]]-Tabla13[[#This Row],[Inventario al 30/09/2023]]</f>
        <v>1</v>
      </c>
      <c r="N255" s="367">
        <v>1948.12</v>
      </c>
      <c r="O255" s="368">
        <f t="shared" si="7"/>
        <v>233774.4</v>
      </c>
      <c r="P255" s="367">
        <f>(Tabla13[[#This Row],[Entradas 30 Junio-30 Sept. 2023]]*Tabla13[[#This Row],[Costo Unitario]])</f>
        <v>0</v>
      </c>
      <c r="Q255" s="367">
        <f>(Tabla13[[#This Row],[Salidas 30 Junio-30 Sept. 2023]]*Tabla13[[#This Row],[Costo Unitario]])</f>
        <v>0</v>
      </c>
      <c r="R255" s="369" t="s">
        <v>844</v>
      </c>
    </row>
    <row r="256" spans="1:18" ht="18" customHeight="1" x14ac:dyDescent="0.25">
      <c r="A256" s="2"/>
      <c r="B256" s="363">
        <v>42520</v>
      </c>
      <c r="C256" s="364" t="s">
        <v>866</v>
      </c>
      <c r="D256" s="365" t="s">
        <v>162</v>
      </c>
      <c r="E256" s="148" t="s">
        <v>433</v>
      </c>
      <c r="F256" s="366">
        <v>5</v>
      </c>
      <c r="G256" s="366">
        <v>0</v>
      </c>
      <c r="H256" s="366"/>
      <c r="I256" s="366"/>
      <c r="J256" s="366">
        <v>0</v>
      </c>
      <c r="K256" s="366">
        <f t="shared" si="6"/>
        <v>5</v>
      </c>
      <c r="L256" s="366">
        <v>3</v>
      </c>
      <c r="M256" s="366">
        <f>Tabla13[[#This Row],[Balance s/Mov. 30/09/2023]]-Tabla13[[#This Row],[Inventario al 30/09/2023]]</f>
        <v>-2</v>
      </c>
      <c r="N256" s="367">
        <v>1019.52</v>
      </c>
      <c r="O256" s="368">
        <f t="shared" si="7"/>
        <v>3058.56</v>
      </c>
      <c r="P256" s="367">
        <f>(Tabla13[[#This Row],[Entradas 30 Junio-30 Sept. 2023]]*Tabla13[[#This Row],[Costo Unitario]])</f>
        <v>0</v>
      </c>
      <c r="Q256" s="367">
        <f>(Tabla13[[#This Row],[Salidas 30 Junio-30 Sept. 2023]]*Tabla13[[#This Row],[Costo Unitario]])</f>
        <v>0</v>
      </c>
      <c r="R256" s="369" t="s">
        <v>844</v>
      </c>
    </row>
    <row r="257" spans="1:18" ht="18" customHeight="1" x14ac:dyDescent="0.25">
      <c r="A257" s="2"/>
      <c r="B257" s="363">
        <v>40816</v>
      </c>
      <c r="C257" s="364" t="s">
        <v>866</v>
      </c>
      <c r="D257" s="365" t="s">
        <v>98</v>
      </c>
      <c r="E257" s="376" t="s">
        <v>638</v>
      </c>
      <c r="F257" s="366">
        <v>13</v>
      </c>
      <c r="G257" s="366">
        <v>0</v>
      </c>
      <c r="H257" s="366"/>
      <c r="I257" s="366"/>
      <c r="J257" s="366">
        <v>0</v>
      </c>
      <c r="K257" s="366">
        <f t="shared" si="6"/>
        <v>13</v>
      </c>
      <c r="L257" s="366">
        <v>13</v>
      </c>
      <c r="M257" s="366">
        <f>Tabla13[[#This Row],[Balance s/Mov. 30/09/2023]]-Tabla13[[#This Row],[Inventario al 30/09/2023]]</f>
        <v>84</v>
      </c>
      <c r="N257" s="367">
        <v>792.96</v>
      </c>
      <c r="O257" s="368">
        <f t="shared" si="7"/>
        <v>10308.48</v>
      </c>
      <c r="P257" s="367">
        <f>(Tabla13[[#This Row],[Entradas 30 Junio-30 Sept. 2023]]*Tabla13[[#This Row],[Costo Unitario]])</f>
        <v>0</v>
      </c>
      <c r="Q257" s="367">
        <f>(Tabla13[[#This Row],[Salidas 30 Junio-30 Sept. 2023]]*Tabla13[[#This Row],[Costo Unitario]])</f>
        <v>0</v>
      </c>
      <c r="R257" s="369" t="s">
        <v>844</v>
      </c>
    </row>
    <row r="258" spans="1:18" ht="18" customHeight="1" x14ac:dyDescent="0.25">
      <c r="A258" s="2"/>
      <c r="B258" s="363">
        <v>42520</v>
      </c>
      <c r="C258" s="364" t="s">
        <v>866</v>
      </c>
      <c r="D258" s="365" t="s">
        <v>444</v>
      </c>
      <c r="E258" s="182" t="s">
        <v>445</v>
      </c>
      <c r="F258" s="366">
        <v>234</v>
      </c>
      <c r="G258" s="366">
        <v>0</v>
      </c>
      <c r="H258" s="366"/>
      <c r="I258" s="366"/>
      <c r="J258" s="366">
        <v>0</v>
      </c>
      <c r="K258" s="366">
        <f t="shared" si="6"/>
        <v>234</v>
      </c>
      <c r="L258" s="366">
        <v>144</v>
      </c>
      <c r="M258" s="366">
        <f>Tabla13[[#This Row],[Balance s/Mov. 30/09/2023]]-Tabla13[[#This Row],[Inventario al 30/09/2023]]</f>
        <v>3</v>
      </c>
      <c r="N258" s="367">
        <v>190</v>
      </c>
      <c r="O258" s="368">
        <f t="shared" si="7"/>
        <v>27360</v>
      </c>
      <c r="P258" s="367">
        <f>(Tabla13[[#This Row],[Entradas 30 Junio-30 Sept. 2023]]*Tabla13[[#This Row],[Costo Unitario]])</f>
        <v>0</v>
      </c>
      <c r="Q258" s="367">
        <f>(Tabla13[[#This Row],[Salidas 30 Junio-30 Sept. 2023]]*Tabla13[[#This Row],[Costo Unitario]])</f>
        <v>0</v>
      </c>
      <c r="R258" s="369" t="s">
        <v>844</v>
      </c>
    </row>
    <row r="259" spans="1:18" ht="18" customHeight="1" x14ac:dyDescent="0.25">
      <c r="A259" s="2"/>
      <c r="B259" s="363">
        <v>41429</v>
      </c>
      <c r="C259" s="364" t="s">
        <v>866</v>
      </c>
      <c r="D259" s="365" t="s">
        <v>438</v>
      </c>
      <c r="E259" s="382" t="s">
        <v>439</v>
      </c>
      <c r="F259" s="366">
        <v>148</v>
      </c>
      <c r="G259" s="366">
        <v>0</v>
      </c>
      <c r="H259" s="366"/>
      <c r="I259" s="366"/>
      <c r="J259" s="366">
        <v>0</v>
      </c>
      <c r="K259" s="366">
        <f t="shared" si="6"/>
        <v>148</v>
      </c>
      <c r="L259" s="366">
        <v>122</v>
      </c>
      <c r="M259" s="366">
        <f>Tabla13[[#This Row],[Balance s/Mov. 30/09/2023]]-Tabla13[[#This Row],[Inventario al 30/09/2023]]</f>
        <v>-10</v>
      </c>
      <c r="N259" s="367">
        <v>1019.52</v>
      </c>
      <c r="O259" s="368">
        <f t="shared" si="7"/>
        <v>124381.44</v>
      </c>
      <c r="P259" s="367">
        <f>(Tabla13[[#This Row],[Entradas 30 Junio-30 Sept. 2023]]*Tabla13[[#This Row],[Costo Unitario]])</f>
        <v>0</v>
      </c>
      <c r="Q259" s="367">
        <f>(Tabla13[[#This Row],[Salidas 30 Junio-30 Sept. 2023]]*Tabla13[[#This Row],[Costo Unitario]])</f>
        <v>0</v>
      </c>
      <c r="R259" s="369" t="s">
        <v>844</v>
      </c>
    </row>
    <row r="260" spans="1:18" ht="18" customHeight="1" x14ac:dyDescent="0.25">
      <c r="A260" s="2"/>
      <c r="B260" s="363">
        <v>41915</v>
      </c>
      <c r="C260" s="364" t="s">
        <v>866</v>
      </c>
      <c r="D260" s="365" t="s">
        <v>286</v>
      </c>
      <c r="E260" s="182" t="s">
        <v>287</v>
      </c>
      <c r="F260" s="366">
        <v>40</v>
      </c>
      <c r="G260" s="366">
        <v>0</v>
      </c>
      <c r="H260" s="366"/>
      <c r="I260" s="366"/>
      <c r="J260" s="366">
        <v>0</v>
      </c>
      <c r="K260" s="366">
        <f t="shared" si="6"/>
        <v>40</v>
      </c>
      <c r="L260" s="366">
        <v>21</v>
      </c>
      <c r="M260" s="366">
        <f>Tabla13[[#This Row],[Balance s/Mov. 30/09/2023]]-Tabla13[[#This Row],[Inventario al 30/09/2023]]</f>
        <v>0</v>
      </c>
      <c r="N260" s="367">
        <v>458.15</v>
      </c>
      <c r="O260" s="368">
        <f t="shared" si="7"/>
        <v>9621.15</v>
      </c>
      <c r="P260" s="367">
        <f>(Tabla13[[#This Row],[Entradas 30 Junio-30 Sept. 2023]]*Tabla13[[#This Row],[Costo Unitario]])</f>
        <v>0</v>
      </c>
      <c r="Q260" s="367">
        <f>(Tabla13[[#This Row],[Salidas 30 Junio-30 Sept. 2023]]*Tabla13[[#This Row],[Costo Unitario]])</f>
        <v>0</v>
      </c>
      <c r="R260" s="369" t="s">
        <v>844</v>
      </c>
    </row>
    <row r="261" spans="1:18" ht="18" customHeight="1" x14ac:dyDescent="0.25">
      <c r="A261" s="2"/>
      <c r="B261" s="363">
        <v>42520</v>
      </c>
      <c r="C261" s="364" t="s">
        <v>866</v>
      </c>
      <c r="D261" s="365" t="s">
        <v>442</v>
      </c>
      <c r="E261" s="384" t="s">
        <v>443</v>
      </c>
      <c r="F261" s="366">
        <v>0</v>
      </c>
      <c r="G261" s="366">
        <v>0</v>
      </c>
      <c r="H261" s="366"/>
      <c r="I261" s="366"/>
      <c r="J261" s="366">
        <v>0</v>
      </c>
      <c r="K261" s="366">
        <f t="shared" si="6"/>
        <v>0</v>
      </c>
      <c r="L261" s="366">
        <v>0</v>
      </c>
      <c r="M261" s="366">
        <f>Tabla13[[#This Row],[Balance s/Mov. 30/09/2023]]-Tabla13[[#This Row],[Inventario al 30/09/2023]]</f>
        <v>0</v>
      </c>
      <c r="N261" s="380">
        <v>561.67999999999995</v>
      </c>
      <c r="O261" s="368">
        <f t="shared" si="7"/>
        <v>0</v>
      </c>
      <c r="P261" s="367">
        <f>(Tabla13[[#This Row],[Entradas 30 Junio-30 Sept. 2023]]*Tabla13[[#This Row],[Costo Unitario]])</f>
        <v>0</v>
      </c>
      <c r="Q261" s="367">
        <f>(Tabla13[[#This Row],[Salidas 30 Junio-30 Sept. 2023]]*Tabla13[[#This Row],[Costo Unitario]])</f>
        <v>0</v>
      </c>
      <c r="R261" s="369" t="s">
        <v>844</v>
      </c>
    </row>
    <row r="262" spans="1:18" ht="18" customHeight="1" x14ac:dyDescent="0.25">
      <c r="A262" s="2"/>
      <c r="B262" s="363"/>
      <c r="C262" s="364" t="s">
        <v>866</v>
      </c>
      <c r="D262" s="365" t="s">
        <v>1099</v>
      </c>
      <c r="E262" s="372" t="s">
        <v>997</v>
      </c>
      <c r="F262" s="366">
        <v>45</v>
      </c>
      <c r="G262" s="366">
        <v>0</v>
      </c>
      <c r="H262" s="366"/>
      <c r="I262" s="366"/>
      <c r="J262" s="366">
        <v>0</v>
      </c>
      <c r="K262" s="366">
        <f t="shared" si="6"/>
        <v>45</v>
      </c>
      <c r="L262" s="366">
        <v>44</v>
      </c>
      <c r="M262" s="366">
        <f>Tabla13[[#This Row],[Balance s/Mov. 30/09/2023]]-Tabla13[[#This Row],[Inventario al 30/09/2023]]</f>
        <v>0</v>
      </c>
      <c r="N262" s="367">
        <v>787.48</v>
      </c>
      <c r="O262" s="368">
        <f t="shared" si="7"/>
        <v>34649.120000000003</v>
      </c>
      <c r="P262" s="367">
        <f>(Tabla13[[#This Row],[Entradas 30 Junio-30 Sept. 2023]]*Tabla13[[#This Row],[Costo Unitario]])</f>
        <v>0</v>
      </c>
      <c r="Q262" s="367">
        <f>(Tabla13[[#This Row],[Salidas 30 Junio-30 Sept. 2023]]*Tabla13[[#This Row],[Costo Unitario]])</f>
        <v>0</v>
      </c>
      <c r="R262" s="369" t="s">
        <v>844</v>
      </c>
    </row>
    <row r="263" spans="1:18" ht="18" customHeight="1" x14ac:dyDescent="0.25">
      <c r="A263" s="2"/>
      <c r="B263" s="363">
        <v>45026</v>
      </c>
      <c r="C263" s="364" t="s">
        <v>866</v>
      </c>
      <c r="D263" s="365" t="s">
        <v>1139</v>
      </c>
      <c r="E263" s="182" t="s">
        <v>900</v>
      </c>
      <c r="F263" s="366">
        <v>7</v>
      </c>
      <c r="G263" s="366">
        <v>0</v>
      </c>
      <c r="H263" s="366"/>
      <c r="I263" s="366"/>
      <c r="J263" s="366">
        <v>0</v>
      </c>
      <c r="K263" s="366">
        <f t="shared" ref="K263:K326" si="8">F263+G263+H263+I263-J263</f>
        <v>7</v>
      </c>
      <c r="L263" s="366">
        <v>27</v>
      </c>
      <c r="M263" s="366">
        <f>Tabla13[[#This Row],[Balance s/Mov. 30/09/2023]]-Tabla13[[#This Row],[Inventario al 30/09/2023]]</f>
        <v>37</v>
      </c>
      <c r="N263" s="367">
        <v>1840.74</v>
      </c>
      <c r="O263" s="368">
        <f t="shared" ref="O263:O326" si="9">L263*N263</f>
        <v>49699.98</v>
      </c>
      <c r="P263" s="367">
        <f>(Tabla13[[#This Row],[Entradas 30 Junio-30 Sept. 2023]]*Tabla13[[#This Row],[Costo Unitario]])</f>
        <v>0</v>
      </c>
      <c r="Q263" s="367">
        <f>(Tabla13[[#This Row],[Salidas 30 Junio-30 Sept. 2023]]*Tabla13[[#This Row],[Costo Unitario]])</f>
        <v>0</v>
      </c>
      <c r="R263" s="369" t="s">
        <v>844</v>
      </c>
    </row>
    <row r="264" spans="1:18" ht="18" customHeight="1" x14ac:dyDescent="0.25">
      <c r="A264" s="2"/>
      <c r="B264" s="363">
        <v>45026</v>
      </c>
      <c r="C264" s="364" t="s">
        <v>866</v>
      </c>
      <c r="D264" s="365" t="s">
        <v>637</v>
      </c>
      <c r="E264" s="182" t="s">
        <v>639</v>
      </c>
      <c r="F264" s="366">
        <v>21</v>
      </c>
      <c r="G264" s="366">
        <v>0</v>
      </c>
      <c r="H264" s="366"/>
      <c r="I264" s="366"/>
      <c r="J264" s="366">
        <v>0</v>
      </c>
      <c r="K264" s="366">
        <f t="shared" si="8"/>
        <v>21</v>
      </c>
      <c r="L264" s="366">
        <v>58</v>
      </c>
      <c r="M264" s="366">
        <f>Tabla13[[#This Row],[Balance s/Mov. 30/09/2023]]-Tabla13[[#This Row],[Inventario al 30/09/2023]]</f>
        <v>72</v>
      </c>
      <c r="N264" s="367">
        <v>1769.94</v>
      </c>
      <c r="O264" s="368">
        <f t="shared" si="9"/>
        <v>102656.52</v>
      </c>
      <c r="P264" s="367">
        <f>(Tabla13[[#This Row],[Entradas 30 Junio-30 Sept. 2023]]*Tabla13[[#This Row],[Costo Unitario]])</f>
        <v>0</v>
      </c>
      <c r="Q264" s="367">
        <f>(Tabla13[[#This Row],[Salidas 30 Junio-30 Sept. 2023]]*Tabla13[[#This Row],[Costo Unitario]])</f>
        <v>0</v>
      </c>
      <c r="R264" s="369" t="s">
        <v>844</v>
      </c>
    </row>
    <row r="265" spans="1:18" ht="18" customHeight="1" x14ac:dyDescent="0.25">
      <c r="A265" s="2"/>
      <c r="B265" s="363"/>
      <c r="C265" s="364" t="s">
        <v>866</v>
      </c>
      <c r="D265" s="365" t="s">
        <v>1045</v>
      </c>
      <c r="E265" s="182" t="s">
        <v>885</v>
      </c>
      <c r="F265" s="366">
        <v>45</v>
      </c>
      <c r="G265" s="366">
        <v>0</v>
      </c>
      <c r="H265" s="366"/>
      <c r="I265" s="366"/>
      <c r="J265" s="366">
        <v>0</v>
      </c>
      <c r="K265" s="366">
        <f t="shared" si="8"/>
        <v>45</v>
      </c>
      <c r="L265" s="366">
        <v>76</v>
      </c>
      <c r="M265" s="366">
        <f>Tabla13[[#This Row],[Balance s/Mov. 30/09/2023]]-Tabla13[[#This Row],[Inventario al 30/09/2023]]</f>
        <v>0</v>
      </c>
      <c r="N265" s="367">
        <v>792.96</v>
      </c>
      <c r="O265" s="368">
        <f t="shared" si="9"/>
        <v>60264.960000000006</v>
      </c>
      <c r="P265" s="367">
        <f>(Tabla13[[#This Row],[Entradas 30 Junio-30 Sept. 2023]]*Tabla13[[#This Row],[Costo Unitario]])</f>
        <v>0</v>
      </c>
      <c r="Q265" s="367">
        <f>(Tabla13[[#This Row],[Salidas 30 Junio-30 Sept. 2023]]*Tabla13[[#This Row],[Costo Unitario]])</f>
        <v>0</v>
      </c>
      <c r="R265" s="369" t="s">
        <v>844</v>
      </c>
    </row>
    <row r="266" spans="1:18" ht="18" customHeight="1" x14ac:dyDescent="0.25">
      <c r="A266" s="2"/>
      <c r="B266" s="363">
        <v>44879</v>
      </c>
      <c r="C266" s="374" t="s">
        <v>861</v>
      </c>
      <c r="D266" s="375" t="s">
        <v>469</v>
      </c>
      <c r="E266" s="372" t="s">
        <v>491</v>
      </c>
      <c r="F266" s="366">
        <v>24</v>
      </c>
      <c r="G266" s="366">
        <v>0</v>
      </c>
      <c r="H266" s="366"/>
      <c r="I266" s="366"/>
      <c r="J266" s="366">
        <v>0</v>
      </c>
      <c r="K266" s="366">
        <f t="shared" si="8"/>
        <v>24</v>
      </c>
      <c r="L266" s="366">
        <v>24</v>
      </c>
      <c r="M266" s="366">
        <f>Tabla13[[#This Row],[Balance s/Mov. 30/09/2023]]-Tabla13[[#This Row],[Inventario al 30/09/2023]]</f>
        <v>0</v>
      </c>
      <c r="N266" s="367">
        <v>358.72</v>
      </c>
      <c r="O266" s="368">
        <f t="shared" si="9"/>
        <v>8609.2800000000007</v>
      </c>
      <c r="P266" s="367">
        <f>(Tabla13[[#This Row],[Entradas 30 Junio-30 Sept. 2023]]*Tabla13[[#This Row],[Costo Unitario]])</f>
        <v>0</v>
      </c>
      <c r="Q266" s="367">
        <f>(Tabla13[[#This Row],[Salidas 30 Junio-30 Sept. 2023]]*Tabla13[[#This Row],[Costo Unitario]])</f>
        <v>0</v>
      </c>
      <c r="R266" s="369" t="s">
        <v>844</v>
      </c>
    </row>
    <row r="267" spans="1:18" ht="18" customHeight="1" x14ac:dyDescent="0.25">
      <c r="A267" s="2"/>
      <c r="B267" s="373">
        <v>43412</v>
      </c>
      <c r="C267" s="385" t="s">
        <v>863</v>
      </c>
      <c r="D267" s="375" t="s">
        <v>32</v>
      </c>
      <c r="E267" s="372" t="s">
        <v>33</v>
      </c>
      <c r="F267" s="366">
        <v>2</v>
      </c>
      <c r="G267" s="366">
        <v>0</v>
      </c>
      <c r="H267" s="366"/>
      <c r="I267" s="366"/>
      <c r="J267" s="366">
        <v>0</v>
      </c>
      <c r="K267" s="366">
        <f t="shared" si="8"/>
        <v>2</v>
      </c>
      <c r="L267" s="366">
        <v>2</v>
      </c>
      <c r="M267" s="366">
        <f>Tabla13[[#This Row],[Balance s/Mov. 30/09/2023]]-Tabla13[[#This Row],[Inventario al 30/09/2023]]</f>
        <v>0</v>
      </c>
      <c r="N267" s="367">
        <v>299</v>
      </c>
      <c r="O267" s="368">
        <f t="shared" si="9"/>
        <v>598</v>
      </c>
      <c r="P267" s="367">
        <f>(Tabla13[[#This Row],[Entradas 30 Junio-30 Sept. 2023]]*Tabla13[[#This Row],[Costo Unitario]])</f>
        <v>0</v>
      </c>
      <c r="Q267" s="367">
        <f>(Tabla13[[#This Row],[Salidas 30 Junio-30 Sept. 2023]]*Tabla13[[#This Row],[Costo Unitario]])</f>
        <v>0</v>
      </c>
      <c r="R267" s="369" t="s">
        <v>844</v>
      </c>
    </row>
    <row r="268" spans="1:18" ht="18" customHeight="1" x14ac:dyDescent="0.25">
      <c r="A268" s="2"/>
      <c r="B268" s="373">
        <v>42520</v>
      </c>
      <c r="C268" s="374" t="s">
        <v>867</v>
      </c>
      <c r="D268" s="375" t="s">
        <v>196</v>
      </c>
      <c r="E268" s="372" t="s">
        <v>197</v>
      </c>
      <c r="F268" s="366">
        <v>0</v>
      </c>
      <c r="G268" s="366">
        <v>0</v>
      </c>
      <c r="H268" s="366"/>
      <c r="I268" s="366"/>
      <c r="J268" s="366">
        <v>0</v>
      </c>
      <c r="K268" s="366">
        <f t="shared" si="8"/>
        <v>0</v>
      </c>
      <c r="L268" s="366">
        <v>0</v>
      </c>
      <c r="M268" s="366">
        <f>Tabla13[[#This Row],[Balance s/Mov. 30/09/2023]]-Tabla13[[#This Row],[Inventario al 30/09/2023]]</f>
        <v>0</v>
      </c>
      <c r="N268" s="386">
        <v>1295.6400000000001</v>
      </c>
      <c r="O268" s="368">
        <f t="shared" si="9"/>
        <v>0</v>
      </c>
      <c r="P268" s="367">
        <f>(Tabla13[[#This Row],[Entradas 30 Junio-30 Sept. 2023]]*Tabla13[[#This Row],[Costo Unitario]])</f>
        <v>0</v>
      </c>
      <c r="Q268" s="367">
        <f>(Tabla13[[#This Row],[Salidas 30 Junio-30 Sept. 2023]]*Tabla13[[#This Row],[Costo Unitario]])</f>
        <v>0</v>
      </c>
      <c r="R268" s="369" t="s">
        <v>844</v>
      </c>
    </row>
    <row r="269" spans="1:18" ht="18" customHeight="1" x14ac:dyDescent="0.25">
      <c r="A269" s="2"/>
      <c r="B269" s="363"/>
      <c r="C269" s="364" t="s">
        <v>853</v>
      </c>
      <c r="D269" s="365" t="s">
        <v>1051</v>
      </c>
      <c r="E269" s="372" t="s">
        <v>931</v>
      </c>
      <c r="F269" s="366">
        <v>0</v>
      </c>
      <c r="G269" s="366">
        <v>0</v>
      </c>
      <c r="H269" s="366"/>
      <c r="I269" s="366"/>
      <c r="J269" s="366">
        <v>0</v>
      </c>
      <c r="K269" s="366">
        <f t="shared" si="8"/>
        <v>0</v>
      </c>
      <c r="L269" s="366">
        <v>0</v>
      </c>
      <c r="M269" s="366">
        <f>Tabla13[[#This Row],[Balance s/Mov. 30/09/2023]]-Tabla13[[#This Row],[Inventario al 30/09/2023]]</f>
        <v>0</v>
      </c>
      <c r="N269" s="367">
        <v>0</v>
      </c>
      <c r="O269" s="368">
        <f t="shared" si="9"/>
        <v>0</v>
      </c>
      <c r="P269" s="367">
        <f>(Tabla13[[#This Row],[Entradas 30 Junio-30 Sept. 2023]]*Tabla13[[#This Row],[Costo Unitario]])</f>
        <v>0</v>
      </c>
      <c r="Q269" s="367">
        <f>(Tabla13[[#This Row],[Salidas 30 Junio-30 Sept. 2023]]*Tabla13[[#This Row],[Costo Unitario]])</f>
        <v>0</v>
      </c>
      <c r="R269" s="369" t="s">
        <v>844</v>
      </c>
    </row>
    <row r="270" spans="1:18" ht="18" customHeight="1" x14ac:dyDescent="0.25">
      <c r="A270" s="2"/>
      <c r="B270" s="363">
        <v>41429</v>
      </c>
      <c r="C270" s="364" t="s">
        <v>849</v>
      </c>
      <c r="D270" s="365" t="s">
        <v>256</v>
      </c>
      <c r="E270" s="148" t="s">
        <v>257</v>
      </c>
      <c r="F270" s="366">
        <v>2</v>
      </c>
      <c r="G270" s="366">
        <v>0</v>
      </c>
      <c r="H270" s="366"/>
      <c r="I270" s="366"/>
      <c r="J270" s="366">
        <v>0</v>
      </c>
      <c r="K270" s="366">
        <f t="shared" si="8"/>
        <v>2</v>
      </c>
      <c r="L270" s="366">
        <v>2</v>
      </c>
      <c r="M270" s="366">
        <f>Tabla13[[#This Row],[Balance s/Mov. 30/09/2023]]-Tabla13[[#This Row],[Inventario al 30/09/2023]]</f>
        <v>3</v>
      </c>
      <c r="N270" s="367">
        <v>548.70000000000005</v>
      </c>
      <c r="O270" s="368">
        <f t="shared" si="9"/>
        <v>1097.4000000000001</v>
      </c>
      <c r="P270" s="367">
        <f>(Tabla13[[#This Row],[Entradas 30 Junio-30 Sept. 2023]]*Tabla13[[#This Row],[Costo Unitario]])</f>
        <v>0</v>
      </c>
      <c r="Q270" s="367">
        <f>(Tabla13[[#This Row],[Salidas 30 Junio-30 Sept. 2023]]*Tabla13[[#This Row],[Costo Unitario]])</f>
        <v>0</v>
      </c>
      <c r="R270" s="369" t="s">
        <v>844</v>
      </c>
    </row>
    <row r="271" spans="1:18" ht="18" customHeight="1" x14ac:dyDescent="0.25">
      <c r="A271" s="2"/>
      <c r="B271" s="363">
        <v>42520</v>
      </c>
      <c r="C271" s="364" t="s">
        <v>854</v>
      </c>
      <c r="D271" s="365" t="s">
        <v>305</v>
      </c>
      <c r="E271" s="382" t="s">
        <v>306</v>
      </c>
      <c r="F271" s="366">
        <v>63</v>
      </c>
      <c r="G271" s="366">
        <v>0</v>
      </c>
      <c r="H271" s="366"/>
      <c r="I271" s="366"/>
      <c r="J271" s="366">
        <v>0</v>
      </c>
      <c r="K271" s="366">
        <f t="shared" si="8"/>
        <v>63</v>
      </c>
      <c r="L271" s="366">
        <v>63</v>
      </c>
      <c r="M271" s="366">
        <f>Tabla13[[#This Row],[Balance s/Mov. 30/09/2023]]-Tabla13[[#This Row],[Inventario al 30/09/2023]]</f>
        <v>-6</v>
      </c>
      <c r="N271" s="367">
        <v>761.1</v>
      </c>
      <c r="O271" s="368">
        <f t="shared" si="9"/>
        <v>47949.3</v>
      </c>
      <c r="P271" s="367">
        <f>(Tabla13[[#This Row],[Entradas 30 Junio-30 Sept. 2023]]*Tabla13[[#This Row],[Costo Unitario]])</f>
        <v>0</v>
      </c>
      <c r="Q271" s="367">
        <f>(Tabla13[[#This Row],[Salidas 30 Junio-30 Sept. 2023]]*Tabla13[[#This Row],[Costo Unitario]])</f>
        <v>0</v>
      </c>
      <c r="R271" s="369" t="s">
        <v>844</v>
      </c>
    </row>
    <row r="272" spans="1:18" ht="18" customHeight="1" x14ac:dyDescent="0.25">
      <c r="A272" s="2"/>
      <c r="B272" s="363">
        <v>45016</v>
      </c>
      <c r="C272" s="364" t="s">
        <v>853</v>
      </c>
      <c r="D272" s="365" t="s">
        <v>1084</v>
      </c>
      <c r="E272" s="372" t="s">
        <v>1001</v>
      </c>
      <c r="F272" s="366">
        <v>6</v>
      </c>
      <c r="G272" s="366">
        <v>0</v>
      </c>
      <c r="H272" s="366"/>
      <c r="I272" s="366"/>
      <c r="J272" s="366">
        <v>0</v>
      </c>
      <c r="K272" s="366">
        <f t="shared" si="8"/>
        <v>6</v>
      </c>
      <c r="L272" s="366">
        <v>1</v>
      </c>
      <c r="M272" s="366">
        <f>Tabla13[[#This Row],[Balance s/Mov. 30/09/2023]]-Tabla13[[#This Row],[Inventario al 30/09/2023]]</f>
        <v>0</v>
      </c>
      <c r="N272" s="367">
        <v>74.67</v>
      </c>
      <c r="O272" s="368">
        <f t="shared" si="9"/>
        <v>74.67</v>
      </c>
      <c r="P272" s="367">
        <f>(Tabla13[[#This Row],[Entradas 30 Junio-30 Sept. 2023]]*Tabla13[[#This Row],[Costo Unitario]])</f>
        <v>0</v>
      </c>
      <c r="Q272" s="367">
        <f>(Tabla13[[#This Row],[Salidas 30 Junio-30 Sept. 2023]]*Tabla13[[#This Row],[Costo Unitario]])</f>
        <v>0</v>
      </c>
      <c r="R272" s="369" t="s">
        <v>844</v>
      </c>
    </row>
    <row r="273" spans="1:18" ht="18" customHeight="1" x14ac:dyDescent="0.25">
      <c r="A273" s="2"/>
      <c r="B273" s="363">
        <v>42496</v>
      </c>
      <c r="C273" s="364" t="s">
        <v>852</v>
      </c>
      <c r="D273" s="365" t="s">
        <v>214</v>
      </c>
      <c r="E273" s="376" t="s">
        <v>382</v>
      </c>
      <c r="F273" s="366">
        <v>18</v>
      </c>
      <c r="G273" s="366">
        <v>0</v>
      </c>
      <c r="H273" s="366"/>
      <c r="I273" s="366"/>
      <c r="J273" s="366">
        <v>0</v>
      </c>
      <c r="K273" s="366">
        <f t="shared" si="8"/>
        <v>18</v>
      </c>
      <c r="L273" s="366">
        <v>18</v>
      </c>
      <c r="M273" s="366">
        <f>Tabla13[[#This Row],[Balance s/Mov. 30/09/2023]]-Tabla13[[#This Row],[Inventario al 30/09/2023]]</f>
        <v>1</v>
      </c>
      <c r="N273" s="367">
        <v>7.3</v>
      </c>
      <c r="O273" s="368">
        <f t="shared" si="9"/>
        <v>131.4</v>
      </c>
      <c r="P273" s="367">
        <f>(Tabla13[[#This Row],[Entradas 30 Junio-30 Sept. 2023]]*Tabla13[[#This Row],[Costo Unitario]])</f>
        <v>0</v>
      </c>
      <c r="Q273" s="367">
        <f>(Tabla13[[#This Row],[Salidas 30 Junio-30 Sept. 2023]]*Tabla13[[#This Row],[Costo Unitario]])</f>
        <v>0</v>
      </c>
      <c r="R273" s="369" t="s">
        <v>844</v>
      </c>
    </row>
    <row r="274" spans="1:18" ht="18" customHeight="1" x14ac:dyDescent="0.25">
      <c r="A274" s="2"/>
      <c r="B274" s="363">
        <v>41429</v>
      </c>
      <c r="C274" s="364" t="s">
        <v>856</v>
      </c>
      <c r="D274" s="365" t="s">
        <v>591</v>
      </c>
      <c r="E274" s="148" t="s">
        <v>592</v>
      </c>
      <c r="F274" s="366">
        <v>28</v>
      </c>
      <c r="G274" s="366">
        <v>0</v>
      </c>
      <c r="H274" s="366"/>
      <c r="I274" s="366"/>
      <c r="J274" s="366">
        <v>0</v>
      </c>
      <c r="K274" s="366">
        <f t="shared" si="8"/>
        <v>28</v>
      </c>
      <c r="L274" s="366">
        <v>28</v>
      </c>
      <c r="M274" s="366">
        <f>Tabla13[[#This Row],[Balance s/Mov. 30/09/2023]]-Tabla13[[#This Row],[Inventario al 30/09/2023]]</f>
        <v>0</v>
      </c>
      <c r="N274" s="367">
        <v>10030</v>
      </c>
      <c r="O274" s="368">
        <f t="shared" si="9"/>
        <v>280840</v>
      </c>
      <c r="P274" s="367">
        <f>(Tabla13[[#This Row],[Entradas 30 Junio-30 Sept. 2023]]*Tabla13[[#This Row],[Costo Unitario]])</f>
        <v>0</v>
      </c>
      <c r="Q274" s="367">
        <f>(Tabla13[[#This Row],[Salidas 30 Junio-30 Sept. 2023]]*Tabla13[[#This Row],[Costo Unitario]])</f>
        <v>0</v>
      </c>
      <c r="R274" s="369" t="s">
        <v>844</v>
      </c>
    </row>
    <row r="275" spans="1:18" ht="18" customHeight="1" x14ac:dyDescent="0.25">
      <c r="A275" s="2"/>
      <c r="B275" s="363"/>
      <c r="C275" s="364" t="s">
        <v>853</v>
      </c>
      <c r="D275" s="365" t="s">
        <v>1071</v>
      </c>
      <c r="E275" s="372" t="s">
        <v>965</v>
      </c>
      <c r="F275" s="366">
        <v>0</v>
      </c>
      <c r="G275" s="366">
        <v>0</v>
      </c>
      <c r="H275" s="366"/>
      <c r="I275" s="366"/>
      <c r="J275" s="366">
        <v>0</v>
      </c>
      <c r="K275" s="366">
        <f t="shared" si="8"/>
        <v>0</v>
      </c>
      <c r="L275" s="366">
        <v>0</v>
      </c>
      <c r="M275" s="366">
        <f>Tabla13[[#This Row],[Balance s/Mov. 30/09/2023]]-Tabla13[[#This Row],[Inventario al 30/09/2023]]</f>
        <v>0</v>
      </c>
      <c r="N275" s="367">
        <v>0</v>
      </c>
      <c r="O275" s="368">
        <f t="shared" si="9"/>
        <v>0</v>
      </c>
      <c r="P275" s="367">
        <f>(Tabla13[[#This Row],[Entradas 30 Junio-30 Sept. 2023]]*Tabla13[[#This Row],[Costo Unitario]])</f>
        <v>0</v>
      </c>
      <c r="Q275" s="367">
        <f>(Tabla13[[#This Row],[Salidas 30 Junio-30 Sept. 2023]]*Tabla13[[#This Row],[Costo Unitario]])</f>
        <v>0</v>
      </c>
      <c r="R275" s="369" t="s">
        <v>844</v>
      </c>
    </row>
    <row r="276" spans="1:18" ht="18" customHeight="1" x14ac:dyDescent="0.25">
      <c r="A276" s="2"/>
      <c r="B276" s="363"/>
      <c r="C276" s="364" t="s">
        <v>862</v>
      </c>
      <c r="D276" s="365" t="s">
        <v>1058</v>
      </c>
      <c r="E276" s="372" t="s">
        <v>947</v>
      </c>
      <c r="F276" s="366">
        <v>4</v>
      </c>
      <c r="G276" s="366">
        <v>0</v>
      </c>
      <c r="H276" s="366"/>
      <c r="I276" s="366"/>
      <c r="J276" s="366">
        <v>0</v>
      </c>
      <c r="K276" s="366">
        <f t="shared" si="8"/>
        <v>4</v>
      </c>
      <c r="L276" s="366">
        <v>4</v>
      </c>
      <c r="M276" s="366">
        <f>Tabla13[[#This Row],[Balance s/Mov. 30/09/2023]]-Tabla13[[#This Row],[Inventario al 30/09/2023]]</f>
        <v>0</v>
      </c>
      <c r="N276" s="367">
        <v>0</v>
      </c>
      <c r="O276" s="368">
        <f t="shared" si="9"/>
        <v>0</v>
      </c>
      <c r="P276" s="367">
        <f>(Tabla13[[#This Row],[Entradas 30 Junio-30 Sept. 2023]]*Tabla13[[#This Row],[Costo Unitario]])</f>
        <v>0</v>
      </c>
      <c r="Q276" s="367">
        <f>(Tabla13[[#This Row],[Salidas 30 Junio-30 Sept. 2023]]*Tabla13[[#This Row],[Costo Unitario]])</f>
        <v>0</v>
      </c>
      <c r="R276" s="369" t="s">
        <v>844</v>
      </c>
    </row>
    <row r="277" spans="1:18" ht="18" customHeight="1" x14ac:dyDescent="0.25">
      <c r="A277" s="2"/>
      <c r="B277" s="363">
        <v>43123</v>
      </c>
      <c r="C277" s="364" t="s">
        <v>872</v>
      </c>
      <c r="D277" s="365" t="s">
        <v>268</v>
      </c>
      <c r="E277" s="182" t="s">
        <v>269</v>
      </c>
      <c r="F277" s="366">
        <v>1500</v>
      </c>
      <c r="G277" s="366">
        <v>0</v>
      </c>
      <c r="H277" s="366"/>
      <c r="I277" s="366"/>
      <c r="J277" s="366">
        <v>0</v>
      </c>
      <c r="K277" s="366">
        <f t="shared" si="8"/>
        <v>1500</v>
      </c>
      <c r="L277" s="366">
        <v>1500</v>
      </c>
      <c r="M277" s="366">
        <f>Tabla13[[#This Row],[Balance s/Mov. 30/09/2023]]-Tabla13[[#This Row],[Inventario al 30/09/2023]]</f>
        <v>0</v>
      </c>
      <c r="N277" s="367">
        <v>0.87</v>
      </c>
      <c r="O277" s="368">
        <f t="shared" si="9"/>
        <v>1305</v>
      </c>
      <c r="P277" s="367">
        <f>(Tabla13[[#This Row],[Entradas 30 Junio-30 Sept. 2023]]*Tabla13[[#This Row],[Costo Unitario]])</f>
        <v>0</v>
      </c>
      <c r="Q277" s="367">
        <f>(Tabla13[[#This Row],[Salidas 30 Junio-30 Sept. 2023]]*Tabla13[[#This Row],[Costo Unitario]])</f>
        <v>0</v>
      </c>
      <c r="R277" s="369" t="s">
        <v>844</v>
      </c>
    </row>
    <row r="278" spans="1:18" ht="18" customHeight="1" x14ac:dyDescent="0.25">
      <c r="A278" s="2"/>
      <c r="B278" s="363"/>
      <c r="C278" s="364" t="s">
        <v>862</v>
      </c>
      <c r="D278" s="365" t="s">
        <v>1065</v>
      </c>
      <c r="E278" s="372" t="s">
        <v>958</v>
      </c>
      <c r="F278" s="366">
        <v>1300</v>
      </c>
      <c r="G278" s="366">
        <v>0</v>
      </c>
      <c r="H278" s="366"/>
      <c r="I278" s="366"/>
      <c r="J278" s="366">
        <v>0</v>
      </c>
      <c r="K278" s="366">
        <f t="shared" si="8"/>
        <v>1300</v>
      </c>
      <c r="L278" s="366">
        <v>1198</v>
      </c>
      <c r="M278" s="366">
        <f>Tabla13[[#This Row],[Balance s/Mov. 30/09/2023]]-Tabla13[[#This Row],[Inventario al 30/09/2023]]</f>
        <v>7</v>
      </c>
      <c r="N278" s="367">
        <v>1.59</v>
      </c>
      <c r="O278" s="368">
        <f t="shared" si="9"/>
        <v>1904.8200000000002</v>
      </c>
      <c r="P278" s="367">
        <f>(Tabla13[[#This Row],[Entradas 30 Junio-30 Sept. 2023]]*Tabla13[[#This Row],[Costo Unitario]])</f>
        <v>0</v>
      </c>
      <c r="Q278" s="367">
        <f>(Tabla13[[#This Row],[Salidas 30 Junio-30 Sept. 2023]]*Tabla13[[#This Row],[Costo Unitario]])</f>
        <v>0</v>
      </c>
      <c r="R278" s="369" t="s">
        <v>844</v>
      </c>
    </row>
    <row r="279" spans="1:18" ht="18" customHeight="1" x14ac:dyDescent="0.25">
      <c r="A279" s="2"/>
      <c r="B279" s="363">
        <v>42496</v>
      </c>
      <c r="C279" s="364" t="s">
        <v>855</v>
      </c>
      <c r="D279" s="365" t="s">
        <v>598</v>
      </c>
      <c r="E279" s="376" t="s">
        <v>1002</v>
      </c>
      <c r="F279" s="366">
        <v>416</v>
      </c>
      <c r="G279" s="366">
        <v>0</v>
      </c>
      <c r="H279" s="309"/>
      <c r="I279" s="309"/>
      <c r="J279" s="366">
        <v>0</v>
      </c>
      <c r="K279" s="366">
        <f t="shared" si="8"/>
        <v>416</v>
      </c>
      <c r="L279" s="366">
        <v>199</v>
      </c>
      <c r="M279" s="366">
        <f>Tabla13[[#This Row],[Balance s/Mov. 30/09/2023]]-Tabla13[[#This Row],[Inventario al 30/09/2023]]</f>
        <v>-6</v>
      </c>
      <c r="N279" s="380">
        <v>612.41999999999996</v>
      </c>
      <c r="O279" s="368">
        <f t="shared" si="9"/>
        <v>121871.57999999999</v>
      </c>
      <c r="P279" s="367">
        <f>(Tabla13[[#This Row],[Entradas 30 Junio-30 Sept. 2023]]*Tabla13[[#This Row],[Costo Unitario]])</f>
        <v>0</v>
      </c>
      <c r="Q279" s="367">
        <f>(Tabla13[[#This Row],[Salidas 30 Junio-30 Sept. 2023]]*Tabla13[[#This Row],[Costo Unitario]])</f>
        <v>0</v>
      </c>
      <c r="R279" s="369" t="s">
        <v>844</v>
      </c>
    </row>
    <row r="280" spans="1:18" ht="18" customHeight="1" x14ac:dyDescent="0.25">
      <c r="A280" s="2"/>
      <c r="B280" s="363">
        <v>45016</v>
      </c>
      <c r="C280" s="364" t="s">
        <v>863</v>
      </c>
      <c r="D280" s="365" t="s">
        <v>1137</v>
      </c>
      <c r="E280" s="182" t="s">
        <v>1138</v>
      </c>
      <c r="F280" s="366">
        <v>78</v>
      </c>
      <c r="G280" s="366">
        <v>0</v>
      </c>
      <c r="H280" s="366"/>
      <c r="I280" s="366"/>
      <c r="J280" s="366">
        <v>0</v>
      </c>
      <c r="K280" s="366">
        <f t="shared" si="8"/>
        <v>78</v>
      </c>
      <c r="L280" s="366">
        <v>54</v>
      </c>
      <c r="M280" s="366">
        <f>Tabla13[[#This Row],[Balance s/Mov. 30/09/2023]]-Tabla13[[#This Row],[Inventario al 30/09/2023]]</f>
        <v>0</v>
      </c>
      <c r="N280" s="367">
        <v>74.67</v>
      </c>
      <c r="O280" s="368">
        <f t="shared" si="9"/>
        <v>4032.1800000000003</v>
      </c>
      <c r="P280" s="367">
        <f>(Tabla13[[#This Row],[Entradas 30 Junio-30 Sept. 2023]]*Tabla13[[#This Row],[Costo Unitario]])</f>
        <v>0</v>
      </c>
      <c r="Q280" s="367">
        <f>(Tabla13[[#This Row],[Salidas 30 Junio-30 Sept. 2023]]*Tabla13[[#This Row],[Costo Unitario]])</f>
        <v>0</v>
      </c>
      <c r="R280" s="369" t="s">
        <v>844</v>
      </c>
    </row>
    <row r="281" spans="1:18" ht="18" customHeight="1" x14ac:dyDescent="0.25">
      <c r="A281" s="2"/>
      <c r="B281" s="363">
        <v>42520</v>
      </c>
      <c r="C281" s="364" t="s">
        <v>850</v>
      </c>
      <c r="D281" s="365" t="s">
        <v>544</v>
      </c>
      <c r="E281" s="182" t="s">
        <v>545</v>
      </c>
      <c r="F281" s="366">
        <v>5</v>
      </c>
      <c r="G281" s="366">
        <v>0</v>
      </c>
      <c r="H281" s="366"/>
      <c r="I281" s="366"/>
      <c r="J281" s="366">
        <v>0</v>
      </c>
      <c r="K281" s="366">
        <f t="shared" si="8"/>
        <v>5</v>
      </c>
      <c r="L281" s="366">
        <v>5</v>
      </c>
      <c r="M281" s="366">
        <f>Tabla13[[#This Row],[Balance s/Mov. 30/09/2023]]-Tabla13[[#This Row],[Inventario al 30/09/2023]]</f>
        <v>0</v>
      </c>
      <c r="N281" s="367">
        <v>17464</v>
      </c>
      <c r="O281" s="368">
        <f t="shared" si="9"/>
        <v>87320</v>
      </c>
      <c r="P281" s="367">
        <f>(Tabla13[[#This Row],[Entradas 30 Junio-30 Sept. 2023]]*Tabla13[[#This Row],[Costo Unitario]])</f>
        <v>0</v>
      </c>
      <c r="Q281" s="367">
        <f>(Tabla13[[#This Row],[Salidas 30 Junio-30 Sept. 2023]]*Tabla13[[#This Row],[Costo Unitario]])</f>
        <v>0</v>
      </c>
      <c r="R281" s="369" t="s">
        <v>844</v>
      </c>
    </row>
    <row r="282" spans="1:18" ht="18" customHeight="1" x14ac:dyDescent="0.25">
      <c r="A282" s="2"/>
      <c r="B282" s="373">
        <v>43412</v>
      </c>
      <c r="C282" s="374" t="s">
        <v>862</v>
      </c>
      <c r="D282" s="375" t="s">
        <v>34</v>
      </c>
      <c r="E282" s="372" t="s">
        <v>35</v>
      </c>
      <c r="F282" s="366">
        <v>12</v>
      </c>
      <c r="G282" s="366">
        <v>0</v>
      </c>
      <c r="H282" s="366"/>
      <c r="I282" s="366"/>
      <c r="J282" s="366">
        <v>0</v>
      </c>
      <c r="K282" s="366">
        <f t="shared" si="8"/>
        <v>12</v>
      </c>
      <c r="L282" s="366">
        <v>12</v>
      </c>
      <c r="M282" s="366">
        <f>Tabla13[[#This Row],[Balance s/Mov. 30/09/2023]]-Tabla13[[#This Row],[Inventario al 30/09/2023]]</f>
        <v>0</v>
      </c>
      <c r="N282" s="367">
        <v>850</v>
      </c>
      <c r="O282" s="368">
        <f t="shared" si="9"/>
        <v>10200</v>
      </c>
      <c r="P282" s="367">
        <f>(Tabla13[[#This Row],[Entradas 30 Junio-30 Sept. 2023]]*Tabla13[[#This Row],[Costo Unitario]])</f>
        <v>0</v>
      </c>
      <c r="Q282" s="367">
        <f>(Tabla13[[#This Row],[Salidas 30 Junio-30 Sept. 2023]]*Tabla13[[#This Row],[Costo Unitario]])</f>
        <v>0</v>
      </c>
      <c r="R282" s="369" t="s">
        <v>844</v>
      </c>
    </row>
    <row r="283" spans="1:18" ht="18" customHeight="1" x14ac:dyDescent="0.25">
      <c r="A283" s="2"/>
      <c r="B283" s="363">
        <v>44879</v>
      </c>
      <c r="C283" s="364" t="s">
        <v>850</v>
      </c>
      <c r="D283" s="365" t="s">
        <v>260</v>
      </c>
      <c r="E283" s="372" t="s">
        <v>1093</v>
      </c>
      <c r="F283" s="366">
        <v>0</v>
      </c>
      <c r="G283" s="366">
        <v>0</v>
      </c>
      <c r="H283" s="366"/>
      <c r="I283" s="366"/>
      <c r="J283" s="366">
        <v>0</v>
      </c>
      <c r="K283" s="366">
        <f t="shared" si="8"/>
        <v>0</v>
      </c>
      <c r="L283" s="366">
        <v>0</v>
      </c>
      <c r="M283" s="366">
        <f>Tabla13[[#This Row],[Balance s/Mov. 30/09/2023]]-Tabla13[[#This Row],[Inventario al 30/09/2023]]</f>
        <v>0</v>
      </c>
      <c r="N283" s="367">
        <v>7254.64</v>
      </c>
      <c r="O283" s="368">
        <f t="shared" si="9"/>
        <v>0</v>
      </c>
      <c r="P283" s="367">
        <f>(Tabla13[[#This Row],[Entradas 30 Junio-30 Sept. 2023]]*Tabla13[[#This Row],[Costo Unitario]])</f>
        <v>0</v>
      </c>
      <c r="Q283" s="367">
        <f>(Tabla13[[#This Row],[Salidas 30 Junio-30 Sept. 2023]]*Tabla13[[#This Row],[Costo Unitario]])</f>
        <v>0</v>
      </c>
      <c r="R283" s="369" t="s">
        <v>844</v>
      </c>
    </row>
    <row r="284" spans="1:18" ht="18" customHeight="1" x14ac:dyDescent="0.25">
      <c r="A284" s="2"/>
      <c r="B284" s="373">
        <v>42496</v>
      </c>
      <c r="C284" s="374" t="s">
        <v>856</v>
      </c>
      <c r="D284" s="375" t="s">
        <v>368</v>
      </c>
      <c r="E284" s="182" t="s">
        <v>379</v>
      </c>
      <c r="F284" s="366">
        <v>3</v>
      </c>
      <c r="G284" s="366">
        <v>0</v>
      </c>
      <c r="H284" s="366"/>
      <c r="I284" s="366"/>
      <c r="J284" s="366">
        <v>0</v>
      </c>
      <c r="K284" s="366">
        <f t="shared" si="8"/>
        <v>3</v>
      </c>
      <c r="L284" s="366">
        <v>3</v>
      </c>
      <c r="M284" s="366">
        <f>Tabla13[[#This Row],[Balance s/Mov. 30/09/2023]]-Tabla13[[#This Row],[Inventario al 30/09/2023]]</f>
        <v>24</v>
      </c>
      <c r="N284" s="367">
        <v>52.05</v>
      </c>
      <c r="O284" s="368">
        <f t="shared" si="9"/>
        <v>156.14999999999998</v>
      </c>
      <c r="P284" s="367">
        <f>(Tabla13[[#This Row],[Entradas 30 Junio-30 Sept. 2023]]*Tabla13[[#This Row],[Costo Unitario]])</f>
        <v>0</v>
      </c>
      <c r="Q284" s="367">
        <f>(Tabla13[[#This Row],[Salidas 30 Junio-30 Sept. 2023]]*Tabla13[[#This Row],[Costo Unitario]])</f>
        <v>0</v>
      </c>
      <c r="R284" s="369" t="s">
        <v>844</v>
      </c>
    </row>
    <row r="285" spans="1:18" ht="18" customHeight="1" x14ac:dyDescent="0.25">
      <c r="A285" s="2"/>
      <c r="B285" s="363">
        <v>44861</v>
      </c>
      <c r="C285" s="374" t="s">
        <v>848</v>
      </c>
      <c r="D285" s="365" t="s">
        <v>1118</v>
      </c>
      <c r="E285" s="372" t="s">
        <v>1119</v>
      </c>
      <c r="F285" s="366">
        <v>60</v>
      </c>
      <c r="G285" s="366">
        <v>0</v>
      </c>
      <c r="H285" s="366"/>
      <c r="I285" s="366"/>
      <c r="J285" s="366">
        <v>0</v>
      </c>
      <c r="K285" s="366">
        <f t="shared" si="8"/>
        <v>60</v>
      </c>
      <c r="L285" s="366">
        <v>42</v>
      </c>
      <c r="M285" s="366">
        <f>Tabla13[[#This Row],[Balance s/Mov. 30/09/2023]]-Tabla13[[#This Row],[Inventario al 30/09/2023]]</f>
        <v>1</v>
      </c>
      <c r="N285" s="367">
        <v>9448.26</v>
      </c>
      <c r="O285" s="368">
        <f t="shared" si="9"/>
        <v>396826.92</v>
      </c>
      <c r="P285" s="367">
        <f>(Tabla13[[#This Row],[Entradas 30 Junio-30 Sept. 2023]]*Tabla13[[#This Row],[Costo Unitario]])</f>
        <v>0</v>
      </c>
      <c r="Q285" s="367">
        <f>(Tabla13[[#This Row],[Salidas 30 Junio-30 Sept. 2023]]*Tabla13[[#This Row],[Costo Unitario]])</f>
        <v>0</v>
      </c>
      <c r="R285" s="369" t="s">
        <v>844</v>
      </c>
    </row>
    <row r="286" spans="1:18" ht="18" customHeight="1" x14ac:dyDescent="0.25">
      <c r="A286" s="2"/>
      <c r="B286" s="363">
        <v>45068</v>
      </c>
      <c r="C286" s="374" t="s">
        <v>848</v>
      </c>
      <c r="D286" s="365" t="s">
        <v>1154</v>
      </c>
      <c r="E286" s="372" t="s">
        <v>1133</v>
      </c>
      <c r="F286" s="366">
        <v>0</v>
      </c>
      <c r="G286" s="366">
        <v>0</v>
      </c>
      <c r="H286" s="366"/>
      <c r="I286" s="366"/>
      <c r="J286" s="366">
        <v>0</v>
      </c>
      <c r="K286" s="366">
        <f t="shared" si="8"/>
        <v>0</v>
      </c>
      <c r="L286" s="366">
        <v>10</v>
      </c>
      <c r="M286" s="366">
        <f>Tabla13[[#This Row],[Balance s/Mov. 30/09/2023]]-Tabla13[[#This Row],[Inventario al 30/09/2023]]</f>
        <v>23</v>
      </c>
      <c r="N286" s="367">
        <v>4779</v>
      </c>
      <c r="O286" s="368">
        <f t="shared" si="9"/>
        <v>47790</v>
      </c>
      <c r="P286" s="367">
        <f>(Tabla13[[#This Row],[Entradas 30 Junio-30 Sept. 2023]]*Tabla13[[#This Row],[Costo Unitario]])</f>
        <v>0</v>
      </c>
      <c r="Q286" s="367">
        <f>(Tabla13[[#This Row],[Salidas 30 Junio-30 Sept. 2023]]*Tabla13[[#This Row],[Costo Unitario]])</f>
        <v>0</v>
      </c>
      <c r="R286" s="369" t="s">
        <v>844</v>
      </c>
    </row>
    <row r="287" spans="1:18" ht="18" customHeight="1" x14ac:dyDescent="0.25">
      <c r="A287" s="2"/>
      <c r="B287" s="363">
        <v>44861</v>
      </c>
      <c r="C287" s="374" t="s">
        <v>848</v>
      </c>
      <c r="D287" s="365" t="s">
        <v>614</v>
      </c>
      <c r="E287" s="372" t="s">
        <v>1120</v>
      </c>
      <c r="F287" s="366">
        <v>64</v>
      </c>
      <c r="G287" s="366">
        <v>0</v>
      </c>
      <c r="H287" s="366"/>
      <c r="I287" s="366"/>
      <c r="J287" s="366">
        <v>0</v>
      </c>
      <c r="K287" s="366">
        <f t="shared" si="8"/>
        <v>64</v>
      </c>
      <c r="L287" s="366">
        <v>23</v>
      </c>
      <c r="M287" s="366">
        <f>Tabla13[[#This Row],[Balance s/Mov. 30/09/2023]]-Tabla13[[#This Row],[Inventario al 30/09/2023]]</f>
        <v>44</v>
      </c>
      <c r="N287" s="367">
        <v>5773.74</v>
      </c>
      <c r="O287" s="368">
        <f t="shared" si="9"/>
        <v>132796.01999999999</v>
      </c>
      <c r="P287" s="367">
        <f>(Tabla13[[#This Row],[Entradas 30 Junio-30 Sept. 2023]]*Tabla13[[#This Row],[Costo Unitario]])</f>
        <v>0</v>
      </c>
      <c r="Q287" s="367">
        <f>(Tabla13[[#This Row],[Salidas 30 Junio-30 Sept. 2023]]*Tabla13[[#This Row],[Costo Unitario]])</f>
        <v>0</v>
      </c>
      <c r="R287" s="369" t="s">
        <v>844</v>
      </c>
    </row>
    <row r="288" spans="1:18" ht="18" customHeight="1" x14ac:dyDescent="0.25">
      <c r="A288" s="2"/>
      <c r="B288" s="363">
        <v>45068</v>
      </c>
      <c r="C288" s="374" t="s">
        <v>848</v>
      </c>
      <c r="D288" s="365" t="s">
        <v>1153</v>
      </c>
      <c r="E288" s="372" t="s">
        <v>1131</v>
      </c>
      <c r="F288" s="366">
        <v>0</v>
      </c>
      <c r="G288" s="366">
        <v>0</v>
      </c>
      <c r="H288" s="366"/>
      <c r="I288" s="366"/>
      <c r="J288" s="366">
        <v>0</v>
      </c>
      <c r="K288" s="366">
        <f t="shared" si="8"/>
        <v>0</v>
      </c>
      <c r="L288" s="366">
        <v>75</v>
      </c>
      <c r="M288" s="366">
        <f>Tabla13[[#This Row],[Balance s/Mov. 30/09/2023]]-Tabla13[[#This Row],[Inventario al 30/09/2023]]</f>
        <v>0</v>
      </c>
      <c r="N288" s="367">
        <v>4894.6400000000003</v>
      </c>
      <c r="O288" s="368">
        <f t="shared" si="9"/>
        <v>367098</v>
      </c>
      <c r="P288" s="367">
        <f>(Tabla13[[#This Row],[Entradas 30 Junio-30 Sept. 2023]]*Tabla13[[#This Row],[Costo Unitario]])</f>
        <v>0</v>
      </c>
      <c r="Q288" s="367">
        <f>(Tabla13[[#This Row],[Salidas 30 Junio-30 Sept. 2023]]*Tabla13[[#This Row],[Costo Unitario]])</f>
        <v>0</v>
      </c>
      <c r="R288" s="369" t="s">
        <v>844</v>
      </c>
    </row>
    <row r="289" spans="1:18" ht="18" customHeight="1" x14ac:dyDescent="0.25">
      <c r="A289" s="2"/>
      <c r="B289" s="373">
        <v>41429</v>
      </c>
      <c r="C289" s="374" t="s">
        <v>848</v>
      </c>
      <c r="D289" s="375" t="s">
        <v>36</v>
      </c>
      <c r="E289" s="372" t="s">
        <v>37</v>
      </c>
      <c r="F289" s="366">
        <v>14</v>
      </c>
      <c r="G289" s="366">
        <v>0</v>
      </c>
      <c r="H289" s="366"/>
      <c r="I289" s="366"/>
      <c r="J289" s="366">
        <v>0</v>
      </c>
      <c r="K289" s="366">
        <f t="shared" si="8"/>
        <v>14</v>
      </c>
      <c r="L289" s="366">
        <v>14</v>
      </c>
      <c r="M289" s="366">
        <f>Tabla13[[#This Row],[Balance s/Mov. 30/09/2023]]-Tabla13[[#This Row],[Inventario al 30/09/2023]]</f>
        <v>0</v>
      </c>
      <c r="N289" s="367">
        <v>2950</v>
      </c>
      <c r="O289" s="368">
        <f t="shared" si="9"/>
        <v>41300</v>
      </c>
      <c r="P289" s="367">
        <f>(Tabla13[[#This Row],[Entradas 30 Junio-30 Sept. 2023]]*Tabla13[[#This Row],[Costo Unitario]])</f>
        <v>0</v>
      </c>
      <c r="Q289" s="367">
        <f>(Tabla13[[#This Row],[Salidas 30 Junio-30 Sept. 2023]]*Tabla13[[#This Row],[Costo Unitario]])</f>
        <v>0</v>
      </c>
      <c r="R289" s="369" t="s">
        <v>844</v>
      </c>
    </row>
    <row r="290" spans="1:18" ht="18" customHeight="1" x14ac:dyDescent="0.25">
      <c r="A290" s="2"/>
      <c r="B290" s="373">
        <v>41438</v>
      </c>
      <c r="C290" s="374" t="s">
        <v>848</v>
      </c>
      <c r="D290" s="375" t="s">
        <v>38</v>
      </c>
      <c r="E290" s="372" t="s">
        <v>39</v>
      </c>
      <c r="F290" s="366">
        <v>76</v>
      </c>
      <c r="G290" s="366">
        <v>0</v>
      </c>
      <c r="H290" s="366"/>
      <c r="I290" s="366"/>
      <c r="J290" s="366">
        <v>0</v>
      </c>
      <c r="K290" s="366">
        <f t="shared" si="8"/>
        <v>76</v>
      </c>
      <c r="L290" s="366">
        <v>76</v>
      </c>
      <c r="M290" s="366">
        <f>Tabla13[[#This Row],[Balance s/Mov. 30/09/2023]]-Tabla13[[#This Row],[Inventario al 30/09/2023]]</f>
        <v>0</v>
      </c>
      <c r="N290" s="367">
        <v>300</v>
      </c>
      <c r="O290" s="368">
        <f t="shared" si="9"/>
        <v>22800</v>
      </c>
      <c r="P290" s="367">
        <f>(Tabla13[[#This Row],[Entradas 30 Junio-30 Sept. 2023]]*Tabla13[[#This Row],[Costo Unitario]])</f>
        <v>0</v>
      </c>
      <c r="Q290" s="367">
        <f>(Tabla13[[#This Row],[Salidas 30 Junio-30 Sept. 2023]]*Tabla13[[#This Row],[Costo Unitario]])</f>
        <v>0</v>
      </c>
      <c r="R290" s="369" t="s">
        <v>844</v>
      </c>
    </row>
    <row r="291" spans="1:18" ht="18" customHeight="1" x14ac:dyDescent="0.25">
      <c r="A291" s="2"/>
      <c r="B291" s="363">
        <v>41915</v>
      </c>
      <c r="C291" s="364" t="s">
        <v>851</v>
      </c>
      <c r="D291" s="365" t="s">
        <v>179</v>
      </c>
      <c r="E291" s="148" t="s">
        <v>185</v>
      </c>
      <c r="F291" s="366">
        <v>100</v>
      </c>
      <c r="G291" s="366">
        <v>0</v>
      </c>
      <c r="H291" s="366"/>
      <c r="I291" s="366"/>
      <c r="J291" s="366">
        <v>0</v>
      </c>
      <c r="K291" s="366">
        <f t="shared" si="8"/>
        <v>100</v>
      </c>
      <c r="L291" s="366">
        <v>100</v>
      </c>
      <c r="M291" s="366">
        <f>Tabla13[[#This Row],[Balance s/Mov. 30/09/2023]]-Tabla13[[#This Row],[Inventario al 30/09/2023]]</f>
        <v>0</v>
      </c>
      <c r="N291" s="367">
        <v>23.6</v>
      </c>
      <c r="O291" s="368">
        <f t="shared" si="9"/>
        <v>2360</v>
      </c>
      <c r="P291" s="367">
        <f>(Tabla13[[#This Row],[Entradas 30 Junio-30 Sept. 2023]]*Tabla13[[#This Row],[Costo Unitario]])</f>
        <v>0</v>
      </c>
      <c r="Q291" s="367">
        <f>(Tabla13[[#This Row],[Salidas 30 Junio-30 Sept. 2023]]*Tabla13[[#This Row],[Costo Unitario]])</f>
        <v>0</v>
      </c>
      <c r="R291" s="369" t="s">
        <v>844</v>
      </c>
    </row>
    <row r="292" spans="1:18" ht="18" customHeight="1" x14ac:dyDescent="0.25">
      <c r="A292" s="2"/>
      <c r="B292" s="363"/>
      <c r="C292" s="364" t="s">
        <v>852</v>
      </c>
      <c r="D292" s="365"/>
      <c r="E292" s="372" t="s">
        <v>1158</v>
      </c>
      <c r="F292" s="366">
        <v>1</v>
      </c>
      <c r="G292" s="366">
        <v>0</v>
      </c>
      <c r="H292" s="366"/>
      <c r="I292" s="366"/>
      <c r="J292" s="366">
        <v>0</v>
      </c>
      <c r="K292" s="366">
        <f t="shared" si="8"/>
        <v>1</v>
      </c>
      <c r="L292" s="366">
        <v>1</v>
      </c>
      <c r="M292" s="366">
        <f>Tabla13[[#This Row],[Balance s/Mov. 30/09/2023]]-Tabla13[[#This Row],[Inventario al 30/09/2023]]</f>
        <v>0</v>
      </c>
      <c r="N292" s="367">
        <v>2159.4</v>
      </c>
      <c r="O292" s="368">
        <f t="shared" si="9"/>
        <v>2159.4</v>
      </c>
      <c r="P292" s="367">
        <f>(Tabla13[[#This Row],[Entradas 30 Junio-30 Sept. 2023]]*Tabla13[[#This Row],[Costo Unitario]])</f>
        <v>0</v>
      </c>
      <c r="Q292" s="367">
        <f>(Tabla13[[#This Row],[Salidas 30 Junio-30 Sept. 2023]]*Tabla13[[#This Row],[Costo Unitario]])</f>
        <v>0</v>
      </c>
      <c r="R292" s="369" t="s">
        <v>844</v>
      </c>
    </row>
    <row r="293" spans="1:18" ht="18" customHeight="1" x14ac:dyDescent="0.25">
      <c r="A293" s="2"/>
      <c r="B293" s="363"/>
      <c r="C293" s="364" t="s">
        <v>852</v>
      </c>
      <c r="D293" s="365"/>
      <c r="E293" s="372" t="s">
        <v>1159</v>
      </c>
      <c r="F293" s="366">
        <v>1</v>
      </c>
      <c r="G293" s="366">
        <v>0</v>
      </c>
      <c r="H293" s="366"/>
      <c r="I293" s="366"/>
      <c r="J293" s="366">
        <v>0</v>
      </c>
      <c r="K293" s="366">
        <f t="shared" si="8"/>
        <v>1</v>
      </c>
      <c r="L293" s="366">
        <v>1</v>
      </c>
      <c r="M293" s="366">
        <f>Tabla13[[#This Row],[Balance s/Mov. 30/09/2023]]-Tabla13[[#This Row],[Inventario al 30/09/2023]]</f>
        <v>0</v>
      </c>
      <c r="N293" s="367">
        <v>2159.4</v>
      </c>
      <c r="O293" s="368">
        <f t="shared" si="9"/>
        <v>2159.4</v>
      </c>
      <c r="P293" s="367">
        <f>(Tabla13[[#This Row],[Entradas 30 Junio-30 Sept. 2023]]*Tabla13[[#This Row],[Costo Unitario]])</f>
        <v>0</v>
      </c>
      <c r="Q293" s="367">
        <f>(Tabla13[[#This Row],[Salidas 30 Junio-30 Sept. 2023]]*Tabla13[[#This Row],[Costo Unitario]])</f>
        <v>0</v>
      </c>
      <c r="R293" s="369" t="s">
        <v>844</v>
      </c>
    </row>
    <row r="294" spans="1:18" ht="18" customHeight="1" x14ac:dyDescent="0.25">
      <c r="A294" s="2"/>
      <c r="B294" s="363">
        <v>42520</v>
      </c>
      <c r="C294" s="364" t="s">
        <v>852</v>
      </c>
      <c r="D294" s="365" t="s">
        <v>279</v>
      </c>
      <c r="E294" s="148" t="s">
        <v>1160</v>
      </c>
      <c r="F294" s="366">
        <v>3</v>
      </c>
      <c r="G294" s="366">
        <v>0</v>
      </c>
      <c r="H294" s="366"/>
      <c r="I294" s="366"/>
      <c r="J294" s="366">
        <v>0</v>
      </c>
      <c r="K294" s="366">
        <f t="shared" si="8"/>
        <v>3</v>
      </c>
      <c r="L294" s="366">
        <v>3</v>
      </c>
      <c r="M294" s="366">
        <f>Tabla13[[#This Row],[Balance s/Mov. 30/09/2023]]-Tabla13[[#This Row],[Inventario al 30/09/2023]]</f>
        <v>0</v>
      </c>
      <c r="N294" s="367">
        <v>1130.44</v>
      </c>
      <c r="O294" s="368">
        <f t="shared" si="9"/>
        <v>3391.32</v>
      </c>
      <c r="P294" s="367">
        <f>(Tabla13[[#This Row],[Entradas 30 Junio-30 Sept. 2023]]*Tabla13[[#This Row],[Costo Unitario]])</f>
        <v>0</v>
      </c>
      <c r="Q294" s="367">
        <f>(Tabla13[[#This Row],[Salidas 30 Junio-30 Sept. 2023]]*Tabla13[[#This Row],[Costo Unitario]])</f>
        <v>0</v>
      </c>
      <c r="R294" s="369" t="s">
        <v>844</v>
      </c>
    </row>
    <row r="295" spans="1:18" ht="18" customHeight="1" x14ac:dyDescent="0.25">
      <c r="A295" s="2"/>
      <c r="B295" s="363">
        <v>43258</v>
      </c>
      <c r="C295" s="364" t="s">
        <v>873</v>
      </c>
      <c r="D295" s="365" t="s">
        <v>217</v>
      </c>
      <c r="E295" s="376" t="s">
        <v>248</v>
      </c>
      <c r="F295" s="366">
        <v>12</v>
      </c>
      <c r="G295" s="366">
        <v>0</v>
      </c>
      <c r="H295" s="366"/>
      <c r="I295" s="366"/>
      <c r="J295" s="366">
        <v>0</v>
      </c>
      <c r="K295" s="366">
        <f t="shared" si="8"/>
        <v>12</v>
      </c>
      <c r="L295" s="366">
        <v>12</v>
      </c>
      <c r="M295" s="366">
        <f>Tabla13[[#This Row],[Balance s/Mov. 30/09/2023]]-Tabla13[[#This Row],[Inventario al 30/09/2023]]</f>
        <v>0</v>
      </c>
      <c r="N295" s="367">
        <v>153.4</v>
      </c>
      <c r="O295" s="368">
        <f t="shared" si="9"/>
        <v>1840.8000000000002</v>
      </c>
      <c r="P295" s="367">
        <f>(Tabla13[[#This Row],[Entradas 30 Junio-30 Sept. 2023]]*Tabla13[[#This Row],[Costo Unitario]])</f>
        <v>0</v>
      </c>
      <c r="Q295" s="367">
        <f>(Tabla13[[#This Row],[Salidas 30 Junio-30 Sept. 2023]]*Tabla13[[#This Row],[Costo Unitario]])</f>
        <v>0</v>
      </c>
      <c r="R295" s="369" t="s">
        <v>844</v>
      </c>
    </row>
    <row r="296" spans="1:18" ht="18" customHeight="1" x14ac:dyDescent="0.25">
      <c r="A296" s="2"/>
      <c r="B296" s="363">
        <v>43038</v>
      </c>
      <c r="C296" s="364" t="s">
        <v>868</v>
      </c>
      <c r="D296" s="365" t="s">
        <v>564</v>
      </c>
      <c r="E296" s="372" t="s">
        <v>565</v>
      </c>
      <c r="F296" s="366">
        <v>6</v>
      </c>
      <c r="G296" s="366">
        <v>0</v>
      </c>
      <c r="H296" s="366"/>
      <c r="I296" s="366"/>
      <c r="J296" s="366">
        <v>0</v>
      </c>
      <c r="K296" s="366">
        <f t="shared" si="8"/>
        <v>6</v>
      </c>
      <c r="L296" s="366">
        <v>5</v>
      </c>
      <c r="M296" s="366">
        <f>Tabla13[[#This Row],[Balance s/Mov. 30/09/2023]]-Tabla13[[#This Row],[Inventario al 30/09/2023]]</f>
        <v>0</v>
      </c>
      <c r="N296" s="380">
        <v>53.1</v>
      </c>
      <c r="O296" s="368">
        <f t="shared" si="9"/>
        <v>265.5</v>
      </c>
      <c r="P296" s="367">
        <f>(Tabla13[[#This Row],[Entradas 30 Junio-30 Sept. 2023]]*Tabla13[[#This Row],[Costo Unitario]])</f>
        <v>0</v>
      </c>
      <c r="Q296" s="367">
        <f>(Tabla13[[#This Row],[Salidas 30 Junio-30 Sept. 2023]]*Tabla13[[#This Row],[Costo Unitario]])</f>
        <v>0</v>
      </c>
      <c r="R296" s="369" t="s">
        <v>844</v>
      </c>
    </row>
    <row r="297" spans="1:18" ht="18" customHeight="1" x14ac:dyDescent="0.25">
      <c r="A297" s="2"/>
      <c r="B297" s="363">
        <v>42263</v>
      </c>
      <c r="C297" s="364" t="s">
        <v>868</v>
      </c>
      <c r="D297" s="365" t="s">
        <v>566</v>
      </c>
      <c r="E297" s="372" t="s">
        <v>567</v>
      </c>
      <c r="F297" s="366">
        <v>9</v>
      </c>
      <c r="G297" s="366">
        <v>0</v>
      </c>
      <c r="H297" s="366"/>
      <c r="I297" s="366"/>
      <c r="J297" s="366">
        <v>0</v>
      </c>
      <c r="K297" s="366">
        <f t="shared" si="8"/>
        <v>9</v>
      </c>
      <c r="L297" s="366">
        <v>8</v>
      </c>
      <c r="M297" s="366">
        <f>Tabla13[[#This Row],[Balance s/Mov. 30/09/2023]]-Tabla13[[#This Row],[Inventario al 30/09/2023]]</f>
        <v>5</v>
      </c>
      <c r="N297" s="380">
        <v>53.1</v>
      </c>
      <c r="O297" s="368">
        <f t="shared" si="9"/>
        <v>424.8</v>
      </c>
      <c r="P297" s="367">
        <f>(Tabla13[[#This Row],[Entradas 30 Junio-30 Sept. 2023]]*Tabla13[[#This Row],[Costo Unitario]])</f>
        <v>0</v>
      </c>
      <c r="Q297" s="367">
        <f>(Tabla13[[#This Row],[Salidas 30 Junio-30 Sept. 2023]]*Tabla13[[#This Row],[Costo Unitario]])</f>
        <v>0</v>
      </c>
      <c r="R297" s="369" t="s">
        <v>844</v>
      </c>
    </row>
    <row r="298" spans="1:18" ht="18" customHeight="1" x14ac:dyDescent="0.25">
      <c r="A298" s="2"/>
      <c r="B298" s="363"/>
      <c r="C298" s="364" t="s">
        <v>862</v>
      </c>
      <c r="D298" s="365" t="s">
        <v>1047</v>
      </c>
      <c r="E298" s="372" t="s">
        <v>924</v>
      </c>
      <c r="F298" s="366">
        <v>26</v>
      </c>
      <c r="G298" s="366">
        <v>0</v>
      </c>
      <c r="H298" s="366"/>
      <c r="I298" s="366"/>
      <c r="J298" s="366">
        <v>0</v>
      </c>
      <c r="K298" s="366">
        <f t="shared" si="8"/>
        <v>26</v>
      </c>
      <c r="L298" s="366">
        <v>22</v>
      </c>
      <c r="M298" s="366">
        <f>Tabla13[[#This Row],[Balance s/Mov. 30/09/2023]]-Tabla13[[#This Row],[Inventario al 30/09/2023]]</f>
        <v>0</v>
      </c>
      <c r="N298" s="367">
        <v>406</v>
      </c>
      <c r="O298" s="368">
        <f t="shared" si="9"/>
        <v>8932</v>
      </c>
      <c r="P298" s="367">
        <f>(Tabla13[[#This Row],[Entradas 30 Junio-30 Sept. 2023]]*Tabla13[[#This Row],[Costo Unitario]])</f>
        <v>0</v>
      </c>
      <c r="Q298" s="367">
        <f>(Tabla13[[#This Row],[Salidas 30 Junio-30 Sept. 2023]]*Tabla13[[#This Row],[Costo Unitario]])</f>
        <v>0</v>
      </c>
      <c r="R298" s="369" t="s">
        <v>844</v>
      </c>
    </row>
    <row r="299" spans="1:18" ht="18" customHeight="1" x14ac:dyDescent="0.25">
      <c r="A299" s="2"/>
      <c r="B299" s="373">
        <v>41418</v>
      </c>
      <c r="C299" s="374" t="s">
        <v>862</v>
      </c>
      <c r="D299" s="375" t="s">
        <v>40</v>
      </c>
      <c r="E299" s="372" t="s">
        <v>41</v>
      </c>
      <c r="F299" s="366">
        <v>49</v>
      </c>
      <c r="G299" s="366">
        <v>0</v>
      </c>
      <c r="H299" s="366"/>
      <c r="I299" s="366"/>
      <c r="J299" s="366">
        <v>0</v>
      </c>
      <c r="K299" s="366">
        <f t="shared" si="8"/>
        <v>49</v>
      </c>
      <c r="L299" s="366">
        <v>49</v>
      </c>
      <c r="M299" s="366">
        <f>Tabla13[[#This Row],[Balance s/Mov. 30/09/2023]]-Tabla13[[#This Row],[Inventario al 30/09/2023]]</f>
        <v>0</v>
      </c>
      <c r="N299" s="367">
        <v>403.91</v>
      </c>
      <c r="O299" s="368">
        <f t="shared" si="9"/>
        <v>19791.59</v>
      </c>
      <c r="P299" s="367">
        <f>(Tabla13[[#This Row],[Entradas 30 Junio-30 Sept. 2023]]*Tabla13[[#This Row],[Costo Unitario]])</f>
        <v>0</v>
      </c>
      <c r="Q299" s="367">
        <f>(Tabla13[[#This Row],[Salidas 30 Junio-30 Sept. 2023]]*Tabla13[[#This Row],[Costo Unitario]])</f>
        <v>0</v>
      </c>
      <c r="R299" s="369" t="s">
        <v>844</v>
      </c>
    </row>
    <row r="300" spans="1:18" ht="18" customHeight="1" x14ac:dyDescent="0.25">
      <c r="A300" s="2"/>
      <c r="B300" s="363">
        <v>42520</v>
      </c>
      <c r="C300" s="364" t="s">
        <v>862</v>
      </c>
      <c r="D300" s="365" t="s">
        <v>166</v>
      </c>
      <c r="E300" s="148" t="s">
        <v>167</v>
      </c>
      <c r="F300" s="366">
        <v>130</v>
      </c>
      <c r="G300" s="366">
        <v>0</v>
      </c>
      <c r="H300" s="366"/>
      <c r="I300" s="366"/>
      <c r="J300" s="366">
        <v>0</v>
      </c>
      <c r="K300" s="366">
        <f t="shared" si="8"/>
        <v>130</v>
      </c>
      <c r="L300" s="366">
        <v>131</v>
      </c>
      <c r="M300" s="366">
        <f>Tabla13[[#This Row],[Balance s/Mov. 30/09/2023]]-Tabla13[[#This Row],[Inventario al 30/09/2023]]</f>
        <v>0</v>
      </c>
      <c r="N300" s="367">
        <v>7.73</v>
      </c>
      <c r="O300" s="368">
        <f t="shared" si="9"/>
        <v>1012.6300000000001</v>
      </c>
      <c r="P300" s="367">
        <f>(Tabla13[[#This Row],[Entradas 30 Junio-30 Sept. 2023]]*Tabla13[[#This Row],[Costo Unitario]])</f>
        <v>0</v>
      </c>
      <c r="Q300" s="367">
        <f>(Tabla13[[#This Row],[Salidas 30 Junio-30 Sept. 2023]]*Tabla13[[#This Row],[Costo Unitario]])</f>
        <v>0</v>
      </c>
      <c r="R300" s="369" t="s">
        <v>844</v>
      </c>
    </row>
    <row r="301" spans="1:18" ht="18" customHeight="1" x14ac:dyDescent="0.25">
      <c r="A301" s="2"/>
      <c r="B301" s="373">
        <v>42972</v>
      </c>
      <c r="C301" s="374" t="s">
        <v>851</v>
      </c>
      <c r="D301" s="375" t="s">
        <v>273</v>
      </c>
      <c r="E301" s="382" t="s">
        <v>404</v>
      </c>
      <c r="F301" s="366">
        <v>7</v>
      </c>
      <c r="G301" s="366">
        <v>0</v>
      </c>
      <c r="H301" s="366"/>
      <c r="I301" s="366"/>
      <c r="J301" s="366">
        <v>0</v>
      </c>
      <c r="K301" s="366">
        <f t="shared" si="8"/>
        <v>7</v>
      </c>
      <c r="L301" s="366">
        <v>5</v>
      </c>
      <c r="M301" s="366">
        <f>Tabla13[[#This Row],[Balance s/Mov. 30/09/2023]]-Tabla13[[#This Row],[Inventario al 30/09/2023]]</f>
        <v>0</v>
      </c>
      <c r="N301" s="367">
        <v>306.8</v>
      </c>
      <c r="O301" s="368">
        <f t="shared" si="9"/>
        <v>1534</v>
      </c>
      <c r="P301" s="367">
        <f>(Tabla13[[#This Row],[Entradas 30 Junio-30 Sept. 2023]]*Tabla13[[#This Row],[Costo Unitario]])</f>
        <v>0</v>
      </c>
      <c r="Q301" s="367">
        <f>(Tabla13[[#This Row],[Salidas 30 Junio-30 Sept. 2023]]*Tabla13[[#This Row],[Costo Unitario]])</f>
        <v>0</v>
      </c>
      <c r="R301" s="369" t="s">
        <v>844</v>
      </c>
    </row>
    <row r="302" spans="1:18" ht="18" customHeight="1" x14ac:dyDescent="0.25">
      <c r="A302" s="2"/>
      <c r="B302" s="363">
        <v>42520</v>
      </c>
      <c r="C302" s="364" t="s">
        <v>852</v>
      </c>
      <c r="D302" s="365" t="s">
        <v>78</v>
      </c>
      <c r="E302" s="376" t="s">
        <v>79</v>
      </c>
      <c r="F302" s="366">
        <v>0</v>
      </c>
      <c r="G302" s="366">
        <v>0</v>
      </c>
      <c r="H302" s="366"/>
      <c r="I302" s="366"/>
      <c r="J302" s="366">
        <v>0</v>
      </c>
      <c r="K302" s="366">
        <f t="shared" si="8"/>
        <v>0</v>
      </c>
      <c r="L302" s="366">
        <v>0</v>
      </c>
      <c r="M302" s="366">
        <f>Tabla13[[#This Row],[Balance s/Mov. 30/09/2023]]-Tabla13[[#This Row],[Inventario al 30/09/2023]]</f>
        <v>0</v>
      </c>
      <c r="N302" s="367">
        <v>33.64</v>
      </c>
      <c r="O302" s="368">
        <f t="shared" si="9"/>
        <v>0</v>
      </c>
      <c r="P302" s="367">
        <f>(Tabla13[[#This Row],[Entradas 30 Junio-30 Sept. 2023]]*Tabla13[[#This Row],[Costo Unitario]])</f>
        <v>0</v>
      </c>
      <c r="Q302" s="367">
        <f>(Tabla13[[#This Row],[Salidas 30 Junio-30 Sept. 2023]]*Tabla13[[#This Row],[Costo Unitario]])</f>
        <v>0</v>
      </c>
      <c r="R302" s="369" t="s">
        <v>844</v>
      </c>
    </row>
    <row r="303" spans="1:18" ht="18" customHeight="1" x14ac:dyDescent="0.25">
      <c r="A303" s="2"/>
      <c r="B303" s="363"/>
      <c r="C303" s="364" t="s">
        <v>862</v>
      </c>
      <c r="D303" s="365" t="s">
        <v>1066</v>
      </c>
      <c r="E303" s="372" t="s">
        <v>959</v>
      </c>
      <c r="F303" s="366">
        <v>3000</v>
      </c>
      <c r="G303" s="366">
        <v>0</v>
      </c>
      <c r="H303" s="366"/>
      <c r="I303" s="366"/>
      <c r="J303" s="366">
        <v>0</v>
      </c>
      <c r="K303" s="366">
        <f t="shared" si="8"/>
        <v>3000</v>
      </c>
      <c r="L303" s="366">
        <v>3000</v>
      </c>
      <c r="M303" s="366">
        <f>Tabla13[[#This Row],[Balance s/Mov. 30/09/2023]]-Tabla13[[#This Row],[Inventario al 30/09/2023]]</f>
        <v>0</v>
      </c>
      <c r="N303" s="367">
        <v>3</v>
      </c>
      <c r="O303" s="368">
        <f t="shared" si="9"/>
        <v>9000</v>
      </c>
      <c r="P303" s="367">
        <f>(Tabla13[[#This Row],[Entradas 30 Junio-30 Sept. 2023]]*Tabla13[[#This Row],[Costo Unitario]])</f>
        <v>0</v>
      </c>
      <c r="Q303" s="367">
        <f>(Tabla13[[#This Row],[Salidas 30 Junio-30 Sept. 2023]]*Tabla13[[#This Row],[Costo Unitario]])</f>
        <v>0</v>
      </c>
      <c r="R303" s="369" t="s">
        <v>844</v>
      </c>
    </row>
    <row r="304" spans="1:18" ht="18" customHeight="1" x14ac:dyDescent="0.25">
      <c r="A304" s="2"/>
      <c r="B304" s="363">
        <v>43033</v>
      </c>
      <c r="C304" s="364" t="s">
        <v>861</v>
      </c>
      <c r="D304" s="365" t="s">
        <v>243</v>
      </c>
      <c r="E304" s="148" t="s">
        <v>244</v>
      </c>
      <c r="F304" s="366">
        <v>1</v>
      </c>
      <c r="G304" s="366">
        <v>0</v>
      </c>
      <c r="H304" s="366"/>
      <c r="I304" s="366"/>
      <c r="J304" s="366">
        <v>0</v>
      </c>
      <c r="K304" s="366">
        <f t="shared" si="8"/>
        <v>1</v>
      </c>
      <c r="L304" s="366">
        <v>1</v>
      </c>
      <c r="M304" s="366">
        <f>Tabla13[[#This Row],[Balance s/Mov. 30/09/2023]]-Tabla13[[#This Row],[Inventario al 30/09/2023]]</f>
        <v>0</v>
      </c>
      <c r="N304" s="367">
        <v>3976.6</v>
      </c>
      <c r="O304" s="368">
        <f t="shared" si="9"/>
        <v>3976.6</v>
      </c>
      <c r="P304" s="367">
        <f>(Tabla13[[#This Row],[Entradas 30 Junio-30 Sept. 2023]]*Tabla13[[#This Row],[Costo Unitario]])</f>
        <v>0</v>
      </c>
      <c r="Q304" s="367">
        <f>(Tabla13[[#This Row],[Salidas 30 Junio-30 Sept. 2023]]*Tabla13[[#This Row],[Costo Unitario]])</f>
        <v>0</v>
      </c>
      <c r="R304" s="369" t="s">
        <v>844</v>
      </c>
    </row>
    <row r="305" spans="1:18" ht="18" customHeight="1" x14ac:dyDescent="0.25">
      <c r="A305" s="2"/>
      <c r="B305" s="363">
        <v>38968</v>
      </c>
      <c r="C305" s="364" t="s">
        <v>863</v>
      </c>
      <c r="D305" s="365" t="s">
        <v>258</v>
      </c>
      <c r="E305" s="182" t="s">
        <v>259</v>
      </c>
      <c r="F305" s="366">
        <v>2</v>
      </c>
      <c r="G305" s="366">
        <v>0</v>
      </c>
      <c r="H305" s="366"/>
      <c r="I305" s="366"/>
      <c r="J305" s="366">
        <v>0</v>
      </c>
      <c r="K305" s="366">
        <f t="shared" si="8"/>
        <v>2</v>
      </c>
      <c r="L305" s="366">
        <v>2</v>
      </c>
      <c r="M305" s="366">
        <f>Tabla13[[#This Row],[Balance s/Mov. 30/09/2023]]-Tabla13[[#This Row],[Inventario al 30/09/2023]]</f>
        <v>0</v>
      </c>
      <c r="N305" s="367">
        <v>248.7</v>
      </c>
      <c r="O305" s="368">
        <f t="shared" si="9"/>
        <v>497.4</v>
      </c>
      <c r="P305" s="367">
        <f>(Tabla13[[#This Row],[Entradas 30 Junio-30 Sept. 2023]]*Tabla13[[#This Row],[Costo Unitario]])</f>
        <v>0</v>
      </c>
      <c r="Q305" s="367">
        <f>(Tabla13[[#This Row],[Salidas 30 Junio-30 Sept. 2023]]*Tabla13[[#This Row],[Costo Unitario]])</f>
        <v>0</v>
      </c>
      <c r="R305" s="369" t="s">
        <v>844</v>
      </c>
    </row>
    <row r="306" spans="1:18" ht="18" customHeight="1" x14ac:dyDescent="0.25">
      <c r="A306" s="2"/>
      <c r="B306" s="363">
        <v>42520</v>
      </c>
      <c r="C306" s="364" t="s">
        <v>851</v>
      </c>
      <c r="D306" s="365" t="s">
        <v>276</v>
      </c>
      <c r="E306" s="376" t="s">
        <v>284</v>
      </c>
      <c r="F306" s="366">
        <v>3</v>
      </c>
      <c r="G306" s="366">
        <v>0</v>
      </c>
      <c r="H306" s="366"/>
      <c r="I306" s="366"/>
      <c r="J306" s="366">
        <v>0</v>
      </c>
      <c r="K306" s="366">
        <f t="shared" si="8"/>
        <v>3</v>
      </c>
      <c r="L306" s="366">
        <v>3</v>
      </c>
      <c r="M306" s="366">
        <f>Tabla13[[#This Row],[Balance s/Mov. 30/09/2023]]-Tabla13[[#This Row],[Inventario al 30/09/2023]]</f>
        <v>0</v>
      </c>
      <c r="N306" s="367">
        <v>36.31</v>
      </c>
      <c r="O306" s="368">
        <f t="shared" si="9"/>
        <v>108.93</v>
      </c>
      <c r="P306" s="367">
        <f>(Tabla13[[#This Row],[Entradas 30 Junio-30 Sept. 2023]]*Tabla13[[#This Row],[Costo Unitario]])</f>
        <v>0</v>
      </c>
      <c r="Q306" s="367">
        <f>(Tabla13[[#This Row],[Salidas 30 Junio-30 Sept. 2023]]*Tabla13[[#This Row],[Costo Unitario]])</f>
        <v>0</v>
      </c>
      <c r="R306" s="369" t="s">
        <v>844</v>
      </c>
    </row>
    <row r="307" spans="1:18" ht="18" customHeight="1" x14ac:dyDescent="0.25">
      <c r="A307" s="2"/>
      <c r="B307" s="363">
        <v>42782</v>
      </c>
      <c r="C307" s="364" t="s">
        <v>851</v>
      </c>
      <c r="D307" s="365" t="s">
        <v>481</v>
      </c>
      <c r="E307" s="182" t="s">
        <v>492</v>
      </c>
      <c r="F307" s="366">
        <v>2</v>
      </c>
      <c r="G307" s="366">
        <v>0</v>
      </c>
      <c r="H307" s="366"/>
      <c r="I307" s="366"/>
      <c r="J307" s="366">
        <v>0</v>
      </c>
      <c r="K307" s="366">
        <f t="shared" si="8"/>
        <v>2</v>
      </c>
      <c r="L307" s="366">
        <v>2</v>
      </c>
      <c r="M307" s="366">
        <f>Tabla13[[#This Row],[Balance s/Mov. 30/09/2023]]-Tabla13[[#This Row],[Inventario al 30/09/2023]]</f>
        <v>0</v>
      </c>
      <c r="N307" s="367">
        <v>336.3</v>
      </c>
      <c r="O307" s="368">
        <f t="shared" si="9"/>
        <v>672.6</v>
      </c>
      <c r="P307" s="367">
        <f>(Tabla13[[#This Row],[Entradas 30 Junio-30 Sept. 2023]]*Tabla13[[#This Row],[Costo Unitario]])</f>
        <v>0</v>
      </c>
      <c r="Q307" s="367">
        <f>(Tabla13[[#This Row],[Salidas 30 Junio-30 Sept. 2023]]*Tabla13[[#This Row],[Costo Unitario]])</f>
        <v>0</v>
      </c>
      <c r="R307" s="369" t="s">
        <v>844</v>
      </c>
    </row>
    <row r="308" spans="1:18" ht="18" customHeight="1" x14ac:dyDescent="0.25">
      <c r="A308" s="12"/>
      <c r="B308" s="363">
        <v>42520</v>
      </c>
      <c r="C308" s="364" t="s">
        <v>851</v>
      </c>
      <c r="D308" s="365" t="s">
        <v>470</v>
      </c>
      <c r="E308" s="376" t="s">
        <v>471</v>
      </c>
      <c r="F308" s="366">
        <v>35</v>
      </c>
      <c r="G308" s="366">
        <v>0</v>
      </c>
      <c r="H308" s="366"/>
      <c r="I308" s="366"/>
      <c r="J308" s="366">
        <v>0</v>
      </c>
      <c r="K308" s="366">
        <f t="shared" si="8"/>
        <v>35</v>
      </c>
      <c r="L308" s="366">
        <v>33</v>
      </c>
      <c r="M308" s="366">
        <f>Tabla13[[#This Row],[Balance s/Mov. 30/09/2023]]-Tabla13[[#This Row],[Inventario al 30/09/2023]]</f>
        <v>12</v>
      </c>
      <c r="N308" s="367">
        <v>3.75</v>
      </c>
      <c r="O308" s="368">
        <f t="shared" si="9"/>
        <v>123.75</v>
      </c>
      <c r="P308" s="367">
        <f>(Tabla13[[#This Row],[Entradas 30 Junio-30 Sept. 2023]]*Tabla13[[#This Row],[Costo Unitario]])</f>
        <v>0</v>
      </c>
      <c r="Q308" s="367">
        <f>(Tabla13[[#This Row],[Salidas 30 Junio-30 Sept. 2023]]*Tabla13[[#This Row],[Costo Unitario]])</f>
        <v>0</v>
      </c>
      <c r="R308" s="369" t="s">
        <v>844</v>
      </c>
    </row>
    <row r="309" spans="1:18" ht="18" customHeight="1" x14ac:dyDescent="0.25">
      <c r="A309" s="12"/>
      <c r="B309" s="363">
        <v>43419</v>
      </c>
      <c r="C309" s="364" t="s">
        <v>851</v>
      </c>
      <c r="D309" s="365" t="s">
        <v>367</v>
      </c>
      <c r="E309" s="182" t="s">
        <v>509</v>
      </c>
      <c r="F309" s="366">
        <v>56</v>
      </c>
      <c r="G309" s="366">
        <v>0</v>
      </c>
      <c r="H309" s="366"/>
      <c r="I309" s="366"/>
      <c r="J309" s="366">
        <v>0</v>
      </c>
      <c r="K309" s="366">
        <f t="shared" si="8"/>
        <v>56</v>
      </c>
      <c r="L309" s="366">
        <v>79</v>
      </c>
      <c r="M309" s="366">
        <f>Tabla13[[#This Row],[Balance s/Mov. 30/09/2023]]-Tabla13[[#This Row],[Inventario al 30/09/2023]]</f>
        <v>0</v>
      </c>
      <c r="N309" s="380">
        <v>298.08</v>
      </c>
      <c r="O309" s="368">
        <f t="shared" si="9"/>
        <v>23548.32</v>
      </c>
      <c r="P309" s="367">
        <f>(Tabla13[[#This Row],[Entradas 30 Junio-30 Sept. 2023]]*Tabla13[[#This Row],[Costo Unitario]])</f>
        <v>0</v>
      </c>
      <c r="Q309" s="367">
        <f>(Tabla13[[#This Row],[Salidas 30 Junio-30 Sept. 2023]]*Tabla13[[#This Row],[Costo Unitario]])</f>
        <v>0</v>
      </c>
      <c r="R309" s="369" t="s">
        <v>844</v>
      </c>
    </row>
    <row r="310" spans="1:18" ht="18" customHeight="1" x14ac:dyDescent="0.25">
      <c r="A310" s="2"/>
      <c r="B310" s="373">
        <v>42305</v>
      </c>
      <c r="C310" s="374" t="s">
        <v>849</v>
      </c>
      <c r="D310" s="375" t="s">
        <v>52</v>
      </c>
      <c r="E310" s="376" t="s">
        <v>53</v>
      </c>
      <c r="F310" s="366">
        <v>192</v>
      </c>
      <c r="G310" s="366">
        <v>0</v>
      </c>
      <c r="H310" s="366"/>
      <c r="I310" s="366"/>
      <c r="J310" s="366">
        <v>0</v>
      </c>
      <c r="K310" s="366">
        <f t="shared" si="8"/>
        <v>192</v>
      </c>
      <c r="L310" s="366">
        <v>192</v>
      </c>
      <c r="M310" s="366">
        <f>Tabla13[[#This Row],[Balance s/Mov. 30/09/2023]]-Tabla13[[#This Row],[Inventario al 30/09/2023]]</f>
        <v>1</v>
      </c>
      <c r="N310" s="367">
        <v>10</v>
      </c>
      <c r="O310" s="368">
        <f t="shared" si="9"/>
        <v>1920</v>
      </c>
      <c r="P310" s="367">
        <f>(Tabla13[[#This Row],[Entradas 30 Junio-30 Sept. 2023]]*Tabla13[[#This Row],[Costo Unitario]])</f>
        <v>0</v>
      </c>
      <c r="Q310" s="367">
        <f>(Tabla13[[#This Row],[Salidas 30 Junio-30 Sept. 2023]]*Tabla13[[#This Row],[Costo Unitario]])</f>
        <v>0</v>
      </c>
      <c r="R310" s="369" t="s">
        <v>844</v>
      </c>
    </row>
    <row r="311" spans="1:18" ht="18" customHeight="1" x14ac:dyDescent="0.25">
      <c r="A311" s="2"/>
      <c r="B311" s="363">
        <v>41479</v>
      </c>
      <c r="C311" s="364" t="s">
        <v>854</v>
      </c>
      <c r="D311" s="365" t="s">
        <v>307</v>
      </c>
      <c r="E311" s="382" t="s">
        <v>308</v>
      </c>
      <c r="F311" s="366">
        <v>58</v>
      </c>
      <c r="G311" s="366">
        <v>0</v>
      </c>
      <c r="H311" s="366"/>
      <c r="I311" s="366"/>
      <c r="J311" s="366">
        <v>0</v>
      </c>
      <c r="K311" s="366">
        <f t="shared" si="8"/>
        <v>58</v>
      </c>
      <c r="L311" s="366">
        <v>58</v>
      </c>
      <c r="M311" s="366">
        <f>Tabla13[[#This Row],[Balance s/Mov. 30/09/2023]]-Tabla13[[#This Row],[Inventario al 30/09/2023]]</f>
        <v>0</v>
      </c>
      <c r="N311" s="367">
        <v>879.1</v>
      </c>
      <c r="O311" s="368">
        <f t="shared" si="9"/>
        <v>50987.8</v>
      </c>
      <c r="P311" s="367">
        <f>(Tabla13[[#This Row],[Entradas 30 Junio-30 Sept. 2023]]*Tabla13[[#This Row],[Costo Unitario]])</f>
        <v>0</v>
      </c>
      <c r="Q311" s="367">
        <f>(Tabla13[[#This Row],[Salidas 30 Junio-30 Sept. 2023]]*Tabla13[[#This Row],[Costo Unitario]])</f>
        <v>0</v>
      </c>
      <c r="R311" s="369" t="s">
        <v>844</v>
      </c>
    </row>
    <row r="312" spans="1:18" ht="18" customHeight="1" x14ac:dyDescent="0.25">
      <c r="A312" s="2"/>
      <c r="B312" s="363"/>
      <c r="C312" s="364" t="s">
        <v>851</v>
      </c>
      <c r="D312" s="365" t="s">
        <v>1059</v>
      </c>
      <c r="E312" s="372" t="s">
        <v>948</v>
      </c>
      <c r="F312" s="366">
        <v>8</v>
      </c>
      <c r="G312" s="366">
        <v>0</v>
      </c>
      <c r="H312" s="366"/>
      <c r="I312" s="366"/>
      <c r="J312" s="366">
        <v>0</v>
      </c>
      <c r="K312" s="366">
        <f t="shared" si="8"/>
        <v>8</v>
      </c>
      <c r="L312" s="366">
        <v>8</v>
      </c>
      <c r="M312" s="366">
        <f>Tabla13[[#This Row],[Balance s/Mov. 30/09/2023]]-Tabla13[[#This Row],[Inventario al 30/09/2023]]</f>
        <v>1000</v>
      </c>
      <c r="N312" s="367">
        <v>0</v>
      </c>
      <c r="O312" s="368">
        <f t="shared" si="9"/>
        <v>0</v>
      </c>
      <c r="P312" s="367">
        <f>(Tabla13[[#This Row],[Entradas 30 Junio-30 Sept. 2023]]*Tabla13[[#This Row],[Costo Unitario]])</f>
        <v>0</v>
      </c>
      <c r="Q312" s="367">
        <f>(Tabla13[[#This Row],[Salidas 30 Junio-30 Sept. 2023]]*Tabla13[[#This Row],[Costo Unitario]])</f>
        <v>0</v>
      </c>
      <c r="R312" s="369" t="s">
        <v>844</v>
      </c>
    </row>
    <row r="313" spans="1:18" ht="18" customHeight="1" x14ac:dyDescent="0.25">
      <c r="B313" s="363">
        <v>42040</v>
      </c>
      <c r="C313" s="364" t="s">
        <v>849</v>
      </c>
      <c r="D313" s="365" t="s">
        <v>556</v>
      </c>
      <c r="E313" s="376" t="s">
        <v>557</v>
      </c>
      <c r="F313" s="366">
        <v>8000</v>
      </c>
      <c r="G313" s="366">
        <v>0</v>
      </c>
      <c r="H313" s="366"/>
      <c r="I313" s="366"/>
      <c r="J313" s="366">
        <v>0</v>
      </c>
      <c r="K313" s="366">
        <f t="shared" si="8"/>
        <v>8000</v>
      </c>
      <c r="L313" s="366">
        <v>9000</v>
      </c>
      <c r="M313" s="366">
        <f>Tabla13[[#This Row],[Balance s/Mov. 30/09/2023]]-Tabla13[[#This Row],[Inventario al 30/09/2023]]</f>
        <v>0</v>
      </c>
      <c r="N313" s="367">
        <v>15.34</v>
      </c>
      <c r="O313" s="368">
        <f t="shared" si="9"/>
        <v>138060</v>
      </c>
      <c r="P313" s="367">
        <f>(Tabla13[[#This Row],[Entradas 30 Junio-30 Sept. 2023]]*Tabla13[[#This Row],[Costo Unitario]])</f>
        <v>0</v>
      </c>
      <c r="Q313" s="367">
        <f>(Tabla13[[#This Row],[Salidas 30 Junio-30 Sept. 2023]]*Tabla13[[#This Row],[Costo Unitario]])</f>
        <v>0</v>
      </c>
      <c r="R313" s="369" t="s">
        <v>844</v>
      </c>
    </row>
    <row r="314" spans="1:18" ht="18" customHeight="1" x14ac:dyDescent="0.25">
      <c r="B314" s="363"/>
      <c r="C314" s="364" t="s">
        <v>853</v>
      </c>
      <c r="D314" s="365" t="s">
        <v>601</v>
      </c>
      <c r="E314" s="372" t="s">
        <v>953</v>
      </c>
      <c r="F314" s="366">
        <v>407</v>
      </c>
      <c r="G314" s="366">
        <v>0</v>
      </c>
      <c r="H314" s="366"/>
      <c r="I314" s="366"/>
      <c r="J314" s="366">
        <v>0</v>
      </c>
      <c r="K314" s="366">
        <f t="shared" si="8"/>
        <v>407</v>
      </c>
      <c r="L314" s="366">
        <v>407</v>
      </c>
      <c r="M314" s="366">
        <f>Tabla13[[#This Row],[Balance s/Mov. 30/09/2023]]-Tabla13[[#This Row],[Inventario al 30/09/2023]]</f>
        <v>0</v>
      </c>
      <c r="N314" s="367">
        <v>0.48</v>
      </c>
      <c r="O314" s="368">
        <f t="shared" si="9"/>
        <v>195.35999999999999</v>
      </c>
      <c r="P314" s="367">
        <f>(Tabla13[[#This Row],[Entradas 30 Junio-30 Sept. 2023]]*Tabla13[[#This Row],[Costo Unitario]])</f>
        <v>0</v>
      </c>
      <c r="Q314" s="367">
        <f>(Tabla13[[#This Row],[Salidas 30 Junio-30 Sept. 2023]]*Tabla13[[#This Row],[Costo Unitario]])</f>
        <v>0</v>
      </c>
      <c r="R314" s="369" t="s">
        <v>844</v>
      </c>
    </row>
    <row r="315" spans="1:18" ht="18" customHeight="1" x14ac:dyDescent="0.25">
      <c r="B315" s="363"/>
      <c r="C315" s="364" t="s">
        <v>853</v>
      </c>
      <c r="D315" s="365" t="s">
        <v>1082</v>
      </c>
      <c r="E315" s="372" t="s">
        <v>988</v>
      </c>
      <c r="F315" s="366">
        <v>731</v>
      </c>
      <c r="G315" s="366">
        <v>0</v>
      </c>
      <c r="H315" s="366"/>
      <c r="I315" s="366"/>
      <c r="J315" s="366">
        <v>0</v>
      </c>
      <c r="K315" s="366">
        <f t="shared" si="8"/>
        <v>731</v>
      </c>
      <c r="L315" s="366">
        <v>731</v>
      </c>
      <c r="M315" s="366">
        <f>Tabla13[[#This Row],[Balance s/Mov. 30/09/2023]]-Tabla13[[#This Row],[Inventario al 30/09/2023]]</f>
        <v>0</v>
      </c>
      <c r="N315" s="367">
        <v>0</v>
      </c>
      <c r="O315" s="368">
        <f t="shared" si="9"/>
        <v>0</v>
      </c>
      <c r="P315" s="367">
        <f>(Tabla13[[#This Row],[Entradas 30 Junio-30 Sept. 2023]]*Tabla13[[#This Row],[Costo Unitario]])</f>
        <v>0</v>
      </c>
      <c r="Q315" s="367">
        <f>(Tabla13[[#This Row],[Salidas 30 Junio-30 Sept. 2023]]*Tabla13[[#This Row],[Costo Unitario]])</f>
        <v>0</v>
      </c>
      <c r="R315" s="369" t="s">
        <v>844</v>
      </c>
    </row>
    <row r="316" spans="1:18" ht="18" customHeight="1" x14ac:dyDescent="0.25">
      <c r="B316" s="363">
        <v>43034</v>
      </c>
      <c r="C316" s="364" t="s">
        <v>851</v>
      </c>
      <c r="D316" s="365" t="s">
        <v>575</v>
      </c>
      <c r="E316" s="182" t="s">
        <v>576</v>
      </c>
      <c r="F316" s="366">
        <v>20</v>
      </c>
      <c r="G316" s="366">
        <v>0</v>
      </c>
      <c r="H316" s="366"/>
      <c r="I316" s="366"/>
      <c r="J316" s="366">
        <v>0</v>
      </c>
      <c r="K316" s="366">
        <f t="shared" si="8"/>
        <v>20</v>
      </c>
      <c r="L316" s="366">
        <v>20</v>
      </c>
      <c r="M316" s="366">
        <f>Tabla13[[#This Row],[Balance s/Mov. 30/09/2023]]-Tabla13[[#This Row],[Inventario al 30/09/2023]]</f>
        <v>0</v>
      </c>
      <c r="N316" s="367">
        <v>677.91</v>
      </c>
      <c r="O316" s="368">
        <f t="shared" si="9"/>
        <v>13558.199999999999</v>
      </c>
      <c r="P316" s="367">
        <f>(Tabla13[[#This Row],[Entradas 30 Junio-30 Sept. 2023]]*Tabla13[[#This Row],[Costo Unitario]])</f>
        <v>0</v>
      </c>
      <c r="Q316" s="367">
        <f>(Tabla13[[#This Row],[Salidas 30 Junio-30 Sept. 2023]]*Tabla13[[#This Row],[Costo Unitario]])</f>
        <v>0</v>
      </c>
      <c r="R316" s="369" t="s">
        <v>844</v>
      </c>
    </row>
    <row r="317" spans="1:18" ht="18" customHeight="1" x14ac:dyDescent="0.25">
      <c r="B317" s="363">
        <v>43034</v>
      </c>
      <c r="C317" s="364" t="s">
        <v>851</v>
      </c>
      <c r="D317" s="365" t="s">
        <v>577</v>
      </c>
      <c r="E317" s="182" t="s">
        <v>578</v>
      </c>
      <c r="F317" s="366">
        <v>40</v>
      </c>
      <c r="G317" s="366">
        <v>0</v>
      </c>
      <c r="H317" s="366"/>
      <c r="I317" s="366"/>
      <c r="J317" s="366">
        <v>0</v>
      </c>
      <c r="K317" s="366">
        <f t="shared" si="8"/>
        <v>40</v>
      </c>
      <c r="L317" s="366">
        <v>40</v>
      </c>
      <c r="M317" s="366">
        <f>Tabla13[[#This Row],[Balance s/Mov. 30/09/2023]]-Tabla13[[#This Row],[Inventario al 30/09/2023]]</f>
        <v>0</v>
      </c>
      <c r="N317" s="367">
        <v>826.95</v>
      </c>
      <c r="O317" s="368">
        <f t="shared" si="9"/>
        <v>33078</v>
      </c>
      <c r="P317" s="367">
        <f>(Tabla13[[#This Row],[Entradas 30 Junio-30 Sept. 2023]]*Tabla13[[#This Row],[Costo Unitario]])</f>
        <v>0</v>
      </c>
      <c r="Q317" s="367">
        <f>(Tabla13[[#This Row],[Salidas 30 Junio-30 Sept. 2023]]*Tabla13[[#This Row],[Costo Unitario]])</f>
        <v>0</v>
      </c>
      <c r="R317" s="369" t="s">
        <v>844</v>
      </c>
    </row>
    <row r="318" spans="1:18" ht="18" customHeight="1" x14ac:dyDescent="0.25">
      <c r="B318" s="363">
        <v>44145</v>
      </c>
      <c r="C318" s="364" t="s">
        <v>852</v>
      </c>
      <c r="D318" s="365" t="s">
        <v>786</v>
      </c>
      <c r="E318" s="372" t="s">
        <v>764</v>
      </c>
      <c r="F318" s="366">
        <v>3</v>
      </c>
      <c r="G318" s="366">
        <v>0</v>
      </c>
      <c r="H318" s="366"/>
      <c r="I318" s="366"/>
      <c r="J318" s="366">
        <v>0</v>
      </c>
      <c r="K318" s="366">
        <f t="shared" si="8"/>
        <v>3</v>
      </c>
      <c r="L318" s="366">
        <v>3</v>
      </c>
      <c r="M318" s="366">
        <f>Tabla13[[#This Row],[Balance s/Mov. 30/09/2023]]-Tabla13[[#This Row],[Inventario al 30/09/2023]]</f>
        <v>0</v>
      </c>
      <c r="N318" s="367">
        <v>88.5</v>
      </c>
      <c r="O318" s="368">
        <f t="shared" si="9"/>
        <v>265.5</v>
      </c>
      <c r="P318" s="367">
        <f>(Tabla13[[#This Row],[Entradas 30 Junio-30 Sept. 2023]]*Tabla13[[#This Row],[Costo Unitario]])</f>
        <v>0</v>
      </c>
      <c r="Q318" s="367">
        <f>(Tabla13[[#This Row],[Salidas 30 Junio-30 Sept. 2023]]*Tabla13[[#This Row],[Costo Unitario]])</f>
        <v>0</v>
      </c>
      <c r="R318" s="369" t="s">
        <v>844</v>
      </c>
    </row>
    <row r="319" spans="1:18" ht="18" customHeight="1" x14ac:dyDescent="0.25">
      <c r="B319" s="363">
        <v>44145</v>
      </c>
      <c r="C319" s="364" t="s">
        <v>852</v>
      </c>
      <c r="D319" s="365" t="s">
        <v>787</v>
      </c>
      <c r="E319" s="372" t="s">
        <v>762</v>
      </c>
      <c r="F319" s="366">
        <v>1</v>
      </c>
      <c r="G319" s="366">
        <v>0</v>
      </c>
      <c r="H319" s="366"/>
      <c r="I319" s="366"/>
      <c r="J319" s="366">
        <v>0</v>
      </c>
      <c r="K319" s="366">
        <f t="shared" si="8"/>
        <v>1</v>
      </c>
      <c r="L319" s="366">
        <v>0</v>
      </c>
      <c r="M319" s="366">
        <f>Tabla13[[#This Row],[Balance s/Mov. 30/09/2023]]-Tabla13[[#This Row],[Inventario al 30/09/2023]]</f>
        <v>0</v>
      </c>
      <c r="N319" s="367">
        <v>59</v>
      </c>
      <c r="O319" s="368">
        <f t="shared" si="9"/>
        <v>0</v>
      </c>
      <c r="P319" s="367">
        <f>(Tabla13[[#This Row],[Entradas 30 Junio-30 Sept. 2023]]*Tabla13[[#This Row],[Costo Unitario]])</f>
        <v>0</v>
      </c>
      <c r="Q319" s="367">
        <f>(Tabla13[[#This Row],[Salidas 30 Junio-30 Sept. 2023]]*Tabla13[[#This Row],[Costo Unitario]])</f>
        <v>0</v>
      </c>
      <c r="R319" s="369" t="s">
        <v>844</v>
      </c>
    </row>
    <row r="320" spans="1:18" ht="18" customHeight="1" x14ac:dyDescent="0.25">
      <c r="B320" s="363">
        <v>44145</v>
      </c>
      <c r="C320" s="364" t="s">
        <v>852</v>
      </c>
      <c r="D320" s="365" t="s">
        <v>790</v>
      </c>
      <c r="E320" s="372" t="s">
        <v>765</v>
      </c>
      <c r="F320" s="366">
        <v>5</v>
      </c>
      <c r="G320" s="366">
        <v>0</v>
      </c>
      <c r="H320" s="309"/>
      <c r="I320" s="309"/>
      <c r="J320" s="366">
        <v>0</v>
      </c>
      <c r="K320" s="366">
        <f t="shared" si="8"/>
        <v>5</v>
      </c>
      <c r="L320" s="366">
        <v>5</v>
      </c>
      <c r="M320" s="366">
        <f>Tabla13[[#This Row],[Balance s/Mov. 30/09/2023]]-Tabla13[[#This Row],[Inventario al 30/09/2023]]</f>
        <v>0</v>
      </c>
      <c r="N320" s="367">
        <v>118</v>
      </c>
      <c r="O320" s="368">
        <f t="shared" si="9"/>
        <v>590</v>
      </c>
      <c r="P320" s="367">
        <f>(Tabla13[[#This Row],[Entradas 30 Junio-30 Sept. 2023]]*Tabla13[[#This Row],[Costo Unitario]])</f>
        <v>0</v>
      </c>
      <c r="Q320" s="367">
        <f>(Tabla13[[#This Row],[Salidas 30 Junio-30 Sept. 2023]]*Tabla13[[#This Row],[Costo Unitario]])</f>
        <v>0</v>
      </c>
      <c r="R320" s="369" t="s">
        <v>844</v>
      </c>
    </row>
    <row r="321" spans="2:18" ht="18" customHeight="1" x14ac:dyDescent="0.25">
      <c r="B321" s="363">
        <v>44145</v>
      </c>
      <c r="C321" s="364" t="s">
        <v>852</v>
      </c>
      <c r="D321" s="365" t="s">
        <v>791</v>
      </c>
      <c r="E321" s="372" t="s">
        <v>766</v>
      </c>
      <c r="F321" s="366">
        <v>2</v>
      </c>
      <c r="G321" s="366">
        <v>0</v>
      </c>
      <c r="H321" s="309"/>
      <c r="I321" s="309"/>
      <c r="J321" s="366">
        <v>0</v>
      </c>
      <c r="K321" s="366">
        <f t="shared" si="8"/>
        <v>2</v>
      </c>
      <c r="L321" s="366">
        <v>2</v>
      </c>
      <c r="M321" s="366">
        <f>Tabla13[[#This Row],[Balance s/Mov. 30/09/2023]]-Tabla13[[#This Row],[Inventario al 30/09/2023]]</f>
        <v>0</v>
      </c>
      <c r="N321" s="367">
        <v>118</v>
      </c>
      <c r="O321" s="368">
        <f t="shared" si="9"/>
        <v>236</v>
      </c>
      <c r="P321" s="367">
        <f>(Tabla13[[#This Row],[Entradas 30 Junio-30 Sept. 2023]]*Tabla13[[#This Row],[Costo Unitario]])</f>
        <v>0</v>
      </c>
      <c r="Q321" s="367">
        <f>(Tabla13[[#This Row],[Salidas 30 Junio-30 Sept. 2023]]*Tabla13[[#This Row],[Costo Unitario]])</f>
        <v>0</v>
      </c>
      <c r="R321" s="369" t="s">
        <v>844</v>
      </c>
    </row>
    <row r="322" spans="2:18" ht="18" customHeight="1" x14ac:dyDescent="0.25">
      <c r="B322" s="363">
        <v>41429</v>
      </c>
      <c r="C322" s="364" t="s">
        <v>852</v>
      </c>
      <c r="D322" s="365" t="s">
        <v>357</v>
      </c>
      <c r="E322" s="148" t="s">
        <v>414</v>
      </c>
      <c r="F322" s="366">
        <v>52</v>
      </c>
      <c r="G322" s="366">
        <v>0</v>
      </c>
      <c r="H322" s="366"/>
      <c r="I322" s="366"/>
      <c r="J322" s="366">
        <v>0</v>
      </c>
      <c r="K322" s="366">
        <f t="shared" si="8"/>
        <v>52</v>
      </c>
      <c r="L322" s="366">
        <v>53</v>
      </c>
      <c r="M322" s="366">
        <f>Tabla13[[#This Row],[Balance s/Mov. 30/09/2023]]-Tabla13[[#This Row],[Inventario al 30/09/2023]]</f>
        <v>0</v>
      </c>
      <c r="N322" s="367">
        <v>241.81</v>
      </c>
      <c r="O322" s="368">
        <f t="shared" si="9"/>
        <v>12815.93</v>
      </c>
      <c r="P322" s="367">
        <f>(Tabla13[[#This Row],[Entradas 30 Junio-30 Sept. 2023]]*Tabla13[[#This Row],[Costo Unitario]])</f>
        <v>0</v>
      </c>
      <c r="Q322" s="367">
        <f>(Tabla13[[#This Row],[Salidas 30 Junio-30 Sept. 2023]]*Tabla13[[#This Row],[Costo Unitario]])</f>
        <v>0</v>
      </c>
      <c r="R322" s="369" t="s">
        <v>844</v>
      </c>
    </row>
    <row r="323" spans="2:18" ht="18" customHeight="1" x14ac:dyDescent="0.25">
      <c r="B323" s="363"/>
      <c r="C323" s="364" t="s">
        <v>853</v>
      </c>
      <c r="D323" s="365" t="s">
        <v>1050</v>
      </c>
      <c r="E323" s="372" t="s">
        <v>929</v>
      </c>
      <c r="F323" s="366">
        <v>30</v>
      </c>
      <c r="G323" s="366">
        <v>0</v>
      </c>
      <c r="H323" s="366"/>
      <c r="I323" s="366"/>
      <c r="J323" s="366">
        <v>0</v>
      </c>
      <c r="K323" s="366">
        <f t="shared" si="8"/>
        <v>30</v>
      </c>
      <c r="L323" s="366">
        <v>30</v>
      </c>
      <c r="M323" s="366">
        <f>Tabla13[[#This Row],[Balance s/Mov. 30/09/2023]]-Tabla13[[#This Row],[Inventario al 30/09/2023]]</f>
        <v>0</v>
      </c>
      <c r="N323" s="367">
        <v>396.48</v>
      </c>
      <c r="O323" s="368">
        <f t="shared" si="9"/>
        <v>11894.400000000001</v>
      </c>
      <c r="P323" s="367">
        <f>(Tabla13[[#This Row],[Entradas 30 Junio-30 Sept. 2023]]*Tabla13[[#This Row],[Costo Unitario]])</f>
        <v>0</v>
      </c>
      <c r="Q323" s="367">
        <f>(Tabla13[[#This Row],[Salidas 30 Junio-30 Sept. 2023]]*Tabla13[[#This Row],[Costo Unitario]])</f>
        <v>0</v>
      </c>
      <c r="R323" s="369" t="s">
        <v>844</v>
      </c>
    </row>
    <row r="324" spans="2:18" ht="18" customHeight="1" x14ac:dyDescent="0.25">
      <c r="B324" s="363">
        <v>43038</v>
      </c>
      <c r="C324" s="364" t="s">
        <v>852</v>
      </c>
      <c r="D324" s="365" t="s">
        <v>56</v>
      </c>
      <c r="E324" s="376" t="s">
        <v>57</v>
      </c>
      <c r="F324" s="366">
        <v>2</v>
      </c>
      <c r="G324" s="366">
        <v>0</v>
      </c>
      <c r="H324" s="366"/>
      <c r="I324" s="366"/>
      <c r="J324" s="366">
        <v>0</v>
      </c>
      <c r="K324" s="366">
        <f t="shared" si="8"/>
        <v>2</v>
      </c>
      <c r="L324" s="366">
        <v>2</v>
      </c>
      <c r="M324" s="366">
        <f>Tabla13[[#This Row],[Balance s/Mov. 30/09/2023]]-Tabla13[[#This Row],[Inventario al 30/09/2023]]</f>
        <v>0</v>
      </c>
      <c r="N324" s="367">
        <v>1006.88</v>
      </c>
      <c r="O324" s="368">
        <f t="shared" si="9"/>
        <v>2013.76</v>
      </c>
      <c r="P324" s="367">
        <f>(Tabla13[[#This Row],[Entradas 30 Junio-30 Sept. 2023]]*Tabla13[[#This Row],[Costo Unitario]])</f>
        <v>0</v>
      </c>
      <c r="Q324" s="367">
        <f>(Tabla13[[#This Row],[Salidas 30 Junio-30 Sept. 2023]]*Tabla13[[#This Row],[Costo Unitario]])</f>
        <v>0</v>
      </c>
      <c r="R324" s="369" t="s">
        <v>844</v>
      </c>
    </row>
    <row r="325" spans="2:18" ht="18" customHeight="1" x14ac:dyDescent="0.25">
      <c r="B325" s="363">
        <v>38968</v>
      </c>
      <c r="C325" s="364" t="s">
        <v>852</v>
      </c>
      <c r="D325" s="365" t="s">
        <v>61</v>
      </c>
      <c r="E325" s="376" t="s">
        <v>62</v>
      </c>
      <c r="F325" s="366">
        <v>2</v>
      </c>
      <c r="G325" s="366">
        <v>0</v>
      </c>
      <c r="H325" s="366"/>
      <c r="I325" s="366"/>
      <c r="J325" s="366">
        <v>0</v>
      </c>
      <c r="K325" s="366">
        <f t="shared" si="8"/>
        <v>2</v>
      </c>
      <c r="L325" s="366">
        <v>2</v>
      </c>
      <c r="M325" s="366">
        <f>Tabla13[[#This Row],[Balance s/Mov. 30/09/2023]]-Tabla13[[#This Row],[Inventario al 30/09/2023]]</f>
        <v>0</v>
      </c>
      <c r="N325" s="367">
        <v>1676.2</v>
      </c>
      <c r="O325" s="368">
        <f t="shared" si="9"/>
        <v>3352.4</v>
      </c>
      <c r="P325" s="367">
        <f>(Tabla13[[#This Row],[Entradas 30 Junio-30 Sept. 2023]]*Tabla13[[#This Row],[Costo Unitario]])</f>
        <v>0</v>
      </c>
      <c r="Q325" s="367">
        <f>(Tabla13[[#This Row],[Salidas 30 Junio-30 Sept. 2023]]*Tabla13[[#This Row],[Costo Unitario]])</f>
        <v>0</v>
      </c>
      <c r="R325" s="369" t="s">
        <v>844</v>
      </c>
    </row>
    <row r="326" spans="2:18" ht="18" customHeight="1" x14ac:dyDescent="0.25">
      <c r="B326" s="363">
        <v>43319</v>
      </c>
      <c r="C326" s="364" t="s">
        <v>852</v>
      </c>
      <c r="D326" s="365" t="s">
        <v>810</v>
      </c>
      <c r="E326" s="372" t="s">
        <v>759</v>
      </c>
      <c r="F326" s="366">
        <v>3</v>
      </c>
      <c r="G326" s="366">
        <v>0</v>
      </c>
      <c r="H326" s="366"/>
      <c r="I326" s="366"/>
      <c r="J326" s="366">
        <v>0</v>
      </c>
      <c r="K326" s="366">
        <f t="shared" si="8"/>
        <v>3</v>
      </c>
      <c r="L326" s="366">
        <v>3</v>
      </c>
      <c r="M326" s="366">
        <f>Tabla13[[#This Row],[Balance s/Mov. 30/09/2023]]-Tabla13[[#This Row],[Inventario al 30/09/2023]]</f>
        <v>0</v>
      </c>
      <c r="N326" s="367">
        <v>180.96</v>
      </c>
      <c r="O326" s="368">
        <f t="shared" si="9"/>
        <v>542.88</v>
      </c>
      <c r="P326" s="367">
        <f>(Tabla13[[#This Row],[Entradas 30 Junio-30 Sept. 2023]]*Tabla13[[#This Row],[Costo Unitario]])</f>
        <v>0</v>
      </c>
      <c r="Q326" s="367">
        <f>(Tabla13[[#This Row],[Salidas 30 Junio-30 Sept. 2023]]*Tabla13[[#This Row],[Costo Unitario]])</f>
        <v>0</v>
      </c>
      <c r="R326" s="369" t="s">
        <v>844</v>
      </c>
    </row>
    <row r="327" spans="2:18" ht="18" customHeight="1" x14ac:dyDescent="0.25">
      <c r="B327" s="363">
        <v>43411</v>
      </c>
      <c r="C327" s="364" t="s">
        <v>852</v>
      </c>
      <c r="D327" s="365" t="s">
        <v>131</v>
      </c>
      <c r="E327" s="372" t="s">
        <v>144</v>
      </c>
      <c r="F327" s="366">
        <v>20</v>
      </c>
      <c r="G327" s="366">
        <v>0</v>
      </c>
      <c r="H327" s="366"/>
      <c r="I327" s="366"/>
      <c r="J327" s="366">
        <v>0</v>
      </c>
      <c r="K327" s="366">
        <f t="shared" ref="K327:K337" si="10">F327+G327+H327+I327-J327</f>
        <v>20</v>
      </c>
      <c r="L327" s="366">
        <v>20</v>
      </c>
      <c r="M327" s="366">
        <f>Tabla13[[#This Row],[Balance s/Mov. 30/09/2023]]-Tabla13[[#This Row],[Inventario al 30/09/2023]]</f>
        <v>0</v>
      </c>
      <c r="N327" s="380">
        <v>10.33</v>
      </c>
      <c r="O327" s="368">
        <f t="shared" ref="O327:O337" si="11">L327*N327</f>
        <v>206.6</v>
      </c>
      <c r="P327" s="367">
        <f>(Tabla13[[#This Row],[Entradas 30 Junio-30 Sept. 2023]]*Tabla13[[#This Row],[Costo Unitario]])</f>
        <v>0</v>
      </c>
      <c r="Q327" s="367">
        <f>(Tabla13[[#This Row],[Salidas 30 Junio-30 Sept. 2023]]*Tabla13[[#This Row],[Costo Unitario]])</f>
        <v>0</v>
      </c>
      <c r="R327" s="369" t="s">
        <v>844</v>
      </c>
    </row>
    <row r="328" spans="2:18" ht="18" customHeight="1" x14ac:dyDescent="0.25">
      <c r="B328" s="363">
        <v>43061</v>
      </c>
      <c r="C328" s="364" t="s">
        <v>852</v>
      </c>
      <c r="D328" s="365" t="s">
        <v>133</v>
      </c>
      <c r="E328" s="372" t="s">
        <v>146</v>
      </c>
      <c r="F328" s="366">
        <v>4</v>
      </c>
      <c r="G328" s="366">
        <v>0</v>
      </c>
      <c r="H328" s="366"/>
      <c r="I328" s="366"/>
      <c r="J328" s="366">
        <v>0</v>
      </c>
      <c r="K328" s="366">
        <f t="shared" si="10"/>
        <v>4</v>
      </c>
      <c r="L328" s="366">
        <v>4</v>
      </c>
      <c r="M328" s="366">
        <f>Tabla13[[#This Row],[Balance s/Mov. 30/09/2023]]-Tabla13[[#This Row],[Inventario al 30/09/2023]]</f>
        <v>0</v>
      </c>
      <c r="N328" s="380">
        <v>84.08</v>
      </c>
      <c r="O328" s="368">
        <f t="shared" si="11"/>
        <v>336.32</v>
      </c>
      <c r="P328" s="367">
        <f>(Tabla13[[#This Row],[Entradas 30 Junio-30 Sept. 2023]]*Tabla13[[#This Row],[Costo Unitario]])</f>
        <v>0</v>
      </c>
      <c r="Q328" s="367">
        <f>(Tabla13[[#This Row],[Salidas 30 Junio-30 Sept. 2023]]*Tabla13[[#This Row],[Costo Unitario]])</f>
        <v>0</v>
      </c>
      <c r="R328" s="369" t="s">
        <v>844</v>
      </c>
    </row>
    <row r="329" spans="2:18" ht="18" customHeight="1" x14ac:dyDescent="0.25">
      <c r="B329" s="363">
        <v>43411</v>
      </c>
      <c r="C329" s="364" t="s">
        <v>852</v>
      </c>
      <c r="D329" s="365" t="s">
        <v>132</v>
      </c>
      <c r="E329" s="372" t="s">
        <v>145</v>
      </c>
      <c r="F329" s="366">
        <v>4</v>
      </c>
      <c r="G329" s="366">
        <v>0</v>
      </c>
      <c r="H329" s="366"/>
      <c r="I329" s="366"/>
      <c r="J329" s="366">
        <v>0</v>
      </c>
      <c r="K329" s="366">
        <f t="shared" si="10"/>
        <v>4</v>
      </c>
      <c r="L329" s="366">
        <v>4</v>
      </c>
      <c r="M329" s="366">
        <f>Tabla13[[#This Row],[Balance s/Mov. 30/09/2023]]-Tabla13[[#This Row],[Inventario al 30/09/2023]]</f>
        <v>0</v>
      </c>
      <c r="N329" s="380">
        <v>81.13</v>
      </c>
      <c r="O329" s="368">
        <f t="shared" si="11"/>
        <v>324.52</v>
      </c>
      <c r="P329" s="367">
        <f>(Tabla13[[#This Row],[Entradas 30 Junio-30 Sept. 2023]]*Tabla13[[#This Row],[Costo Unitario]])</f>
        <v>0</v>
      </c>
      <c r="Q329" s="367">
        <f>(Tabla13[[#This Row],[Salidas 30 Junio-30 Sept. 2023]]*Tabla13[[#This Row],[Costo Unitario]])</f>
        <v>0</v>
      </c>
      <c r="R329" s="369" t="s">
        <v>844</v>
      </c>
    </row>
    <row r="330" spans="2:18" ht="18" customHeight="1" x14ac:dyDescent="0.25">
      <c r="B330" s="363">
        <v>43059</v>
      </c>
      <c r="C330" s="364" t="s">
        <v>849</v>
      </c>
      <c r="D330" s="365" t="s">
        <v>231</v>
      </c>
      <c r="E330" s="376" t="s">
        <v>251</v>
      </c>
      <c r="F330" s="366">
        <v>2</v>
      </c>
      <c r="G330" s="366">
        <v>0</v>
      </c>
      <c r="H330" s="366"/>
      <c r="I330" s="366"/>
      <c r="J330" s="366">
        <v>0</v>
      </c>
      <c r="K330" s="366">
        <f t="shared" si="10"/>
        <v>2</v>
      </c>
      <c r="L330" s="366">
        <v>2</v>
      </c>
      <c r="M330" s="366">
        <f>Tabla13[[#This Row],[Balance s/Mov. 30/09/2023]]-Tabla13[[#This Row],[Inventario al 30/09/2023]]</f>
        <v>0</v>
      </c>
      <c r="N330" s="367">
        <v>2576.65</v>
      </c>
      <c r="O330" s="368">
        <f t="shared" si="11"/>
        <v>5153.3</v>
      </c>
      <c r="P330" s="367">
        <f>(Tabla13[[#This Row],[Entradas 30 Junio-30 Sept. 2023]]*Tabla13[[#This Row],[Costo Unitario]])</f>
        <v>0</v>
      </c>
      <c r="Q330" s="367">
        <f>(Tabla13[[#This Row],[Salidas 30 Junio-30 Sept. 2023]]*Tabla13[[#This Row],[Costo Unitario]])</f>
        <v>0</v>
      </c>
      <c r="R330" s="369" t="s">
        <v>844</v>
      </c>
    </row>
    <row r="331" spans="2:18" ht="18" customHeight="1" x14ac:dyDescent="0.25">
      <c r="B331" s="363">
        <v>43061</v>
      </c>
      <c r="C331" s="364" t="s">
        <v>852</v>
      </c>
      <c r="D331" s="365" t="s">
        <v>134</v>
      </c>
      <c r="E331" s="372" t="s">
        <v>147</v>
      </c>
      <c r="F331" s="366">
        <v>2</v>
      </c>
      <c r="G331" s="366">
        <v>0</v>
      </c>
      <c r="H331" s="366"/>
      <c r="I331" s="366"/>
      <c r="J331" s="366">
        <v>0</v>
      </c>
      <c r="K331" s="366">
        <f t="shared" si="10"/>
        <v>2</v>
      </c>
      <c r="L331" s="366">
        <v>2</v>
      </c>
      <c r="M331" s="366">
        <f>Tabla13[[#This Row],[Balance s/Mov. 30/09/2023]]-Tabla13[[#This Row],[Inventario al 30/09/2023]]</f>
        <v>0</v>
      </c>
      <c r="N331" s="380">
        <v>137.18</v>
      </c>
      <c r="O331" s="368">
        <f t="shared" si="11"/>
        <v>274.36</v>
      </c>
      <c r="P331" s="367">
        <f>(Tabla13[[#This Row],[Entradas 30 Junio-30 Sept. 2023]]*Tabla13[[#This Row],[Costo Unitario]])</f>
        <v>0</v>
      </c>
      <c r="Q331" s="367">
        <f>(Tabla13[[#This Row],[Salidas 30 Junio-30 Sept. 2023]]*Tabla13[[#This Row],[Costo Unitario]])</f>
        <v>0</v>
      </c>
      <c r="R331" s="369" t="s">
        <v>844</v>
      </c>
    </row>
    <row r="332" spans="2:18" ht="18" customHeight="1" x14ac:dyDescent="0.25">
      <c r="B332" s="363">
        <v>42496</v>
      </c>
      <c r="C332" s="364" t="s">
        <v>852</v>
      </c>
      <c r="D332" s="365" t="s">
        <v>80</v>
      </c>
      <c r="E332" s="376" t="s">
        <v>81</v>
      </c>
      <c r="F332" s="366">
        <v>4</v>
      </c>
      <c r="G332" s="366">
        <v>0</v>
      </c>
      <c r="H332" s="366"/>
      <c r="I332" s="366"/>
      <c r="J332" s="366">
        <v>0</v>
      </c>
      <c r="K332" s="366">
        <f t="shared" si="10"/>
        <v>4</v>
      </c>
      <c r="L332" s="366">
        <v>4</v>
      </c>
      <c r="M332" s="366">
        <f>Tabla13[[#This Row],[Balance s/Mov. 30/09/2023]]-Tabla13[[#This Row],[Inventario al 30/09/2023]]</f>
        <v>0</v>
      </c>
      <c r="N332" s="367">
        <v>63.8</v>
      </c>
      <c r="O332" s="368">
        <f t="shared" si="11"/>
        <v>255.2</v>
      </c>
      <c r="P332" s="367">
        <f>(Tabla13[[#This Row],[Entradas 30 Junio-30 Sept. 2023]]*Tabla13[[#This Row],[Costo Unitario]])</f>
        <v>0</v>
      </c>
      <c r="Q332" s="367">
        <f>(Tabla13[[#This Row],[Salidas 30 Junio-30 Sept. 2023]]*Tabla13[[#This Row],[Costo Unitario]])</f>
        <v>0</v>
      </c>
      <c r="R332" s="369" t="s">
        <v>844</v>
      </c>
    </row>
    <row r="333" spans="2:18" ht="18" customHeight="1" x14ac:dyDescent="0.25">
      <c r="B333" s="363">
        <v>42520</v>
      </c>
      <c r="C333" s="364" t="s">
        <v>852</v>
      </c>
      <c r="D333" s="365" t="s">
        <v>82</v>
      </c>
      <c r="E333" s="376" t="s">
        <v>83</v>
      </c>
      <c r="F333" s="366">
        <v>6</v>
      </c>
      <c r="G333" s="366">
        <v>0</v>
      </c>
      <c r="H333" s="366"/>
      <c r="I333" s="366"/>
      <c r="J333" s="366">
        <v>0</v>
      </c>
      <c r="K333" s="366">
        <f t="shared" si="10"/>
        <v>6</v>
      </c>
      <c r="L333" s="366">
        <v>6</v>
      </c>
      <c r="M333" s="366">
        <f>Tabla13[[#This Row],[Balance s/Mov. 30/09/2023]]-Tabla13[[#This Row],[Inventario al 30/09/2023]]</f>
        <v>0</v>
      </c>
      <c r="N333" s="367">
        <v>99.76</v>
      </c>
      <c r="O333" s="368">
        <f t="shared" si="11"/>
        <v>598.56000000000006</v>
      </c>
      <c r="P333" s="367">
        <f>(Tabla13[[#This Row],[Entradas 30 Junio-30 Sept. 2023]]*Tabla13[[#This Row],[Costo Unitario]])</f>
        <v>0</v>
      </c>
      <c r="Q333" s="367">
        <f>(Tabla13[[#This Row],[Salidas 30 Junio-30 Sept. 2023]]*Tabla13[[#This Row],[Costo Unitario]])</f>
        <v>0</v>
      </c>
      <c r="R333" s="369" t="s">
        <v>844</v>
      </c>
    </row>
    <row r="334" spans="2:18" ht="18" customHeight="1" x14ac:dyDescent="0.25">
      <c r="B334" s="363">
        <v>43412</v>
      </c>
      <c r="C334" s="364" t="s">
        <v>852</v>
      </c>
      <c r="D334" s="365" t="s">
        <v>84</v>
      </c>
      <c r="E334" s="376" t="s">
        <v>85</v>
      </c>
      <c r="F334" s="366">
        <v>6</v>
      </c>
      <c r="G334" s="366">
        <v>0</v>
      </c>
      <c r="H334" s="366"/>
      <c r="I334" s="366"/>
      <c r="J334" s="366">
        <v>0</v>
      </c>
      <c r="K334" s="366">
        <f t="shared" si="10"/>
        <v>6</v>
      </c>
      <c r="L334" s="366">
        <v>6</v>
      </c>
      <c r="M334" s="366">
        <f>Tabla13[[#This Row],[Balance s/Mov. 30/09/2023]]-Tabla13[[#This Row],[Inventario al 30/09/2023]]</f>
        <v>0</v>
      </c>
      <c r="N334" s="367">
        <v>67.28</v>
      </c>
      <c r="O334" s="368">
        <f t="shared" si="11"/>
        <v>403.68</v>
      </c>
      <c r="P334" s="367">
        <f>(Tabla13[[#This Row],[Entradas 30 Junio-30 Sept. 2023]]*Tabla13[[#This Row],[Costo Unitario]])</f>
        <v>0</v>
      </c>
      <c r="Q334" s="367">
        <f>(Tabla13[[#This Row],[Salidas 30 Junio-30 Sept. 2023]]*Tabla13[[#This Row],[Costo Unitario]])</f>
        <v>0</v>
      </c>
      <c r="R334" s="369" t="s">
        <v>844</v>
      </c>
    </row>
    <row r="335" spans="2:18" ht="18" customHeight="1" x14ac:dyDescent="0.25">
      <c r="B335" s="363">
        <v>41907</v>
      </c>
      <c r="C335" s="364" t="s">
        <v>852</v>
      </c>
      <c r="D335" s="365" t="s">
        <v>86</v>
      </c>
      <c r="E335" s="376" t="s">
        <v>503</v>
      </c>
      <c r="F335" s="366">
        <v>5</v>
      </c>
      <c r="G335" s="366">
        <v>0</v>
      </c>
      <c r="H335" s="366"/>
      <c r="I335" s="366"/>
      <c r="J335" s="366">
        <v>0</v>
      </c>
      <c r="K335" s="366">
        <f t="shared" si="10"/>
        <v>5</v>
      </c>
      <c r="L335" s="366">
        <v>5</v>
      </c>
      <c r="M335" s="366">
        <f>Tabla13[[#This Row],[Balance s/Mov. 30/09/2023]]-Tabla13[[#This Row],[Inventario al 30/09/2023]]</f>
        <v>0</v>
      </c>
      <c r="N335" s="367">
        <v>134.56</v>
      </c>
      <c r="O335" s="368">
        <f t="shared" si="11"/>
        <v>672.8</v>
      </c>
      <c r="P335" s="367">
        <f>(Tabla13[[#This Row],[Entradas 30 Junio-30 Sept. 2023]]*Tabla13[[#This Row],[Costo Unitario]])</f>
        <v>0</v>
      </c>
      <c r="Q335" s="367">
        <f>(Tabla13[[#This Row],[Salidas 30 Junio-30 Sept. 2023]]*Tabla13[[#This Row],[Costo Unitario]])</f>
        <v>0</v>
      </c>
      <c r="R335" s="369" t="s">
        <v>844</v>
      </c>
    </row>
    <row r="336" spans="2:18" ht="18" customHeight="1" x14ac:dyDescent="0.25">
      <c r="B336" s="363">
        <v>42496</v>
      </c>
      <c r="C336" s="364" t="s">
        <v>851</v>
      </c>
      <c r="D336" s="365" t="s">
        <v>280</v>
      </c>
      <c r="E336" s="182" t="s">
        <v>281</v>
      </c>
      <c r="F336" s="366">
        <v>190</v>
      </c>
      <c r="G336" s="366">
        <v>0</v>
      </c>
      <c r="H336" s="366"/>
      <c r="I336" s="366"/>
      <c r="J336" s="366">
        <v>0</v>
      </c>
      <c r="K336" s="366">
        <f t="shared" si="10"/>
        <v>190</v>
      </c>
      <c r="L336" s="366">
        <v>190</v>
      </c>
      <c r="M336" s="366">
        <f>Tabla13[[#This Row],[Balance s/Mov. 30/09/2023]]-Tabla13[[#This Row],[Inventario al 30/09/2023]]</f>
        <v>0</v>
      </c>
      <c r="N336" s="367">
        <v>646.64</v>
      </c>
      <c r="O336" s="368">
        <f t="shared" si="11"/>
        <v>122861.59999999999</v>
      </c>
      <c r="P336" s="367">
        <f>(Tabla13[[#This Row],[Entradas 30 Junio-30 Sept. 2023]]*Tabla13[[#This Row],[Costo Unitario]])</f>
        <v>0</v>
      </c>
      <c r="Q336" s="367">
        <f>(Tabla13[[#This Row],[Salidas 30 Junio-30 Sept. 2023]]*Tabla13[[#This Row],[Costo Unitario]])</f>
        <v>0</v>
      </c>
      <c r="R336" s="369" t="s">
        <v>844</v>
      </c>
    </row>
    <row r="337" spans="2:18" ht="18" customHeight="1" x14ac:dyDescent="0.25">
      <c r="B337" s="363"/>
      <c r="C337" s="364" t="s">
        <v>862</v>
      </c>
      <c r="D337" s="365" t="s">
        <v>1100</v>
      </c>
      <c r="E337" s="372" t="s">
        <v>1003</v>
      </c>
      <c r="F337" s="366">
        <v>40</v>
      </c>
      <c r="G337" s="366">
        <v>0</v>
      </c>
      <c r="H337" s="366"/>
      <c r="I337" s="366"/>
      <c r="J337" s="366">
        <v>0</v>
      </c>
      <c r="K337" s="366">
        <f t="shared" si="10"/>
        <v>40</v>
      </c>
      <c r="L337" s="366">
        <v>34</v>
      </c>
      <c r="M337" s="366">
        <f>Tabla13[[#This Row],[Balance s/Mov. 30/09/2023]]-Tabla13[[#This Row],[Inventario al 30/09/2023]]</f>
        <v>-174</v>
      </c>
      <c r="N337" s="367">
        <v>0</v>
      </c>
      <c r="O337" s="368">
        <f t="shared" si="11"/>
        <v>0</v>
      </c>
      <c r="P337" s="367">
        <f>(Tabla13[[#This Row],[Entradas 30 Junio-30 Sept. 2023]]*Tabla13[[#This Row],[Costo Unitario]])</f>
        <v>0</v>
      </c>
      <c r="Q337" s="367">
        <f>(Tabla13[[#This Row],[Salidas 30 Junio-30 Sept. 2023]]*Tabla13[[#This Row],[Costo Unitario]])</f>
        <v>0</v>
      </c>
      <c r="R337" s="369" t="s">
        <v>844</v>
      </c>
    </row>
    <row r="338" spans="2:18" ht="18" customHeight="1" x14ac:dyDescent="0.25">
      <c r="B338" s="310"/>
      <c r="C338" s="310"/>
      <c r="D338" s="310"/>
      <c r="E338" s="387" t="s">
        <v>728</v>
      </c>
      <c r="F338" s="366"/>
      <c r="G338" s="366"/>
      <c r="H338" s="309"/>
      <c r="I338" s="309"/>
      <c r="J338" s="366"/>
      <c r="K338" s="366"/>
      <c r="L338" s="366"/>
      <c r="M338" s="309"/>
      <c r="N338" s="380"/>
      <c r="O338" s="388">
        <f>SUM(O7:O337)</f>
        <v>16063018.13000001</v>
      </c>
      <c r="P338" s="389">
        <f>SUM(P23:P327)</f>
        <v>0</v>
      </c>
      <c r="Q338" s="389">
        <f>SUM(Q23:Q327)</f>
        <v>0</v>
      </c>
      <c r="R338" s="380"/>
    </row>
    <row r="339" spans="2:18" ht="18" customHeight="1" x14ac:dyDescent="0.25">
      <c r="B339" s="129"/>
      <c r="C339" s="129"/>
      <c r="D339" s="129"/>
      <c r="E339" s="301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131"/>
    </row>
    <row r="340" spans="2:18" ht="18" customHeight="1" x14ac:dyDescent="0.25">
      <c r="B340" s="129"/>
      <c r="C340" s="129"/>
      <c r="D340" s="129"/>
      <c r="E340" s="301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131"/>
    </row>
    <row r="341" spans="2:18" ht="18" customHeight="1" x14ac:dyDescent="0.25">
      <c r="B341" s="129"/>
      <c r="C341" s="129"/>
      <c r="D341" s="129"/>
      <c r="E341" s="301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131"/>
    </row>
    <row r="342" spans="2:18" ht="18" customHeight="1" x14ac:dyDescent="0.25">
      <c r="B342" s="129"/>
      <c r="C342" s="129"/>
      <c r="D342" s="129"/>
      <c r="E342" s="301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131"/>
    </row>
    <row r="343" spans="2:18" ht="18" customHeight="1" x14ac:dyDescent="0.25">
      <c r="B343" s="129"/>
      <c r="C343" s="129"/>
      <c r="D343" s="129"/>
      <c r="E343" s="130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131"/>
    </row>
    <row r="344" spans="2:18" ht="18" customHeight="1" x14ac:dyDescent="0.25">
      <c r="B344" s="293"/>
      <c r="C344" s="293"/>
      <c r="D344" s="293"/>
      <c r="E344" s="327" t="s">
        <v>819</v>
      </c>
      <c r="F344" s="425" t="s">
        <v>820</v>
      </c>
      <c r="G344" s="425"/>
      <c r="H344" s="425"/>
      <c r="I344" s="425"/>
      <c r="J344" s="425"/>
      <c r="K344" s="425"/>
      <c r="L344" s="425"/>
      <c r="M344" s="425"/>
      <c r="N344" s="303"/>
      <c r="O344" s="303"/>
      <c r="P344" s="303"/>
      <c r="Q344" s="303"/>
      <c r="R344" s="121"/>
    </row>
    <row r="345" spans="2:18" ht="18" customHeight="1" x14ac:dyDescent="0.25">
      <c r="B345" s="293"/>
      <c r="C345" s="293"/>
      <c r="D345" s="293"/>
      <c r="E345" s="327"/>
      <c r="F345" s="425"/>
      <c r="G345" s="425"/>
      <c r="H345" s="425"/>
      <c r="I345" s="425"/>
      <c r="J345" s="425"/>
      <c r="K345" s="425"/>
      <c r="L345" s="425"/>
      <c r="M345" s="425"/>
      <c r="N345" s="303"/>
      <c r="O345" s="303"/>
      <c r="P345" s="303"/>
      <c r="Q345" s="303"/>
      <c r="R345" s="121"/>
    </row>
    <row r="346" spans="2:18" ht="18" customHeight="1" x14ac:dyDescent="0.25">
      <c r="B346" s="293"/>
      <c r="C346" s="293"/>
      <c r="D346" s="293"/>
      <c r="E346" s="327"/>
      <c r="F346" s="425"/>
      <c r="G346" s="425"/>
      <c r="H346" s="425"/>
      <c r="I346" s="425"/>
      <c r="J346" s="425"/>
      <c r="K346" s="425"/>
      <c r="L346" s="425"/>
      <c r="M346" s="425"/>
      <c r="N346" s="303"/>
      <c r="O346" s="303"/>
      <c r="P346" s="303"/>
      <c r="Q346" s="303"/>
      <c r="R346" s="121"/>
    </row>
    <row r="347" spans="2:18" ht="18" customHeight="1" x14ac:dyDescent="0.25">
      <c r="B347" s="158"/>
      <c r="C347" s="158"/>
      <c r="D347" s="158"/>
      <c r="E347" s="121"/>
      <c r="F347" s="426" t="s">
        <v>836</v>
      </c>
      <c r="G347" s="426"/>
      <c r="H347" s="426"/>
      <c r="I347" s="426"/>
      <c r="J347" s="426"/>
      <c r="K347" s="426"/>
      <c r="L347" s="426"/>
      <c r="M347" s="426"/>
      <c r="N347" s="304"/>
      <c r="O347" s="304"/>
      <c r="P347" s="304"/>
      <c r="Q347" s="304"/>
      <c r="R347" s="121"/>
    </row>
    <row r="348" spans="2:18" ht="18" customHeight="1" x14ac:dyDescent="0.25">
      <c r="B348" s="158"/>
      <c r="C348" s="158"/>
      <c r="D348" s="158"/>
      <c r="E348" s="121"/>
      <c r="F348" s="426"/>
      <c r="G348" s="426"/>
      <c r="H348" s="426"/>
      <c r="I348" s="426"/>
      <c r="J348" s="426"/>
      <c r="K348" s="426"/>
      <c r="L348" s="426"/>
      <c r="M348" s="426"/>
      <c r="N348" s="302"/>
      <c r="O348" s="302"/>
      <c r="P348" s="302"/>
      <c r="Q348" s="302"/>
      <c r="R348" s="121"/>
    </row>
    <row r="349" spans="2:18" ht="18" customHeight="1" x14ac:dyDescent="0.25">
      <c r="B349" s="158"/>
      <c r="C349" s="158"/>
      <c r="D349" s="158"/>
      <c r="E349" s="121"/>
      <c r="F349" s="426"/>
      <c r="G349" s="426"/>
      <c r="H349" s="426"/>
      <c r="I349" s="426"/>
      <c r="J349" s="426"/>
      <c r="K349" s="426"/>
      <c r="L349" s="426"/>
      <c r="M349" s="426"/>
      <c r="N349" s="302"/>
      <c r="O349" s="302"/>
      <c r="P349" s="302"/>
      <c r="Q349" s="302"/>
      <c r="R349" s="121"/>
    </row>
    <row r="350" spans="2:18" ht="18" customHeight="1" x14ac:dyDescent="0.25">
      <c r="B350" s="158"/>
      <c r="C350" s="158"/>
      <c r="D350" s="158"/>
      <c r="E350" s="96"/>
      <c r="F350" s="426"/>
      <c r="G350" s="426"/>
      <c r="H350" s="426"/>
      <c r="I350" s="426"/>
      <c r="J350" s="426"/>
      <c r="K350" s="426"/>
      <c r="L350" s="426"/>
      <c r="M350" s="426"/>
      <c r="N350" s="238"/>
      <c r="O350" s="238"/>
      <c r="P350" s="238"/>
      <c r="Q350" s="238"/>
      <c r="R350" s="96"/>
    </row>
    <row r="351" spans="2:18" ht="18" customHeight="1" x14ac:dyDescent="0.25">
      <c r="B351" s="158"/>
      <c r="C351" s="158"/>
      <c r="D351" s="158"/>
      <c r="E351" s="96"/>
      <c r="F351" s="328"/>
      <c r="G351" s="328"/>
      <c r="H351" s="328"/>
      <c r="I351" s="328"/>
      <c r="J351" s="328"/>
      <c r="K351" s="328"/>
      <c r="L351" s="328"/>
      <c r="M351" s="328"/>
      <c r="N351" s="238"/>
      <c r="O351" s="238"/>
      <c r="P351" s="238"/>
      <c r="Q351" s="238"/>
      <c r="R351" s="96"/>
    </row>
    <row r="352" spans="2:18" ht="18" customHeight="1" x14ac:dyDescent="0.25">
      <c r="B352" s="158"/>
      <c r="C352" s="158"/>
      <c r="D352" s="158"/>
      <c r="E352" s="96"/>
      <c r="F352" s="328"/>
      <c r="G352" s="328"/>
      <c r="H352" s="328"/>
      <c r="I352" s="328"/>
      <c r="J352" s="328"/>
      <c r="K352" s="328"/>
      <c r="L352" s="328"/>
      <c r="M352" s="328"/>
      <c r="N352" s="238"/>
      <c r="O352" s="238"/>
      <c r="P352" s="238"/>
      <c r="Q352" s="238"/>
      <c r="R352" s="96"/>
    </row>
    <row r="353" spans="2:18" ht="18" customHeight="1" x14ac:dyDescent="0.25">
      <c r="B353" s="158"/>
      <c r="C353" s="158"/>
      <c r="D353" s="158"/>
      <c r="E353" s="96"/>
      <c r="F353" s="328"/>
      <c r="G353" s="328"/>
      <c r="H353" s="328"/>
      <c r="I353" s="328"/>
      <c r="J353" s="328"/>
      <c r="K353" s="328"/>
      <c r="L353" s="328"/>
      <c r="M353" s="328"/>
      <c r="N353" s="238"/>
      <c r="O353" s="238"/>
      <c r="P353" s="238"/>
      <c r="Q353" s="238"/>
      <c r="R353" s="96"/>
    </row>
    <row r="354" spans="2:18" ht="18" customHeight="1" thickBot="1" x14ac:dyDescent="0.3">
      <c r="B354" s="97"/>
      <c r="C354" s="97"/>
      <c r="D354" s="97"/>
      <c r="E354" s="98"/>
      <c r="F354" s="132"/>
      <c r="G354" s="132"/>
      <c r="H354" s="99"/>
      <c r="I354" s="100"/>
      <c r="J354" s="100"/>
      <c r="K354" s="100"/>
      <c r="L354" s="133"/>
      <c r="M354" s="133"/>
      <c r="N354" s="100"/>
      <c r="O354" s="100"/>
      <c r="P354" s="100"/>
      <c r="Q354" s="100"/>
      <c r="R354" s="98"/>
    </row>
    <row r="355" spans="2:18" ht="18" customHeight="1" x14ac:dyDescent="0.25">
      <c r="B355" s="97"/>
      <c r="C355" s="97"/>
      <c r="D355" s="97"/>
      <c r="E355" s="293"/>
      <c r="F355" s="422" t="s">
        <v>1009</v>
      </c>
      <c r="G355" s="422"/>
      <c r="H355" s="101"/>
      <c r="I355" s="102"/>
      <c r="J355" s="103"/>
      <c r="K355" s="394"/>
      <c r="L355" s="427" t="s">
        <v>543</v>
      </c>
      <c r="M355" s="427"/>
      <c r="N355" s="103"/>
      <c r="O355" s="103"/>
      <c r="P355" s="103"/>
      <c r="Q355" s="103"/>
      <c r="R355" s="104"/>
    </row>
    <row r="356" spans="2:18" ht="18" customHeight="1" x14ac:dyDescent="0.25">
      <c r="B356" s="97"/>
      <c r="C356" s="97"/>
      <c r="D356" s="97"/>
      <c r="E356" s="293"/>
      <c r="F356" s="423" t="s">
        <v>465</v>
      </c>
      <c r="G356" s="423"/>
      <c r="H356" s="105"/>
      <c r="I356" s="105"/>
      <c r="J356" s="105"/>
      <c r="K356" s="108"/>
      <c r="L356" s="424" t="s">
        <v>821</v>
      </c>
      <c r="M356" s="424"/>
      <c r="N356" s="106"/>
      <c r="O356" s="106"/>
      <c r="P356" s="106"/>
      <c r="Q356" s="106"/>
      <c r="R356" s="107"/>
    </row>
    <row r="357" spans="2:18" ht="18" customHeight="1" x14ac:dyDescent="0.25">
      <c r="B357" s="129"/>
      <c r="C357" s="129"/>
      <c r="D357" s="129"/>
      <c r="E357" s="264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265"/>
    </row>
    <row r="358" spans="2:18" ht="18" customHeight="1" x14ac:dyDescent="0.25">
      <c r="B358" s="129"/>
      <c r="C358" s="129"/>
      <c r="D358" s="129"/>
      <c r="E358" s="264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265"/>
    </row>
    <row r="359" spans="2:18" ht="18" customHeight="1" x14ac:dyDescent="0.25">
      <c r="B359" s="129"/>
      <c r="C359" s="129"/>
      <c r="D359" s="129"/>
      <c r="E359" s="26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265"/>
    </row>
    <row r="360" spans="2:18" ht="18" customHeight="1" thickBot="1" x14ac:dyDescent="0.3">
      <c r="B360" s="158"/>
      <c r="C360" s="158"/>
      <c r="D360" s="158"/>
      <c r="E360" s="230"/>
      <c r="F360" s="132"/>
      <c r="G360" s="132"/>
      <c r="H360" s="244"/>
      <c r="I360" s="244"/>
      <c r="J360" s="244"/>
      <c r="K360" s="244"/>
      <c r="L360" s="132"/>
      <c r="M360" s="132"/>
      <c r="N360" s="244"/>
      <c r="O360" s="244"/>
      <c r="P360" s="244"/>
      <c r="Q360" s="244"/>
      <c r="R360" s="230"/>
    </row>
    <row r="361" spans="2:18" ht="18" customHeight="1" x14ac:dyDescent="0.25">
      <c r="B361" s="158"/>
      <c r="C361" s="158"/>
      <c r="D361" s="158"/>
      <c r="E361" s="267"/>
      <c r="F361" s="422" t="s">
        <v>1010</v>
      </c>
      <c r="G361" s="422"/>
      <c r="H361" s="244"/>
      <c r="I361" s="244"/>
      <c r="J361" s="244"/>
      <c r="K361" s="244"/>
      <c r="L361" s="422" t="s">
        <v>1011</v>
      </c>
      <c r="M361" s="422"/>
      <c r="N361" s="244"/>
      <c r="O361" s="244"/>
      <c r="P361" s="244"/>
      <c r="Q361" s="244"/>
      <c r="R361" s="267"/>
    </row>
    <row r="362" spans="2:18" ht="15.75" x14ac:dyDescent="0.25">
      <c r="B362" s="291"/>
      <c r="C362" s="291"/>
      <c r="D362" s="291"/>
      <c r="E362" s="110"/>
      <c r="F362" s="423" t="s">
        <v>465</v>
      </c>
      <c r="G362" s="423"/>
      <c r="H362" s="111"/>
      <c r="I362" s="112"/>
      <c r="J362" s="112"/>
      <c r="K362" s="112"/>
      <c r="L362" s="424" t="s">
        <v>821</v>
      </c>
      <c r="M362" s="424"/>
      <c r="N362" s="112"/>
      <c r="O362" s="112"/>
      <c r="P362" s="112"/>
      <c r="Q362" s="112"/>
      <c r="R362" s="110"/>
    </row>
    <row r="363" spans="2:18" ht="18" x14ac:dyDescent="0.25">
      <c r="B363" s="291"/>
      <c r="C363" s="291"/>
      <c r="D363" s="291"/>
      <c r="E363" s="11"/>
      <c r="F363" s="290"/>
      <c r="G363" s="290"/>
      <c r="H363" s="109"/>
      <c r="I363" s="102"/>
      <c r="J363" s="103"/>
      <c r="K363" s="394"/>
      <c r="L363" s="292"/>
      <c r="M363" s="292"/>
      <c r="N363" s="103"/>
      <c r="O363" s="103"/>
      <c r="P363" s="103"/>
      <c r="Q363" s="103"/>
      <c r="R363" s="104"/>
    </row>
    <row r="364" spans="2:18" ht="15.75" x14ac:dyDescent="0.25">
      <c r="B364" s="232"/>
      <c r="C364" s="242"/>
      <c r="D364" s="128"/>
      <c r="E364" s="128"/>
      <c r="F364" s="128"/>
      <c r="G364" s="128"/>
      <c r="H364" s="128"/>
      <c r="I364" s="128"/>
      <c r="J364" s="128"/>
      <c r="K364" s="128"/>
      <c r="L364" s="243"/>
      <c r="M364" s="240"/>
      <c r="N364" s="46"/>
      <c r="O364" s="399"/>
      <c r="P364" s="399"/>
      <c r="Q364" s="399"/>
      <c r="R364" s="399"/>
    </row>
    <row r="365" spans="2:18" ht="15.75" x14ac:dyDescent="0.25">
      <c r="B365" s="129"/>
      <c r="C365" s="116"/>
      <c r="D365" s="128"/>
      <c r="E365" s="128"/>
      <c r="F365" s="128"/>
      <c r="G365" s="128"/>
      <c r="H365" s="128"/>
      <c r="I365" s="128"/>
      <c r="J365" s="128"/>
      <c r="K365" s="128"/>
      <c r="L365" s="128"/>
      <c r="M365" s="306"/>
      <c r="N365" s="46"/>
      <c r="O365" s="399"/>
      <c r="P365" s="399"/>
      <c r="Q365" s="399"/>
      <c r="R365" s="399"/>
    </row>
    <row r="366" spans="2:18" ht="15.75" x14ac:dyDescent="0.25">
      <c r="B366" s="129"/>
      <c r="C366" s="116"/>
      <c r="D366" s="128"/>
      <c r="E366" s="128"/>
      <c r="F366" s="128"/>
      <c r="G366" s="128"/>
      <c r="H366" s="128"/>
      <c r="I366" s="128"/>
      <c r="J366" s="128"/>
      <c r="K366" s="128"/>
      <c r="L366" s="128"/>
      <c r="M366" s="306"/>
      <c r="N366" s="46"/>
      <c r="O366" s="399"/>
      <c r="P366" s="399"/>
      <c r="Q366" s="399"/>
      <c r="R366" s="399"/>
    </row>
    <row r="367" spans="2:18" ht="15.75" x14ac:dyDescent="0.25">
      <c r="B367" s="129"/>
      <c r="C367" s="116"/>
      <c r="D367" s="128"/>
      <c r="E367" s="128"/>
      <c r="F367" s="128"/>
      <c r="G367" s="128"/>
      <c r="H367" s="128"/>
      <c r="I367" s="128"/>
      <c r="J367" s="128"/>
      <c r="K367" s="128"/>
      <c r="L367" s="128"/>
      <c r="M367" s="306"/>
      <c r="N367" s="46"/>
      <c r="O367" s="399"/>
      <c r="P367" s="399"/>
      <c r="Q367" s="399"/>
      <c r="R367" s="399"/>
    </row>
    <row r="368" spans="2:18" ht="15.75" x14ac:dyDescent="0.25">
      <c r="B368" s="129"/>
      <c r="C368" s="116"/>
      <c r="D368" s="128"/>
      <c r="E368" s="128"/>
      <c r="F368" s="128"/>
      <c r="G368" s="128"/>
      <c r="H368" s="128"/>
      <c r="I368" s="128"/>
      <c r="J368" s="128"/>
      <c r="K368" s="128"/>
      <c r="L368" s="128"/>
      <c r="M368" s="306"/>
      <c r="N368" s="399"/>
      <c r="O368" s="399"/>
      <c r="P368" s="399"/>
      <c r="Q368" s="399"/>
      <c r="R368" s="399"/>
    </row>
    <row r="369" spans="2:19" ht="15.75" x14ac:dyDescent="0.25">
      <c r="B369" s="129"/>
      <c r="C369" s="116"/>
      <c r="D369" s="114"/>
      <c r="E369" s="114"/>
      <c r="F369" s="114"/>
      <c r="G369" s="114"/>
      <c r="H369" s="114"/>
      <c r="I369" s="114"/>
      <c r="J369" s="114"/>
      <c r="K369" s="114"/>
      <c r="L369" s="114"/>
      <c r="M369" s="306"/>
      <c r="N369" s="399"/>
      <c r="O369" s="399"/>
      <c r="P369" s="399"/>
      <c r="Q369" s="399"/>
      <c r="R369" s="399"/>
    </row>
    <row r="370" spans="2:19" x14ac:dyDescent="0.25">
      <c r="B370" s="158"/>
      <c r="C370" s="230"/>
      <c r="D370" s="266"/>
      <c r="E370" s="110"/>
      <c r="F370" s="244"/>
      <c r="G370" s="244"/>
      <c r="H370" s="244"/>
      <c r="I370" s="244"/>
      <c r="J370" s="244"/>
      <c r="K370" s="244"/>
      <c r="L370" s="244"/>
      <c r="M370" s="230"/>
      <c r="N370" s="399"/>
      <c r="O370" s="399"/>
      <c r="P370" s="399"/>
      <c r="Q370" s="399"/>
      <c r="R370" s="399"/>
    </row>
    <row r="371" spans="2:19" x14ac:dyDescent="0.25">
      <c r="B371" s="158"/>
      <c r="C371" s="245"/>
      <c r="D371" s="244"/>
      <c r="E371" s="244"/>
      <c r="F371" s="244"/>
      <c r="G371" s="244"/>
      <c r="H371" s="244"/>
      <c r="I371" s="244"/>
      <c r="J371" s="244"/>
      <c r="K371" s="244"/>
      <c r="L371" s="244"/>
      <c r="M371" s="245"/>
      <c r="N371" s="399"/>
      <c r="O371" s="399"/>
      <c r="P371" s="399"/>
      <c r="Q371" s="399"/>
      <c r="R371" s="399"/>
    </row>
    <row r="372" spans="2:19" x14ac:dyDescent="0.25">
      <c r="B372" s="112"/>
      <c r="C372" s="110"/>
      <c r="D372" s="110"/>
      <c r="E372" s="110"/>
      <c r="F372" s="111"/>
      <c r="G372" s="112"/>
      <c r="H372" s="112"/>
      <c r="I372" s="112"/>
      <c r="J372" s="112"/>
      <c r="K372" s="112"/>
      <c r="L372" s="112"/>
      <c r="M372" s="110"/>
      <c r="N372" s="399"/>
      <c r="O372" s="399"/>
      <c r="P372" s="399"/>
      <c r="Q372" s="399"/>
      <c r="R372" s="399"/>
    </row>
    <row r="373" spans="2:19" ht="18" x14ac:dyDescent="0.25">
      <c r="B373" s="112"/>
      <c r="C373" s="31"/>
      <c r="D373" s="290"/>
      <c r="E373" s="290"/>
      <c r="F373" s="109"/>
      <c r="G373" s="102"/>
      <c r="H373" s="102"/>
      <c r="I373" s="232"/>
      <c r="J373" s="290"/>
      <c r="K373" s="290"/>
      <c r="L373" s="102"/>
      <c r="M373" s="104"/>
      <c r="N373" s="399"/>
      <c r="O373" s="399"/>
      <c r="P373" s="399"/>
      <c r="Q373" s="399"/>
      <c r="R373" s="399"/>
    </row>
    <row r="374" spans="2:19" ht="15.75" x14ac:dyDescent="0.25">
      <c r="B374" s="112"/>
      <c r="C374" s="31"/>
      <c r="D374" s="290"/>
      <c r="E374" s="290"/>
      <c r="F374" s="113"/>
      <c r="G374" s="113"/>
      <c r="H374" s="113"/>
      <c r="I374" s="114"/>
      <c r="J374" s="307"/>
      <c r="K374" s="307"/>
      <c r="L374" s="115"/>
      <c r="M374" s="112"/>
      <c r="N374" s="399"/>
      <c r="O374" s="399"/>
      <c r="P374" s="399"/>
      <c r="Q374" s="399"/>
      <c r="R374" s="399"/>
    </row>
    <row r="375" spans="2:19" x14ac:dyDescent="0.25">
      <c r="B375" s="250"/>
      <c r="C375" s="230"/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399"/>
      <c r="O375" s="399"/>
      <c r="P375" s="399"/>
      <c r="Q375" s="399"/>
      <c r="R375" s="399"/>
    </row>
    <row r="376" spans="2:19" x14ac:dyDescent="0.25">
      <c r="B376" s="251"/>
      <c r="C376" s="230"/>
      <c r="D376" s="244"/>
      <c r="E376" s="244"/>
      <c r="F376" s="244"/>
      <c r="G376" s="244"/>
      <c r="H376" s="244"/>
      <c r="I376" s="244"/>
      <c r="J376" s="244"/>
      <c r="K376" s="244"/>
      <c r="L376" s="244"/>
      <c r="M376" s="230"/>
      <c r="N376" s="399"/>
      <c r="O376" s="399"/>
      <c r="P376" s="399"/>
      <c r="Q376" s="399"/>
      <c r="R376" s="399"/>
    </row>
    <row r="377" spans="2:19" x14ac:dyDescent="0.25">
      <c r="B377" s="251"/>
      <c r="C377" s="230"/>
      <c r="D377" s="244"/>
      <c r="E377" s="244"/>
      <c r="F377" s="244"/>
      <c r="G377" s="244"/>
      <c r="H377" s="244"/>
      <c r="I377" s="244"/>
      <c r="J377" s="244"/>
      <c r="K377" s="244"/>
      <c r="L377" s="244"/>
      <c r="M377" s="230"/>
      <c r="N377" s="46"/>
      <c r="O377" s="46"/>
      <c r="P377" s="46"/>
      <c r="Q377" s="46"/>
      <c r="R377" s="46"/>
      <c r="S377" s="93"/>
    </row>
    <row r="378" spans="2:19" x14ac:dyDescent="0.25">
      <c r="B378" s="251"/>
      <c r="C378" s="230"/>
      <c r="D378" s="255"/>
      <c r="E378" s="110"/>
      <c r="F378" s="244"/>
      <c r="G378" s="244"/>
      <c r="H378" s="244"/>
      <c r="I378" s="244"/>
      <c r="J378" s="244"/>
      <c r="K378" s="244"/>
      <c r="L378" s="244"/>
      <c r="M378" s="230"/>
      <c r="N378" s="46"/>
      <c r="O378" s="46"/>
      <c r="P378" s="46"/>
      <c r="Q378" s="46"/>
      <c r="R378" s="46"/>
      <c r="S378" s="93"/>
    </row>
    <row r="379" spans="2:19" x14ac:dyDescent="0.25">
      <c r="B379" s="251"/>
      <c r="C379" s="245"/>
      <c r="D379" s="244"/>
      <c r="E379" s="244"/>
      <c r="F379" s="244"/>
      <c r="G379" s="244"/>
      <c r="H379" s="244"/>
      <c r="I379" s="244"/>
      <c r="J379" s="244"/>
      <c r="K379" s="244"/>
      <c r="L379" s="244"/>
      <c r="M379" s="245"/>
      <c r="N379" s="46"/>
      <c r="O379" s="46"/>
      <c r="P379" s="46"/>
      <c r="Q379" s="46"/>
      <c r="R379" s="46"/>
      <c r="S379" s="93"/>
    </row>
    <row r="380" spans="2:19" x14ac:dyDescent="0.25">
      <c r="B380" s="112"/>
      <c r="C380" s="110"/>
      <c r="D380" s="110"/>
      <c r="E380" s="110"/>
      <c r="F380" s="113"/>
      <c r="G380" s="112"/>
      <c r="H380" s="112"/>
      <c r="I380" s="112"/>
      <c r="J380" s="112"/>
      <c r="K380" s="112"/>
      <c r="L380" s="112"/>
      <c r="M380" s="110"/>
      <c r="N380" s="46"/>
      <c r="O380" s="46"/>
      <c r="P380" s="46"/>
      <c r="Q380" s="46"/>
      <c r="R380" s="46"/>
      <c r="S380" s="93"/>
    </row>
    <row r="381" spans="2:19" ht="18" x14ac:dyDescent="0.25">
      <c r="B381" s="112"/>
      <c r="C381" s="258"/>
      <c r="D381" s="256"/>
      <c r="E381" s="256"/>
      <c r="F381" s="109"/>
      <c r="G381" s="252"/>
      <c r="H381" s="252"/>
      <c r="I381" s="129"/>
      <c r="J381" s="256"/>
      <c r="K381" s="256"/>
      <c r="L381" s="252"/>
      <c r="M381" s="253"/>
      <c r="N381" s="46"/>
      <c r="O381" s="46"/>
      <c r="P381" s="46"/>
      <c r="Q381" s="46"/>
      <c r="R381" s="46"/>
      <c r="S381" s="93"/>
    </row>
    <row r="382" spans="2:19" ht="15.75" x14ac:dyDescent="0.25">
      <c r="B382" s="112"/>
      <c r="C382" s="258"/>
      <c r="D382" s="256"/>
      <c r="E382" s="256"/>
      <c r="F382" s="113"/>
      <c r="G382" s="113"/>
      <c r="H382" s="113"/>
      <c r="I382" s="128"/>
      <c r="J382" s="259"/>
      <c r="K382" s="259"/>
      <c r="L382" s="257"/>
      <c r="M382" s="112"/>
      <c r="N382" s="46"/>
      <c r="O382" s="46"/>
      <c r="P382" s="46"/>
      <c r="Q382" s="46"/>
      <c r="R382" s="46"/>
      <c r="S382" s="93"/>
    </row>
    <row r="383" spans="2:19" x14ac:dyDescent="0.25">
      <c r="B383" s="55"/>
      <c r="C383" s="258"/>
      <c r="D383" s="289"/>
      <c r="E383" s="289"/>
      <c r="F383" s="289"/>
      <c r="G383" s="289"/>
      <c r="H383" s="289"/>
      <c r="I383" s="289"/>
      <c r="J383" s="289"/>
      <c r="K383" s="289"/>
      <c r="L383" s="258"/>
      <c r="M383" s="258"/>
      <c r="N383" s="46"/>
      <c r="O383" s="46"/>
      <c r="P383" s="46"/>
      <c r="Q383" s="46"/>
      <c r="R383" s="46"/>
      <c r="S383" s="93"/>
    </row>
    <row r="384" spans="2:19" ht="15.75" x14ac:dyDescent="0.25">
      <c r="B384" s="246"/>
      <c r="C384" s="241"/>
      <c r="D384" s="128"/>
      <c r="E384" s="128"/>
      <c r="F384" s="128"/>
      <c r="G384" s="128"/>
      <c r="H384" s="128"/>
      <c r="I384" s="128"/>
      <c r="J384" s="128"/>
      <c r="K384" s="128"/>
      <c r="L384" s="243"/>
      <c r="M384" s="240"/>
      <c r="N384" s="46"/>
      <c r="O384" s="46"/>
      <c r="P384" s="46"/>
      <c r="Q384" s="46"/>
      <c r="R384" s="46"/>
      <c r="S384" s="93"/>
    </row>
    <row r="385" spans="2:19" ht="15.75" x14ac:dyDescent="0.25">
      <c r="B385" s="246"/>
      <c r="C385" s="241"/>
      <c r="D385" s="247"/>
      <c r="E385" s="128"/>
      <c r="F385" s="128"/>
      <c r="G385" s="128"/>
      <c r="H385" s="128"/>
      <c r="I385" s="128"/>
      <c r="J385" s="247"/>
      <c r="K385" s="128"/>
      <c r="L385" s="243"/>
      <c r="M385" s="240"/>
      <c r="N385" s="46"/>
      <c r="O385" s="46"/>
      <c r="P385" s="46"/>
      <c r="Q385" s="46"/>
      <c r="R385" s="46"/>
      <c r="S385" s="93"/>
    </row>
    <row r="386" spans="2:19" ht="15.75" x14ac:dyDescent="0.25">
      <c r="B386" s="246"/>
      <c r="C386" s="241"/>
      <c r="D386" s="128"/>
      <c r="E386" s="128"/>
      <c r="F386" s="128"/>
      <c r="G386" s="128"/>
      <c r="H386" s="128"/>
      <c r="I386" s="128"/>
      <c r="J386" s="128"/>
      <c r="K386" s="128"/>
      <c r="L386" s="243"/>
      <c r="M386" s="240"/>
      <c r="N386" s="46"/>
      <c r="O386" s="46"/>
      <c r="P386" s="46"/>
      <c r="Q386" s="46"/>
      <c r="R386" s="46"/>
      <c r="S386" s="93"/>
    </row>
    <row r="387" spans="2:19" ht="15.75" x14ac:dyDescent="0.25">
      <c r="B387" s="246"/>
      <c r="C387" s="241"/>
      <c r="D387" s="128"/>
      <c r="E387" s="128"/>
      <c r="F387" s="128"/>
      <c r="G387" s="128"/>
      <c r="H387" s="128"/>
      <c r="I387" s="128"/>
      <c r="J387" s="128"/>
      <c r="K387" s="128"/>
      <c r="L387" s="243"/>
      <c r="M387" s="240"/>
      <c r="N387" s="46"/>
      <c r="O387" s="46"/>
      <c r="P387" s="46"/>
      <c r="Q387" s="46"/>
      <c r="R387" s="46"/>
      <c r="S387" s="93"/>
    </row>
    <row r="388" spans="2:19" ht="15.75" x14ac:dyDescent="0.25">
      <c r="B388" s="246"/>
      <c r="C388" s="241"/>
      <c r="D388" s="128"/>
      <c r="E388" s="128"/>
      <c r="F388" s="128"/>
      <c r="G388" s="128"/>
      <c r="H388" s="128"/>
      <c r="I388" s="128"/>
      <c r="J388" s="128"/>
      <c r="K388" s="128"/>
      <c r="L388" s="243"/>
      <c r="M388" s="240"/>
      <c r="N388" s="399"/>
      <c r="O388" s="399"/>
      <c r="P388" s="399"/>
      <c r="Q388" s="399"/>
      <c r="R388" s="399"/>
    </row>
    <row r="389" spans="2:19" ht="15.75" x14ac:dyDescent="0.25">
      <c r="B389" s="246"/>
      <c r="C389" s="241"/>
      <c r="D389" s="128"/>
      <c r="E389" s="128"/>
      <c r="F389" s="128"/>
      <c r="G389" s="128"/>
      <c r="H389" s="128"/>
      <c r="I389" s="128"/>
      <c r="J389" s="128"/>
      <c r="K389" s="128"/>
      <c r="L389" s="243"/>
      <c r="M389" s="240"/>
      <c r="N389" s="399"/>
      <c r="O389" s="399"/>
      <c r="P389" s="399"/>
      <c r="Q389" s="399"/>
      <c r="R389" s="399"/>
    </row>
    <row r="390" spans="2:19" ht="15.75" x14ac:dyDescent="0.25">
      <c r="B390" s="246"/>
      <c r="C390" s="241"/>
      <c r="D390" s="128"/>
      <c r="E390" s="128"/>
      <c r="F390" s="128"/>
      <c r="G390" s="128"/>
      <c r="H390" s="128"/>
      <c r="I390" s="128"/>
      <c r="J390" s="128"/>
      <c r="K390" s="128"/>
      <c r="L390" s="243"/>
      <c r="M390" s="240"/>
      <c r="N390" s="399"/>
      <c r="O390" s="399"/>
      <c r="P390" s="399"/>
      <c r="Q390" s="399"/>
      <c r="R390" s="399"/>
    </row>
    <row r="391" spans="2:19" ht="15.75" x14ac:dyDescent="0.25">
      <c r="B391" s="129"/>
      <c r="C391" s="241"/>
      <c r="D391" s="128"/>
      <c r="E391" s="128"/>
      <c r="F391" s="128"/>
      <c r="G391" s="128"/>
      <c r="H391" s="128"/>
      <c r="I391" s="128"/>
      <c r="J391" s="128"/>
      <c r="K391" s="128"/>
      <c r="L391" s="243"/>
      <c r="M391" s="240"/>
      <c r="N391" s="399"/>
      <c r="O391" s="399"/>
      <c r="P391" s="399"/>
      <c r="Q391" s="399"/>
      <c r="R391" s="399"/>
    </row>
    <row r="392" spans="2:19" ht="15.75" x14ac:dyDescent="0.25">
      <c r="B392" s="129"/>
      <c r="C392" s="242"/>
      <c r="D392" s="128"/>
      <c r="E392" s="128"/>
      <c r="F392" s="128"/>
      <c r="G392" s="128"/>
      <c r="H392" s="128"/>
      <c r="I392" s="128"/>
      <c r="J392" s="128"/>
      <c r="K392" s="128"/>
      <c r="L392" s="243"/>
      <c r="M392" s="240"/>
      <c r="N392" s="399"/>
      <c r="O392" s="399"/>
      <c r="P392" s="399"/>
      <c r="Q392" s="399"/>
      <c r="R392" s="399"/>
    </row>
    <row r="393" spans="2:19" ht="15.75" x14ac:dyDescent="0.25">
      <c r="B393" s="129"/>
      <c r="C393" s="242"/>
      <c r="D393" s="128"/>
      <c r="E393" s="128"/>
      <c r="F393" s="128"/>
      <c r="G393" s="128"/>
      <c r="H393" s="128"/>
      <c r="I393" s="128"/>
      <c r="J393" s="128"/>
      <c r="K393" s="128"/>
      <c r="L393" s="243"/>
      <c r="M393" s="240"/>
      <c r="N393" s="399"/>
      <c r="O393" s="399"/>
      <c r="P393" s="399"/>
      <c r="Q393" s="399"/>
      <c r="R393" s="399"/>
    </row>
    <row r="394" spans="2:19" ht="15.75" x14ac:dyDescent="0.25">
      <c r="B394" s="129"/>
      <c r="C394" s="242"/>
      <c r="D394" s="128"/>
      <c r="E394" s="128"/>
      <c r="F394" s="128"/>
      <c r="G394" s="128"/>
      <c r="H394" s="128"/>
      <c r="I394" s="128"/>
      <c r="J394" s="128"/>
      <c r="K394" s="128"/>
      <c r="L394" s="243"/>
      <c r="M394" s="240"/>
      <c r="N394" s="399"/>
      <c r="O394" s="399"/>
      <c r="P394" s="399"/>
      <c r="Q394" s="399"/>
      <c r="R394" s="399"/>
    </row>
    <row r="395" spans="2:19" ht="15.75" x14ac:dyDescent="0.25">
      <c r="B395" s="129"/>
      <c r="C395" s="242"/>
      <c r="D395" s="128"/>
      <c r="E395" s="128"/>
      <c r="F395" s="128"/>
      <c r="G395" s="128"/>
      <c r="H395" s="128"/>
      <c r="I395" s="128"/>
      <c r="J395" s="128"/>
      <c r="K395" s="128"/>
      <c r="L395" s="243"/>
      <c r="M395" s="240"/>
      <c r="N395" s="399"/>
      <c r="O395" s="399"/>
      <c r="P395" s="399"/>
      <c r="Q395" s="399"/>
      <c r="R395" s="399"/>
    </row>
    <row r="396" spans="2:19" ht="15.75" x14ac:dyDescent="0.25">
      <c r="B396" s="129"/>
      <c r="C396" s="242"/>
      <c r="D396" s="128"/>
      <c r="E396" s="128"/>
      <c r="F396" s="128"/>
      <c r="G396" s="128"/>
      <c r="H396" s="128"/>
      <c r="I396" s="128"/>
      <c r="J396" s="128"/>
      <c r="K396" s="128"/>
      <c r="L396" s="243"/>
      <c r="M396" s="240"/>
      <c r="N396" s="399"/>
      <c r="O396" s="399"/>
      <c r="P396" s="399"/>
      <c r="Q396" s="399"/>
      <c r="R396" s="399"/>
    </row>
    <row r="397" spans="2:19" ht="15.75" x14ac:dyDescent="0.25">
      <c r="B397" s="129"/>
      <c r="C397" s="241"/>
      <c r="D397" s="128"/>
      <c r="E397" s="128"/>
      <c r="F397" s="128"/>
      <c r="G397" s="128"/>
      <c r="H397" s="128"/>
      <c r="I397" s="128"/>
      <c r="J397" s="128"/>
      <c r="K397" s="128"/>
      <c r="L397" s="243"/>
      <c r="M397" s="240"/>
      <c r="N397" s="399"/>
      <c r="O397" s="399"/>
      <c r="P397" s="399"/>
      <c r="Q397" s="399"/>
      <c r="R397" s="399"/>
    </row>
    <row r="398" spans="2:19" ht="15.75" x14ac:dyDescent="0.25">
      <c r="B398" s="129"/>
      <c r="C398" s="241"/>
      <c r="D398" s="128"/>
      <c r="E398" s="128"/>
      <c r="F398" s="128"/>
      <c r="G398" s="128"/>
      <c r="H398" s="128"/>
      <c r="I398" s="128"/>
      <c r="J398" s="128"/>
      <c r="K398" s="128"/>
      <c r="L398" s="243"/>
      <c r="M398" s="240"/>
      <c r="N398" s="399"/>
      <c r="O398" s="399"/>
      <c r="P398" s="399"/>
      <c r="Q398" s="399"/>
      <c r="R398" s="399"/>
    </row>
    <row r="399" spans="2:19" ht="15.75" x14ac:dyDescent="0.25">
      <c r="B399" s="129"/>
      <c r="C399" s="241"/>
      <c r="D399" s="128"/>
      <c r="E399" s="128"/>
      <c r="F399" s="128"/>
      <c r="G399" s="128"/>
      <c r="H399" s="128"/>
      <c r="I399" s="128"/>
      <c r="J399" s="128"/>
      <c r="K399" s="128"/>
      <c r="L399" s="243"/>
      <c r="M399" s="240"/>
      <c r="N399" s="399"/>
      <c r="O399" s="399"/>
      <c r="P399" s="399"/>
      <c r="Q399" s="399"/>
      <c r="R399" s="399"/>
    </row>
    <row r="400" spans="2:19" ht="15.75" x14ac:dyDescent="0.25">
      <c r="B400" s="129"/>
      <c r="C400" s="241"/>
      <c r="D400" s="128"/>
      <c r="E400" s="128"/>
      <c r="F400" s="128"/>
      <c r="G400" s="128"/>
      <c r="H400" s="128"/>
      <c r="I400" s="128"/>
      <c r="J400" s="128"/>
      <c r="K400" s="128"/>
      <c r="L400" s="243"/>
      <c r="M400" s="240"/>
      <c r="N400" s="399"/>
      <c r="O400" s="399"/>
      <c r="P400" s="399"/>
      <c r="Q400" s="399"/>
      <c r="R400" s="399"/>
    </row>
    <row r="401" spans="2:18" ht="15.75" x14ac:dyDescent="0.25">
      <c r="B401" s="129"/>
      <c r="C401" s="241"/>
      <c r="D401" s="128"/>
      <c r="E401" s="128"/>
      <c r="F401" s="128"/>
      <c r="G401" s="128"/>
      <c r="H401" s="128"/>
      <c r="I401" s="128"/>
      <c r="J401" s="128"/>
      <c r="K401" s="128"/>
      <c r="L401" s="243"/>
      <c r="M401" s="240"/>
      <c r="N401" s="399"/>
      <c r="O401" s="399"/>
      <c r="P401" s="399"/>
      <c r="Q401" s="399"/>
      <c r="R401" s="399"/>
    </row>
    <row r="402" spans="2:18" ht="15.75" x14ac:dyDescent="0.25">
      <c r="B402" s="129"/>
      <c r="C402" s="241"/>
      <c r="D402" s="128"/>
      <c r="E402" s="128"/>
      <c r="F402" s="128"/>
      <c r="G402" s="128"/>
      <c r="H402" s="128"/>
      <c r="I402" s="128"/>
      <c r="J402" s="128"/>
      <c r="K402" s="128"/>
      <c r="L402" s="243"/>
      <c r="M402" s="240"/>
      <c r="N402" s="399"/>
      <c r="O402" s="399"/>
      <c r="P402" s="399"/>
      <c r="Q402" s="399"/>
      <c r="R402" s="399"/>
    </row>
    <row r="403" spans="2:18" ht="15.75" x14ac:dyDescent="0.25">
      <c r="B403" s="129"/>
      <c r="C403" s="241"/>
      <c r="D403" s="128"/>
      <c r="E403" s="128"/>
      <c r="F403" s="128"/>
      <c r="G403" s="128"/>
      <c r="H403" s="128"/>
      <c r="I403" s="128"/>
      <c r="J403" s="128"/>
      <c r="K403" s="128"/>
      <c r="L403" s="243"/>
      <c r="M403" s="240"/>
      <c r="N403" s="399"/>
      <c r="O403" s="399"/>
      <c r="P403" s="399"/>
      <c r="Q403" s="399"/>
      <c r="R403" s="399"/>
    </row>
    <row r="404" spans="2:18" ht="15.75" x14ac:dyDescent="0.25">
      <c r="B404" s="129"/>
      <c r="C404" s="241"/>
      <c r="D404" s="128"/>
      <c r="E404" s="128"/>
      <c r="F404" s="128"/>
      <c r="G404" s="128"/>
      <c r="H404" s="128"/>
      <c r="I404" s="128"/>
      <c r="J404" s="128"/>
      <c r="K404" s="128"/>
      <c r="L404" s="243"/>
      <c r="M404" s="240"/>
      <c r="N404" s="399"/>
      <c r="O404" s="399"/>
      <c r="P404" s="399"/>
      <c r="Q404" s="399"/>
      <c r="R404" s="399"/>
    </row>
    <row r="405" spans="2:18" ht="15.75" x14ac:dyDescent="0.25">
      <c r="B405" s="129"/>
      <c r="C405" s="241"/>
      <c r="D405" s="128"/>
      <c r="E405" s="128"/>
      <c r="F405" s="128"/>
      <c r="G405" s="128"/>
      <c r="H405" s="128"/>
      <c r="I405" s="128"/>
      <c r="J405" s="128"/>
      <c r="K405" s="128"/>
      <c r="L405" s="243"/>
      <c r="M405" s="240"/>
      <c r="N405" s="399"/>
      <c r="O405" s="399"/>
      <c r="P405" s="399"/>
      <c r="Q405" s="399"/>
      <c r="R405" s="399"/>
    </row>
    <row r="406" spans="2:18" ht="15.75" x14ac:dyDescent="0.25">
      <c r="B406" s="129"/>
      <c r="C406" s="241"/>
      <c r="D406" s="128"/>
      <c r="E406" s="128"/>
      <c r="F406" s="128"/>
      <c r="G406" s="128"/>
      <c r="H406" s="128"/>
      <c r="I406" s="128"/>
      <c r="J406" s="128"/>
      <c r="K406" s="128"/>
      <c r="L406" s="243"/>
      <c r="M406" s="240"/>
      <c r="N406" s="399"/>
      <c r="O406" s="399"/>
      <c r="P406" s="399"/>
      <c r="Q406" s="399"/>
      <c r="R406" s="399"/>
    </row>
    <row r="407" spans="2:18" ht="15.75" x14ac:dyDescent="0.25">
      <c r="B407" s="129"/>
      <c r="C407" s="241"/>
      <c r="D407" s="128"/>
      <c r="E407" s="128"/>
      <c r="F407" s="128"/>
      <c r="G407" s="128"/>
      <c r="H407" s="128"/>
      <c r="I407" s="128"/>
      <c r="J407" s="128"/>
      <c r="K407" s="128"/>
      <c r="L407" s="243"/>
      <c r="M407" s="240"/>
      <c r="N407" s="399"/>
      <c r="O407" s="399"/>
      <c r="P407" s="399"/>
      <c r="Q407" s="399"/>
      <c r="R407" s="399"/>
    </row>
    <row r="408" spans="2:18" ht="15.75" x14ac:dyDescent="0.25">
      <c r="B408" s="129"/>
      <c r="C408" s="241"/>
      <c r="D408" s="128"/>
      <c r="E408" s="128"/>
      <c r="F408" s="128"/>
      <c r="G408" s="128"/>
      <c r="H408" s="128"/>
      <c r="I408" s="128"/>
      <c r="J408" s="128"/>
      <c r="K408" s="128"/>
      <c r="L408" s="243"/>
      <c r="M408" s="240"/>
      <c r="N408" s="399"/>
      <c r="O408" s="399"/>
      <c r="P408" s="399"/>
      <c r="Q408" s="399"/>
      <c r="R408" s="399"/>
    </row>
    <row r="409" spans="2:18" ht="15.75" x14ac:dyDescent="0.25">
      <c r="B409" s="129"/>
      <c r="C409" s="241"/>
      <c r="D409" s="128"/>
      <c r="E409" s="128"/>
      <c r="F409" s="128"/>
      <c r="G409" s="128"/>
      <c r="H409" s="128"/>
      <c r="I409" s="128"/>
      <c r="J409" s="128"/>
      <c r="K409" s="128"/>
      <c r="L409" s="243"/>
      <c r="M409" s="240"/>
      <c r="N409" s="399"/>
      <c r="O409" s="399"/>
      <c r="P409" s="399"/>
      <c r="Q409" s="399"/>
      <c r="R409" s="399"/>
    </row>
    <row r="410" spans="2:18" ht="15.75" x14ac:dyDescent="0.25">
      <c r="B410" s="129"/>
      <c r="C410" s="241"/>
      <c r="D410" s="128"/>
      <c r="E410" s="128"/>
      <c r="F410" s="128"/>
      <c r="G410" s="128"/>
      <c r="H410" s="128"/>
      <c r="I410" s="128"/>
      <c r="J410" s="128"/>
      <c r="K410" s="128"/>
      <c r="L410" s="243"/>
      <c r="M410" s="240"/>
      <c r="N410" s="399"/>
      <c r="O410" s="399"/>
      <c r="P410" s="399"/>
      <c r="Q410" s="399"/>
      <c r="R410" s="399"/>
    </row>
    <row r="411" spans="2:18" ht="15.75" x14ac:dyDescent="0.25">
      <c r="B411" s="129"/>
      <c r="C411" s="241"/>
      <c r="D411" s="128"/>
      <c r="E411" s="128"/>
      <c r="F411" s="128"/>
      <c r="G411" s="128"/>
      <c r="H411" s="128"/>
      <c r="I411" s="128"/>
      <c r="J411" s="128"/>
      <c r="K411" s="128"/>
      <c r="L411" s="243"/>
      <c r="M411" s="240"/>
      <c r="N411" s="399"/>
      <c r="O411" s="399"/>
      <c r="P411" s="399"/>
      <c r="Q411" s="399"/>
      <c r="R411" s="399"/>
    </row>
    <row r="412" spans="2:18" ht="15.75" x14ac:dyDescent="0.25">
      <c r="B412" s="129"/>
      <c r="C412" s="241"/>
      <c r="D412" s="128"/>
      <c r="E412" s="128"/>
      <c r="F412" s="128"/>
      <c r="G412" s="128"/>
      <c r="H412" s="128"/>
      <c r="I412" s="128"/>
      <c r="J412" s="128"/>
      <c r="K412" s="128"/>
      <c r="L412" s="243"/>
      <c r="M412" s="240"/>
      <c r="N412" s="399"/>
      <c r="O412" s="399"/>
      <c r="P412" s="399"/>
      <c r="Q412" s="399"/>
      <c r="R412" s="399"/>
    </row>
    <row r="413" spans="2:18" ht="15.75" x14ac:dyDescent="0.25">
      <c r="B413" s="129"/>
      <c r="C413" s="241"/>
      <c r="D413" s="128"/>
      <c r="E413" s="128"/>
      <c r="F413" s="128"/>
      <c r="G413" s="128"/>
      <c r="H413" s="128"/>
      <c r="I413" s="128"/>
      <c r="J413" s="128"/>
      <c r="K413" s="128"/>
      <c r="L413" s="243"/>
      <c r="M413" s="240"/>
      <c r="N413" s="399"/>
      <c r="O413" s="399"/>
      <c r="P413" s="399"/>
      <c r="Q413" s="399"/>
      <c r="R413" s="399"/>
    </row>
    <row r="414" spans="2:18" ht="15.75" x14ac:dyDescent="0.25">
      <c r="B414" s="129"/>
      <c r="C414" s="241"/>
      <c r="D414" s="128"/>
      <c r="E414" s="128"/>
      <c r="F414" s="128"/>
      <c r="G414" s="128"/>
      <c r="H414" s="128"/>
      <c r="I414" s="128"/>
      <c r="J414" s="128"/>
      <c r="K414" s="128"/>
      <c r="L414" s="243"/>
      <c r="M414" s="240"/>
      <c r="N414" s="399"/>
      <c r="O414" s="399"/>
      <c r="P414" s="399"/>
      <c r="Q414" s="399"/>
      <c r="R414" s="399"/>
    </row>
    <row r="415" spans="2:18" ht="15.75" x14ac:dyDescent="0.25">
      <c r="B415" s="129"/>
      <c r="C415" s="241"/>
      <c r="D415" s="128"/>
      <c r="E415" s="128"/>
      <c r="F415" s="128"/>
      <c r="G415" s="128"/>
      <c r="H415" s="128"/>
      <c r="I415" s="128"/>
      <c r="J415" s="128"/>
      <c r="K415" s="128"/>
      <c r="L415" s="243"/>
      <c r="M415" s="240"/>
      <c r="N415" s="399"/>
      <c r="O415" s="399"/>
      <c r="P415" s="399"/>
      <c r="Q415" s="399"/>
      <c r="R415" s="399"/>
    </row>
    <row r="416" spans="2:18" ht="15.75" x14ac:dyDescent="0.25">
      <c r="B416" s="129"/>
      <c r="C416" s="242"/>
      <c r="D416" s="128"/>
      <c r="E416" s="128"/>
      <c r="F416" s="128"/>
      <c r="G416" s="128"/>
      <c r="H416" s="128"/>
      <c r="I416" s="128"/>
      <c r="J416" s="128"/>
      <c r="K416" s="128"/>
      <c r="L416" s="243"/>
      <c r="M416" s="240"/>
      <c r="N416" s="399"/>
      <c r="O416" s="399"/>
      <c r="P416" s="399"/>
      <c r="Q416" s="399"/>
      <c r="R416" s="399"/>
    </row>
    <row r="417" spans="2:18" ht="15.75" x14ac:dyDescent="0.25">
      <c r="B417" s="129"/>
      <c r="C417" s="241"/>
      <c r="D417" s="128"/>
      <c r="E417" s="128"/>
      <c r="F417" s="128"/>
      <c r="G417" s="128"/>
      <c r="H417" s="128"/>
      <c r="I417" s="128"/>
      <c r="J417" s="128"/>
      <c r="K417" s="128"/>
      <c r="L417" s="243"/>
      <c r="M417" s="240"/>
      <c r="N417" s="399"/>
      <c r="O417" s="399"/>
      <c r="P417" s="399"/>
      <c r="Q417" s="399"/>
      <c r="R417" s="399"/>
    </row>
    <row r="418" spans="2:18" ht="15.75" x14ac:dyDescent="0.25">
      <c r="B418" s="129"/>
      <c r="C418" s="241"/>
      <c r="D418" s="128"/>
      <c r="E418" s="128"/>
      <c r="F418" s="128"/>
      <c r="G418" s="128"/>
      <c r="H418" s="128"/>
      <c r="I418" s="128"/>
      <c r="J418" s="128"/>
      <c r="K418" s="128"/>
      <c r="L418" s="243"/>
      <c r="M418" s="240"/>
      <c r="N418" s="399"/>
      <c r="O418" s="399"/>
      <c r="P418" s="399"/>
      <c r="Q418" s="399"/>
      <c r="R418" s="399"/>
    </row>
    <row r="419" spans="2:18" ht="15.75" x14ac:dyDescent="0.25">
      <c r="B419" s="129"/>
      <c r="C419" s="241"/>
      <c r="D419" s="128"/>
      <c r="E419" s="128"/>
      <c r="F419" s="128"/>
      <c r="G419" s="128"/>
      <c r="H419" s="128"/>
      <c r="I419" s="128"/>
      <c r="J419" s="128"/>
      <c r="K419" s="128"/>
      <c r="L419" s="243"/>
      <c r="M419" s="240"/>
      <c r="N419" s="399"/>
      <c r="O419" s="399"/>
      <c r="P419" s="399"/>
      <c r="Q419" s="399"/>
      <c r="R419" s="399"/>
    </row>
    <row r="420" spans="2:18" ht="15.75" x14ac:dyDescent="0.25">
      <c r="B420" s="129"/>
      <c r="C420" s="241"/>
      <c r="D420" s="128"/>
      <c r="E420" s="128"/>
      <c r="F420" s="128"/>
      <c r="G420" s="128"/>
      <c r="H420" s="128"/>
      <c r="I420" s="128"/>
      <c r="J420" s="128"/>
      <c r="K420" s="128"/>
      <c r="L420" s="243"/>
      <c r="M420" s="240"/>
      <c r="N420" s="399"/>
      <c r="O420" s="399"/>
      <c r="P420" s="399"/>
      <c r="Q420" s="399"/>
      <c r="R420" s="399"/>
    </row>
    <row r="421" spans="2:18" ht="15.75" x14ac:dyDescent="0.25">
      <c r="B421" s="129"/>
      <c r="C421" s="241"/>
      <c r="D421" s="128"/>
      <c r="E421" s="128"/>
      <c r="F421" s="128"/>
      <c r="G421" s="128"/>
      <c r="H421" s="128"/>
      <c r="I421" s="128"/>
      <c r="J421" s="128"/>
      <c r="K421" s="128"/>
      <c r="L421" s="243"/>
      <c r="M421" s="240"/>
      <c r="N421" s="399"/>
      <c r="O421" s="399"/>
      <c r="P421" s="399"/>
      <c r="Q421" s="399"/>
      <c r="R421" s="399"/>
    </row>
    <row r="422" spans="2:18" ht="15.75" x14ac:dyDescent="0.25">
      <c r="B422" s="129"/>
      <c r="C422" s="241"/>
      <c r="D422" s="128"/>
      <c r="E422" s="128"/>
      <c r="F422" s="128"/>
      <c r="G422" s="128"/>
      <c r="H422" s="128"/>
      <c r="I422" s="128"/>
      <c r="J422" s="128"/>
      <c r="K422" s="128"/>
      <c r="L422" s="243"/>
      <c r="M422" s="240"/>
      <c r="N422" s="399"/>
      <c r="O422" s="399"/>
      <c r="P422" s="399"/>
      <c r="Q422" s="399"/>
      <c r="R422" s="399"/>
    </row>
    <row r="423" spans="2:18" ht="15.75" x14ac:dyDescent="0.25">
      <c r="B423" s="129"/>
      <c r="C423" s="241"/>
      <c r="D423" s="128"/>
      <c r="E423" s="128"/>
      <c r="F423" s="128"/>
      <c r="G423" s="128"/>
      <c r="H423" s="128"/>
      <c r="I423" s="128"/>
      <c r="J423" s="128"/>
      <c r="K423" s="128"/>
      <c r="L423" s="243"/>
      <c r="M423" s="240"/>
      <c r="N423" s="399"/>
      <c r="O423" s="399"/>
      <c r="P423" s="399"/>
      <c r="Q423" s="399"/>
      <c r="R423" s="399"/>
    </row>
    <row r="424" spans="2:18" ht="15.75" x14ac:dyDescent="0.25">
      <c r="B424" s="129"/>
      <c r="C424" s="241"/>
      <c r="D424" s="128"/>
      <c r="E424" s="128"/>
      <c r="F424" s="128"/>
      <c r="G424" s="128"/>
      <c r="H424" s="128"/>
      <c r="I424" s="128"/>
      <c r="J424" s="128"/>
      <c r="K424" s="128"/>
      <c r="L424" s="243"/>
      <c r="M424" s="240"/>
      <c r="N424" s="399"/>
      <c r="O424" s="399"/>
      <c r="P424" s="399"/>
      <c r="Q424" s="399"/>
      <c r="R424" s="399"/>
    </row>
    <row r="425" spans="2:18" ht="15.75" x14ac:dyDescent="0.25">
      <c r="B425" s="129"/>
      <c r="C425" s="241"/>
      <c r="D425" s="128"/>
      <c r="E425" s="128"/>
      <c r="F425" s="128"/>
      <c r="G425" s="128"/>
      <c r="H425" s="128"/>
      <c r="I425" s="128"/>
      <c r="J425" s="128"/>
      <c r="K425" s="128"/>
      <c r="L425" s="243"/>
      <c r="M425" s="240"/>
      <c r="N425" s="399"/>
      <c r="O425" s="399"/>
      <c r="P425" s="399"/>
      <c r="Q425" s="399"/>
      <c r="R425" s="399"/>
    </row>
    <row r="426" spans="2:18" ht="15.75" x14ac:dyDescent="0.25">
      <c r="B426" s="129"/>
      <c r="C426" s="241"/>
      <c r="D426" s="128"/>
      <c r="E426" s="128"/>
      <c r="F426" s="128"/>
      <c r="G426" s="128"/>
      <c r="H426" s="128"/>
      <c r="I426" s="128"/>
      <c r="J426" s="128"/>
      <c r="K426" s="128"/>
      <c r="L426" s="243"/>
      <c r="M426" s="240"/>
      <c r="N426" s="399"/>
      <c r="O426" s="399"/>
      <c r="P426" s="399"/>
      <c r="Q426" s="399"/>
      <c r="R426" s="399"/>
    </row>
    <row r="427" spans="2:18" ht="15.75" x14ac:dyDescent="0.25">
      <c r="B427" s="129"/>
      <c r="C427" s="241"/>
      <c r="D427" s="128"/>
      <c r="E427" s="128"/>
      <c r="F427" s="128"/>
      <c r="G427" s="128"/>
      <c r="H427" s="128"/>
      <c r="I427" s="128"/>
      <c r="J427" s="128"/>
      <c r="K427" s="128"/>
      <c r="L427" s="243"/>
      <c r="M427" s="240"/>
      <c r="N427" s="399"/>
      <c r="O427" s="399"/>
      <c r="P427" s="399"/>
      <c r="Q427" s="399"/>
      <c r="R427" s="399"/>
    </row>
    <row r="428" spans="2:18" ht="15.75" x14ac:dyDescent="0.25">
      <c r="B428" s="129"/>
      <c r="C428" s="241"/>
      <c r="D428" s="247"/>
      <c r="E428" s="128"/>
      <c r="F428" s="128"/>
      <c r="G428" s="128"/>
      <c r="H428" s="128"/>
      <c r="I428" s="128"/>
      <c r="J428" s="247"/>
      <c r="K428" s="128"/>
      <c r="L428" s="243"/>
      <c r="M428" s="240"/>
      <c r="N428" s="399"/>
      <c r="O428" s="399"/>
      <c r="P428" s="399"/>
      <c r="Q428" s="399"/>
      <c r="R428" s="399"/>
    </row>
    <row r="429" spans="2:18" ht="15.75" x14ac:dyDescent="0.25">
      <c r="B429" s="129"/>
      <c r="C429" s="242"/>
      <c r="D429" s="128"/>
      <c r="E429" s="128"/>
      <c r="F429" s="128"/>
      <c r="G429" s="128"/>
      <c r="H429" s="128"/>
      <c r="I429" s="128"/>
      <c r="J429" s="128"/>
      <c r="K429" s="128"/>
      <c r="L429" s="243"/>
      <c r="M429" s="240"/>
      <c r="N429" s="399"/>
      <c r="O429" s="399"/>
      <c r="P429" s="399"/>
      <c r="Q429" s="399"/>
      <c r="R429" s="399"/>
    </row>
    <row r="430" spans="2:18" ht="15.75" x14ac:dyDescent="0.25">
      <c r="B430" s="129"/>
      <c r="C430" s="242"/>
      <c r="D430" s="128"/>
      <c r="E430" s="128"/>
      <c r="F430" s="128"/>
      <c r="G430" s="128"/>
      <c r="H430" s="128"/>
      <c r="I430" s="128"/>
      <c r="J430" s="128"/>
      <c r="K430" s="128"/>
      <c r="L430" s="243"/>
      <c r="M430" s="240"/>
      <c r="N430" s="399"/>
      <c r="O430" s="399"/>
      <c r="P430" s="399"/>
      <c r="Q430" s="399"/>
      <c r="R430" s="399"/>
    </row>
    <row r="431" spans="2:18" ht="15.75" x14ac:dyDescent="0.25">
      <c r="B431" s="129"/>
      <c r="C431" s="242"/>
      <c r="D431" s="128"/>
      <c r="E431" s="128"/>
      <c r="F431" s="128"/>
      <c r="G431" s="128"/>
      <c r="H431" s="128"/>
      <c r="I431" s="128"/>
      <c r="J431" s="128"/>
      <c r="K431" s="128"/>
      <c r="L431" s="243"/>
      <c r="M431" s="240"/>
      <c r="N431" s="399"/>
      <c r="O431" s="399"/>
      <c r="P431" s="399"/>
      <c r="Q431" s="399"/>
      <c r="R431" s="399"/>
    </row>
    <row r="432" spans="2:18" ht="15.75" x14ac:dyDescent="0.25">
      <c r="B432" s="129"/>
      <c r="C432" s="242"/>
      <c r="D432" s="128"/>
      <c r="E432" s="128"/>
      <c r="F432" s="128"/>
      <c r="G432" s="128"/>
      <c r="H432" s="128"/>
      <c r="I432" s="128"/>
      <c r="J432" s="128"/>
      <c r="K432" s="128"/>
      <c r="L432" s="243"/>
      <c r="M432" s="240"/>
      <c r="N432" s="399"/>
      <c r="O432" s="399"/>
      <c r="P432" s="399"/>
      <c r="Q432" s="399"/>
      <c r="R432" s="399"/>
    </row>
    <row r="433" spans="2:18" ht="15.75" x14ac:dyDescent="0.25">
      <c r="B433" s="129"/>
      <c r="C433" s="242"/>
      <c r="D433" s="128"/>
      <c r="E433" s="128"/>
      <c r="F433" s="128"/>
      <c r="G433" s="128"/>
      <c r="H433" s="128"/>
      <c r="I433" s="128"/>
      <c r="J433" s="128"/>
      <c r="K433" s="128"/>
      <c r="L433" s="243"/>
      <c r="M433" s="240"/>
      <c r="N433" s="399"/>
      <c r="O433" s="399"/>
      <c r="P433" s="399"/>
      <c r="Q433" s="399"/>
      <c r="R433" s="399"/>
    </row>
    <row r="434" spans="2:18" ht="15.75" x14ac:dyDescent="0.25">
      <c r="B434" s="129"/>
      <c r="C434" s="242"/>
      <c r="D434" s="128"/>
      <c r="E434" s="128"/>
      <c r="F434" s="128"/>
      <c r="G434" s="128"/>
      <c r="H434" s="128"/>
      <c r="I434" s="128"/>
      <c r="J434" s="128"/>
      <c r="K434" s="128"/>
      <c r="L434" s="243"/>
      <c r="M434" s="240"/>
      <c r="N434" s="399"/>
      <c r="O434" s="399"/>
      <c r="P434" s="399"/>
      <c r="Q434" s="399"/>
      <c r="R434" s="399"/>
    </row>
    <row r="435" spans="2:18" ht="15.75" x14ac:dyDescent="0.25">
      <c r="B435" s="129"/>
      <c r="C435" s="242"/>
      <c r="D435" s="128"/>
      <c r="E435" s="128"/>
      <c r="F435" s="128"/>
      <c r="G435" s="128"/>
      <c r="H435" s="128"/>
      <c r="I435" s="128"/>
      <c r="J435" s="128"/>
      <c r="K435" s="128"/>
      <c r="L435" s="243"/>
      <c r="M435" s="240"/>
      <c r="N435" s="399"/>
      <c r="O435" s="399"/>
      <c r="P435" s="399"/>
      <c r="Q435" s="399"/>
      <c r="R435" s="399"/>
    </row>
    <row r="436" spans="2:18" ht="15.75" x14ac:dyDescent="0.25">
      <c r="B436" s="129"/>
      <c r="C436" s="242"/>
      <c r="D436" s="128"/>
      <c r="E436" s="128"/>
      <c r="F436" s="128"/>
      <c r="G436" s="128"/>
      <c r="H436" s="128"/>
      <c r="I436" s="128"/>
      <c r="J436" s="128"/>
      <c r="K436" s="128"/>
      <c r="L436" s="243"/>
      <c r="M436" s="240"/>
      <c r="N436" s="399"/>
      <c r="O436" s="399"/>
      <c r="P436" s="399"/>
      <c r="Q436" s="399"/>
      <c r="R436" s="399"/>
    </row>
    <row r="437" spans="2:18" ht="15.75" x14ac:dyDescent="0.25">
      <c r="B437" s="129"/>
      <c r="C437" s="242"/>
      <c r="D437" s="128"/>
      <c r="E437" s="128"/>
      <c r="F437" s="128"/>
      <c r="G437" s="128"/>
      <c r="H437" s="128"/>
      <c r="I437" s="128"/>
      <c r="J437" s="128"/>
      <c r="K437" s="128"/>
      <c r="L437" s="243"/>
      <c r="M437" s="240"/>
      <c r="N437" s="399"/>
      <c r="O437" s="399"/>
      <c r="P437" s="399"/>
      <c r="Q437" s="399"/>
      <c r="R437" s="399"/>
    </row>
    <row r="438" spans="2:18" ht="15.75" x14ac:dyDescent="0.25">
      <c r="B438" s="129"/>
      <c r="C438" s="241"/>
      <c r="D438" s="128"/>
      <c r="E438" s="128"/>
      <c r="F438" s="128"/>
      <c r="G438" s="128"/>
      <c r="H438" s="128"/>
      <c r="I438" s="128"/>
      <c r="J438" s="128"/>
      <c r="K438" s="128"/>
      <c r="L438" s="243"/>
      <c r="M438" s="240"/>
      <c r="N438" s="399"/>
      <c r="O438" s="399"/>
      <c r="P438" s="399"/>
      <c r="Q438" s="399"/>
      <c r="R438" s="399"/>
    </row>
    <row r="439" spans="2:18" ht="15.75" x14ac:dyDescent="0.25">
      <c r="B439" s="129"/>
      <c r="C439" s="241"/>
      <c r="D439" s="128"/>
      <c r="E439" s="128"/>
      <c r="F439" s="128"/>
      <c r="G439" s="128"/>
      <c r="H439" s="128"/>
      <c r="I439" s="128"/>
      <c r="J439" s="128"/>
      <c r="K439" s="128"/>
      <c r="L439" s="243"/>
      <c r="M439" s="240"/>
      <c r="N439" s="399"/>
      <c r="O439" s="399"/>
      <c r="P439" s="399"/>
      <c r="Q439" s="399"/>
      <c r="R439" s="399"/>
    </row>
    <row r="440" spans="2:18" ht="15.75" x14ac:dyDescent="0.25">
      <c r="B440" s="129"/>
      <c r="C440" s="241"/>
      <c r="D440" s="128"/>
      <c r="E440" s="128"/>
      <c r="F440" s="128"/>
      <c r="G440" s="128"/>
      <c r="H440" s="128"/>
      <c r="I440" s="128"/>
      <c r="J440" s="128"/>
      <c r="K440" s="128"/>
      <c r="L440" s="243"/>
      <c r="M440" s="240"/>
      <c r="N440" s="399"/>
      <c r="O440" s="399"/>
      <c r="P440" s="399"/>
      <c r="Q440" s="399"/>
      <c r="R440" s="399"/>
    </row>
    <row r="441" spans="2:18" ht="15.75" x14ac:dyDescent="0.25">
      <c r="B441" s="129"/>
      <c r="C441" s="242"/>
      <c r="D441" s="128"/>
      <c r="E441" s="128"/>
      <c r="F441" s="128"/>
      <c r="G441" s="128"/>
      <c r="H441" s="128"/>
      <c r="I441" s="128"/>
      <c r="J441" s="128"/>
      <c r="K441" s="128"/>
      <c r="L441" s="243"/>
      <c r="M441" s="240"/>
      <c r="N441" s="399"/>
      <c r="O441" s="399"/>
      <c r="P441" s="399"/>
      <c r="Q441" s="399"/>
      <c r="R441" s="399"/>
    </row>
    <row r="442" spans="2:18" ht="15.75" x14ac:dyDescent="0.25">
      <c r="B442" s="129"/>
      <c r="C442" s="242"/>
      <c r="D442" s="128"/>
      <c r="E442" s="128"/>
      <c r="F442" s="128"/>
      <c r="G442" s="128"/>
      <c r="H442" s="128"/>
      <c r="I442" s="128"/>
      <c r="J442" s="128"/>
      <c r="K442" s="128"/>
      <c r="L442" s="243"/>
      <c r="M442" s="240"/>
      <c r="N442" s="399"/>
      <c r="O442" s="399"/>
      <c r="P442" s="399"/>
      <c r="Q442" s="399"/>
      <c r="R442" s="399"/>
    </row>
    <row r="443" spans="2:18" ht="15.75" x14ac:dyDescent="0.25">
      <c r="B443" s="129"/>
      <c r="C443" s="242"/>
      <c r="D443" s="128"/>
      <c r="E443" s="128"/>
      <c r="F443" s="128"/>
      <c r="G443" s="128"/>
      <c r="H443" s="128"/>
      <c r="I443" s="128"/>
      <c r="J443" s="128"/>
      <c r="K443" s="128"/>
      <c r="L443" s="243"/>
      <c r="M443" s="240"/>
      <c r="N443" s="399"/>
      <c r="O443" s="399"/>
      <c r="P443" s="399"/>
      <c r="Q443" s="399"/>
      <c r="R443" s="399"/>
    </row>
    <row r="444" spans="2:18" ht="15.75" x14ac:dyDescent="0.25">
      <c r="B444" s="129"/>
      <c r="C444" s="242"/>
      <c r="D444" s="128"/>
      <c r="E444" s="128"/>
      <c r="F444" s="128"/>
      <c r="G444" s="128"/>
      <c r="H444" s="128"/>
      <c r="I444" s="128"/>
      <c r="J444" s="128"/>
      <c r="K444" s="128"/>
      <c r="L444" s="243"/>
      <c r="M444" s="240"/>
      <c r="N444" s="399"/>
      <c r="O444" s="399"/>
      <c r="P444" s="399"/>
      <c r="Q444" s="399"/>
      <c r="R444" s="399"/>
    </row>
    <row r="445" spans="2:18" ht="15.75" x14ac:dyDescent="0.25">
      <c r="B445" s="129"/>
      <c r="C445" s="241"/>
      <c r="D445" s="128"/>
      <c r="E445" s="128"/>
      <c r="F445" s="128"/>
      <c r="G445" s="128"/>
      <c r="H445" s="128"/>
      <c r="I445" s="128"/>
      <c r="J445" s="128"/>
      <c r="K445" s="128"/>
      <c r="L445" s="243"/>
      <c r="M445" s="240"/>
      <c r="N445" s="399"/>
      <c r="O445" s="399"/>
      <c r="P445" s="399"/>
      <c r="Q445" s="399"/>
      <c r="R445" s="399"/>
    </row>
    <row r="446" spans="2:18" ht="15.75" x14ac:dyDescent="0.25">
      <c r="B446" s="129"/>
      <c r="C446" s="241"/>
      <c r="D446" s="128"/>
      <c r="E446" s="128"/>
      <c r="F446" s="128"/>
      <c r="G446" s="128"/>
      <c r="H446" s="128"/>
      <c r="I446" s="128"/>
      <c r="J446" s="128"/>
      <c r="K446" s="128"/>
      <c r="L446" s="243"/>
      <c r="M446" s="240"/>
      <c r="N446" s="399"/>
      <c r="O446" s="399"/>
      <c r="P446" s="399"/>
      <c r="Q446" s="399"/>
      <c r="R446" s="399"/>
    </row>
    <row r="447" spans="2:18" ht="15.75" x14ac:dyDescent="0.25">
      <c r="B447" s="129"/>
      <c r="C447" s="241"/>
      <c r="D447" s="128"/>
      <c r="E447" s="128"/>
      <c r="F447" s="128"/>
      <c r="G447" s="128"/>
      <c r="H447" s="128"/>
      <c r="I447" s="128"/>
      <c r="J447" s="128"/>
      <c r="K447" s="128"/>
      <c r="L447" s="243"/>
      <c r="M447" s="240"/>
      <c r="N447" s="399"/>
      <c r="O447" s="399"/>
      <c r="P447" s="399"/>
      <c r="Q447" s="399"/>
      <c r="R447" s="399"/>
    </row>
    <row r="448" spans="2:18" ht="15.75" x14ac:dyDescent="0.25">
      <c r="B448" s="129"/>
      <c r="C448" s="242"/>
      <c r="D448" s="247"/>
      <c r="E448" s="128"/>
      <c r="F448" s="128"/>
      <c r="G448" s="128"/>
      <c r="H448" s="128"/>
      <c r="I448" s="128"/>
      <c r="J448" s="247"/>
      <c r="K448" s="128"/>
      <c r="L448" s="243"/>
      <c r="M448" s="240"/>
      <c r="N448" s="399"/>
      <c r="O448" s="399"/>
      <c r="P448" s="399"/>
      <c r="Q448" s="399"/>
      <c r="R448" s="399"/>
    </row>
    <row r="449" spans="2:18" ht="15.75" x14ac:dyDescent="0.25">
      <c r="B449" s="129"/>
      <c r="C449" s="242"/>
      <c r="D449" s="128"/>
      <c r="E449" s="128"/>
      <c r="F449" s="128"/>
      <c r="G449" s="128"/>
      <c r="H449" s="128"/>
      <c r="I449" s="128"/>
      <c r="J449" s="128"/>
      <c r="K449" s="128"/>
      <c r="L449" s="243"/>
      <c r="M449" s="240"/>
      <c r="N449" s="399"/>
      <c r="O449" s="399"/>
      <c r="P449" s="399"/>
      <c r="Q449" s="399"/>
      <c r="R449" s="399"/>
    </row>
    <row r="450" spans="2:18" ht="15.75" x14ac:dyDescent="0.25">
      <c r="B450" s="129"/>
      <c r="C450" s="242"/>
      <c r="D450" s="128"/>
      <c r="E450" s="128"/>
      <c r="F450" s="128"/>
      <c r="G450" s="128"/>
      <c r="H450" s="128"/>
      <c r="I450" s="128"/>
      <c r="J450" s="128"/>
      <c r="K450" s="128"/>
      <c r="L450" s="243"/>
      <c r="M450" s="240"/>
      <c r="N450" s="399"/>
      <c r="O450" s="399"/>
      <c r="P450" s="399"/>
      <c r="Q450" s="399"/>
      <c r="R450" s="399"/>
    </row>
    <row r="451" spans="2:18" ht="15.75" x14ac:dyDescent="0.25">
      <c r="B451" s="129"/>
      <c r="C451" s="242"/>
      <c r="D451" s="128"/>
      <c r="E451" s="128"/>
      <c r="F451" s="128"/>
      <c r="G451" s="128"/>
      <c r="H451" s="128"/>
      <c r="I451" s="128"/>
      <c r="J451" s="128"/>
      <c r="K451" s="128"/>
      <c r="L451" s="243"/>
      <c r="M451" s="240"/>
      <c r="N451" s="399"/>
      <c r="O451" s="399"/>
      <c r="P451" s="399"/>
      <c r="Q451" s="399"/>
      <c r="R451" s="399"/>
    </row>
    <row r="452" spans="2:18" ht="15.75" x14ac:dyDescent="0.25">
      <c r="B452" s="129"/>
      <c r="C452" s="242"/>
      <c r="D452" s="128"/>
      <c r="E452" s="128"/>
      <c r="F452" s="128"/>
      <c r="G452" s="128"/>
      <c r="H452" s="128"/>
      <c r="I452" s="128"/>
      <c r="J452" s="128"/>
      <c r="K452" s="128"/>
      <c r="L452" s="243"/>
      <c r="M452" s="240"/>
      <c r="N452" s="399"/>
      <c r="O452" s="399"/>
      <c r="P452" s="399"/>
      <c r="Q452" s="399"/>
      <c r="R452" s="399"/>
    </row>
    <row r="453" spans="2:18" ht="15.75" x14ac:dyDescent="0.25">
      <c r="B453" s="129"/>
      <c r="C453" s="242"/>
      <c r="D453" s="128"/>
      <c r="E453" s="128"/>
      <c r="F453" s="128"/>
      <c r="G453" s="128"/>
      <c r="H453" s="128"/>
      <c r="I453" s="128"/>
      <c r="J453" s="128"/>
      <c r="K453" s="128"/>
      <c r="L453" s="243"/>
      <c r="M453" s="240"/>
      <c r="N453" s="399"/>
      <c r="O453" s="399"/>
      <c r="P453" s="399"/>
      <c r="Q453" s="399"/>
      <c r="R453" s="399"/>
    </row>
    <row r="454" spans="2:18" ht="15.75" x14ac:dyDescent="0.25">
      <c r="B454" s="129"/>
      <c r="C454" s="242"/>
      <c r="D454" s="128"/>
      <c r="E454" s="128"/>
      <c r="F454" s="128"/>
      <c r="G454" s="128"/>
      <c r="H454" s="128"/>
      <c r="I454" s="128"/>
      <c r="J454" s="128"/>
      <c r="K454" s="128"/>
      <c r="L454" s="243"/>
      <c r="M454" s="240"/>
      <c r="N454" s="399"/>
      <c r="O454" s="399"/>
      <c r="P454" s="399"/>
      <c r="Q454" s="399"/>
      <c r="R454" s="399"/>
    </row>
    <row r="455" spans="2:18" ht="15.75" x14ac:dyDescent="0.25">
      <c r="B455" s="129"/>
      <c r="C455" s="242"/>
      <c r="D455" s="128"/>
      <c r="E455" s="128"/>
      <c r="F455" s="128"/>
      <c r="G455" s="128"/>
      <c r="H455" s="128"/>
      <c r="I455" s="128"/>
      <c r="J455" s="128"/>
      <c r="K455" s="128"/>
      <c r="L455" s="243"/>
      <c r="M455" s="240"/>
      <c r="N455" s="399"/>
      <c r="O455" s="399"/>
      <c r="P455" s="399"/>
      <c r="Q455" s="399"/>
      <c r="R455" s="399"/>
    </row>
    <row r="456" spans="2:18" ht="15.75" x14ac:dyDescent="0.25">
      <c r="B456" s="129"/>
      <c r="C456" s="242"/>
      <c r="D456" s="128"/>
      <c r="E456" s="128"/>
      <c r="F456" s="128"/>
      <c r="G456" s="128"/>
      <c r="H456" s="128"/>
      <c r="I456" s="128"/>
      <c r="J456" s="128"/>
      <c r="K456" s="128"/>
      <c r="L456" s="243"/>
      <c r="M456" s="240"/>
      <c r="N456" s="399"/>
      <c r="O456" s="399"/>
      <c r="P456" s="399"/>
      <c r="Q456" s="399"/>
      <c r="R456" s="399"/>
    </row>
    <row r="457" spans="2:18" ht="15.75" x14ac:dyDescent="0.25">
      <c r="B457" s="129"/>
      <c r="C457" s="242"/>
      <c r="D457" s="128"/>
      <c r="E457" s="128"/>
      <c r="F457" s="128"/>
      <c r="G457" s="128"/>
      <c r="H457" s="128"/>
      <c r="I457" s="128"/>
      <c r="J457" s="128"/>
      <c r="K457" s="128"/>
      <c r="L457" s="243"/>
      <c r="M457" s="240"/>
      <c r="N457" s="399"/>
      <c r="O457" s="399"/>
      <c r="P457" s="399"/>
      <c r="Q457" s="399"/>
      <c r="R457" s="399"/>
    </row>
    <row r="458" spans="2:18" ht="15.75" x14ac:dyDescent="0.25">
      <c r="B458" s="129"/>
      <c r="C458" s="242"/>
      <c r="D458" s="247"/>
      <c r="E458" s="128"/>
      <c r="F458" s="128"/>
      <c r="G458" s="128"/>
      <c r="H458" s="128"/>
      <c r="I458" s="128"/>
      <c r="J458" s="247"/>
      <c r="K458" s="128"/>
      <c r="L458" s="243"/>
      <c r="M458" s="240"/>
      <c r="N458" s="399"/>
      <c r="O458" s="399"/>
      <c r="P458" s="399"/>
      <c r="Q458" s="399"/>
      <c r="R458" s="399"/>
    </row>
    <row r="459" spans="2:18" ht="15.75" x14ac:dyDescent="0.25">
      <c r="B459" s="129"/>
      <c r="C459" s="242"/>
      <c r="D459" s="128"/>
      <c r="E459" s="128"/>
      <c r="F459" s="128"/>
      <c r="G459" s="128"/>
      <c r="H459" s="128"/>
      <c r="I459" s="128"/>
      <c r="J459" s="128"/>
      <c r="K459" s="128"/>
      <c r="L459" s="243"/>
      <c r="M459" s="240"/>
      <c r="N459" s="399"/>
      <c r="O459" s="399"/>
      <c r="P459" s="399"/>
      <c r="Q459" s="399"/>
      <c r="R459" s="399"/>
    </row>
    <row r="460" spans="2:18" ht="18" customHeight="1" x14ac:dyDescent="0.25">
      <c r="B460" s="129"/>
      <c r="C460" s="242"/>
      <c r="D460" s="128"/>
      <c r="E460" s="128"/>
      <c r="F460" s="128"/>
      <c r="G460" s="128"/>
      <c r="H460" s="128"/>
      <c r="I460" s="128"/>
      <c r="J460" s="128"/>
      <c r="K460" s="128"/>
      <c r="L460" s="243"/>
      <c r="M460" s="240"/>
      <c r="N460" s="399"/>
      <c r="O460" s="399"/>
      <c r="P460" s="399"/>
      <c r="Q460" s="399"/>
      <c r="R460" s="399"/>
    </row>
    <row r="461" spans="2:18" ht="15.75" x14ac:dyDescent="0.25">
      <c r="B461" s="129"/>
      <c r="C461" s="242"/>
      <c r="D461" s="128"/>
      <c r="E461" s="128"/>
      <c r="F461" s="128"/>
      <c r="G461" s="128"/>
      <c r="H461" s="128"/>
      <c r="I461" s="128"/>
      <c r="J461" s="128"/>
      <c r="K461" s="128"/>
      <c r="L461" s="243"/>
      <c r="M461" s="240"/>
      <c r="N461" s="399"/>
      <c r="O461" s="399"/>
      <c r="P461" s="399"/>
      <c r="Q461" s="399"/>
      <c r="R461" s="399"/>
    </row>
    <row r="462" spans="2:18" ht="15.75" x14ac:dyDescent="0.25">
      <c r="B462" s="129"/>
      <c r="C462" s="241"/>
      <c r="D462" s="128"/>
      <c r="E462" s="128"/>
      <c r="F462" s="128"/>
      <c r="G462" s="128"/>
      <c r="H462" s="128"/>
      <c r="I462" s="128"/>
      <c r="J462" s="128"/>
      <c r="K462" s="128"/>
      <c r="L462" s="243"/>
      <c r="M462" s="240"/>
      <c r="N462" s="399"/>
      <c r="O462" s="399"/>
      <c r="P462" s="399"/>
      <c r="Q462" s="399"/>
      <c r="R462" s="399"/>
    </row>
    <row r="463" spans="2:18" ht="15.75" x14ac:dyDescent="0.25">
      <c r="B463" s="129"/>
      <c r="C463" s="241"/>
      <c r="D463" s="128"/>
      <c r="E463" s="128"/>
      <c r="F463" s="128"/>
      <c r="G463" s="128"/>
      <c r="H463" s="128"/>
      <c r="I463" s="128"/>
      <c r="J463" s="128"/>
      <c r="K463" s="128"/>
      <c r="L463" s="243"/>
      <c r="M463" s="240"/>
      <c r="N463" s="399"/>
      <c r="O463" s="399"/>
      <c r="P463" s="399"/>
      <c r="Q463" s="399"/>
      <c r="R463" s="399"/>
    </row>
    <row r="464" spans="2:18" ht="15.75" x14ac:dyDescent="0.25">
      <c r="B464" s="248"/>
      <c r="C464" s="242"/>
      <c r="D464" s="135"/>
      <c r="E464" s="128"/>
      <c r="F464" s="110"/>
      <c r="G464" s="249"/>
      <c r="H464" s="128"/>
      <c r="I464" s="128"/>
      <c r="J464" s="135"/>
      <c r="K464" s="128"/>
      <c r="L464" s="243"/>
      <c r="M464" s="240"/>
      <c r="N464" s="399"/>
      <c r="O464" s="399"/>
      <c r="P464" s="399"/>
      <c r="Q464" s="399"/>
      <c r="R464" s="399"/>
    </row>
    <row r="465" spans="2:18" ht="15.75" x14ac:dyDescent="0.25">
      <c r="B465" s="129"/>
      <c r="C465" s="242"/>
      <c r="D465" s="128"/>
      <c r="E465" s="128"/>
      <c r="F465" s="128"/>
      <c r="G465" s="128"/>
      <c r="H465" s="128"/>
      <c r="I465" s="128"/>
      <c r="J465" s="128"/>
      <c r="K465" s="128"/>
      <c r="L465" s="243"/>
      <c r="M465" s="240"/>
      <c r="N465" s="399"/>
      <c r="O465" s="399"/>
      <c r="P465" s="399"/>
      <c r="Q465" s="399"/>
      <c r="R465" s="399"/>
    </row>
    <row r="466" spans="2:18" ht="15.75" x14ac:dyDescent="0.25">
      <c r="B466" s="129"/>
      <c r="C466" s="242"/>
      <c r="D466" s="128"/>
      <c r="E466" s="128"/>
      <c r="F466" s="128"/>
      <c r="G466" s="128"/>
      <c r="H466" s="128"/>
      <c r="I466" s="128"/>
      <c r="J466" s="128"/>
      <c r="K466" s="128"/>
      <c r="L466" s="243"/>
      <c r="M466" s="240"/>
      <c r="N466" s="399"/>
      <c r="O466" s="399"/>
      <c r="P466" s="399"/>
      <c r="Q466" s="399"/>
      <c r="R466" s="399"/>
    </row>
    <row r="467" spans="2:18" ht="15.75" x14ac:dyDescent="0.25">
      <c r="B467" s="129"/>
      <c r="C467" s="242"/>
      <c r="D467" s="247"/>
      <c r="E467" s="128"/>
      <c r="F467" s="128"/>
      <c r="G467" s="128"/>
      <c r="H467" s="128"/>
      <c r="I467" s="128"/>
      <c r="J467" s="247"/>
      <c r="K467" s="128"/>
      <c r="L467" s="243"/>
      <c r="M467" s="240"/>
      <c r="N467" s="399"/>
      <c r="O467" s="399"/>
      <c r="P467" s="399"/>
      <c r="Q467" s="399"/>
      <c r="R467" s="399"/>
    </row>
    <row r="468" spans="2:18" ht="15.75" x14ac:dyDescent="0.25">
      <c r="B468" s="129"/>
      <c r="C468" s="242"/>
      <c r="D468" s="128"/>
      <c r="E468" s="128"/>
      <c r="F468" s="128"/>
      <c r="G468" s="128"/>
      <c r="H468" s="128"/>
      <c r="I468" s="128"/>
      <c r="J468" s="128"/>
      <c r="K468" s="128"/>
      <c r="L468" s="243"/>
      <c r="M468" s="240"/>
      <c r="N468" s="399"/>
      <c r="O468" s="399"/>
      <c r="P468" s="399"/>
      <c r="Q468" s="399"/>
      <c r="R468" s="399"/>
    </row>
    <row r="469" spans="2:18" ht="15.75" x14ac:dyDescent="0.25">
      <c r="B469" s="129"/>
      <c r="C469" s="242"/>
      <c r="D469" s="128"/>
      <c r="E469" s="128"/>
      <c r="F469" s="128"/>
      <c r="G469" s="128"/>
      <c r="H469" s="128"/>
      <c r="I469" s="128"/>
      <c r="J469" s="128"/>
      <c r="K469" s="128"/>
      <c r="L469" s="243"/>
      <c r="M469" s="240"/>
      <c r="N469" s="399"/>
      <c r="O469" s="399"/>
      <c r="P469" s="399"/>
      <c r="Q469" s="399"/>
      <c r="R469" s="399"/>
    </row>
    <row r="470" spans="2:18" ht="15.75" x14ac:dyDescent="0.25">
      <c r="B470" s="129"/>
      <c r="C470" s="242"/>
      <c r="D470" s="128"/>
      <c r="E470" s="128"/>
      <c r="F470" s="128"/>
      <c r="G470" s="128"/>
      <c r="H470" s="128"/>
      <c r="I470" s="128"/>
      <c r="J470" s="128"/>
      <c r="K470" s="128"/>
      <c r="L470" s="243"/>
      <c r="M470" s="240"/>
      <c r="N470" s="399"/>
      <c r="O470" s="399"/>
      <c r="P470" s="399"/>
      <c r="Q470" s="399"/>
      <c r="R470" s="399"/>
    </row>
    <row r="471" spans="2:18" ht="15.75" x14ac:dyDescent="0.25">
      <c r="B471" s="129"/>
      <c r="C471" s="239"/>
      <c r="D471" s="128"/>
      <c r="E471" s="128"/>
      <c r="F471" s="128"/>
      <c r="G471" s="128"/>
      <c r="H471" s="128"/>
      <c r="I471" s="128"/>
      <c r="J471" s="128"/>
      <c r="K471" s="128"/>
      <c r="L471" s="243"/>
      <c r="M471" s="240"/>
      <c r="N471" s="399"/>
      <c r="O471" s="399"/>
      <c r="P471" s="399"/>
      <c r="Q471" s="399"/>
      <c r="R471" s="399"/>
    </row>
    <row r="472" spans="2:18" ht="15.75" x14ac:dyDescent="0.25">
      <c r="B472" s="129"/>
      <c r="C472" s="242"/>
      <c r="D472" s="128"/>
      <c r="E472" s="128"/>
      <c r="F472" s="128"/>
      <c r="G472" s="128"/>
      <c r="H472" s="128"/>
      <c r="I472" s="128"/>
      <c r="J472" s="128"/>
      <c r="K472" s="128"/>
      <c r="L472" s="243"/>
      <c r="M472" s="240"/>
      <c r="N472" s="399"/>
      <c r="O472" s="399"/>
      <c r="P472" s="399"/>
      <c r="Q472" s="399"/>
      <c r="R472" s="399"/>
    </row>
    <row r="473" spans="2:18" ht="15.75" x14ac:dyDescent="0.25">
      <c r="B473" s="129"/>
      <c r="C473" s="242"/>
      <c r="D473" s="128"/>
      <c r="E473" s="128"/>
      <c r="F473" s="128"/>
      <c r="G473" s="128"/>
      <c r="H473" s="128"/>
      <c r="I473" s="128"/>
      <c r="J473" s="128"/>
      <c r="K473" s="128"/>
      <c r="L473" s="243"/>
      <c r="M473" s="240"/>
      <c r="N473" s="399"/>
      <c r="O473" s="399"/>
      <c r="P473" s="399"/>
      <c r="Q473" s="399"/>
      <c r="R473" s="399"/>
    </row>
    <row r="474" spans="2:18" ht="15.75" x14ac:dyDescent="0.25">
      <c r="B474" s="129"/>
      <c r="C474" s="242"/>
      <c r="D474" s="128"/>
      <c r="E474" s="128"/>
      <c r="F474" s="128"/>
      <c r="G474" s="128"/>
      <c r="H474" s="128"/>
      <c r="I474" s="128"/>
      <c r="J474" s="128"/>
      <c r="K474" s="128"/>
      <c r="L474" s="128"/>
      <c r="M474" s="254"/>
      <c r="N474" s="399"/>
      <c r="O474" s="399"/>
      <c r="P474" s="399"/>
      <c r="Q474" s="399"/>
      <c r="R474" s="399"/>
    </row>
    <row r="475" spans="2:18" ht="15.75" x14ac:dyDescent="0.25">
      <c r="B475" s="129"/>
      <c r="C475" s="242"/>
      <c r="D475" s="128"/>
      <c r="E475" s="128"/>
      <c r="F475" s="128"/>
      <c r="G475" s="128"/>
      <c r="H475" s="128"/>
      <c r="I475" s="128"/>
      <c r="J475" s="128"/>
      <c r="K475" s="128"/>
      <c r="L475" s="128"/>
      <c r="M475" s="254"/>
      <c r="N475" s="399"/>
      <c r="O475" s="399"/>
      <c r="P475" s="399"/>
      <c r="Q475" s="399"/>
      <c r="R475" s="399"/>
    </row>
    <row r="476" spans="2:18" x14ac:dyDescent="0.25">
      <c r="B476" s="250"/>
      <c r="C476" s="230"/>
      <c r="D476" s="230"/>
      <c r="E476" s="230"/>
      <c r="F476" s="230"/>
      <c r="G476" s="230"/>
      <c r="H476" s="230"/>
      <c r="I476" s="230"/>
      <c r="J476" s="230"/>
      <c r="K476" s="230"/>
      <c r="L476" s="230"/>
      <c r="M476" s="230"/>
      <c r="N476" s="399"/>
      <c r="O476" s="399"/>
      <c r="P476" s="399"/>
      <c r="Q476" s="399"/>
      <c r="R476" s="399"/>
    </row>
    <row r="477" spans="2:18" ht="14.25" customHeight="1" x14ac:dyDescent="0.25">
      <c r="B477" s="250"/>
      <c r="C477" s="230"/>
      <c r="D477" s="230"/>
      <c r="E477" s="230"/>
      <c r="F477" s="230"/>
      <c r="G477" s="230"/>
      <c r="H477" s="230"/>
      <c r="I477" s="230"/>
      <c r="J477" s="230"/>
      <c r="K477" s="230"/>
      <c r="L477" s="230"/>
      <c r="M477" s="230"/>
      <c r="N477" s="399"/>
      <c r="O477" s="399"/>
      <c r="P477" s="399"/>
      <c r="Q477" s="399"/>
      <c r="R477" s="399"/>
    </row>
    <row r="478" spans="2:18" ht="14.25" customHeight="1" x14ac:dyDescent="0.25">
      <c r="B478" s="251"/>
      <c r="C478" s="230"/>
      <c r="D478" s="244"/>
      <c r="E478" s="244"/>
      <c r="F478" s="244"/>
      <c r="G478" s="244"/>
      <c r="H478" s="244"/>
      <c r="I478" s="244"/>
      <c r="J478" s="244"/>
      <c r="K478" s="244"/>
      <c r="L478" s="244"/>
      <c r="M478" s="230"/>
      <c r="N478" s="399"/>
      <c r="O478" s="399"/>
      <c r="P478" s="399"/>
      <c r="Q478" s="399"/>
      <c r="R478" s="399"/>
    </row>
    <row r="479" spans="2:18" ht="14.25" customHeight="1" x14ac:dyDescent="0.25">
      <c r="B479" s="251"/>
      <c r="C479" s="230"/>
      <c r="D479" s="244"/>
      <c r="E479" s="244"/>
      <c r="F479" s="244"/>
      <c r="G479" s="244"/>
      <c r="H479" s="244"/>
      <c r="I479" s="244"/>
      <c r="J479" s="244"/>
      <c r="K479" s="244"/>
      <c r="L479" s="244"/>
      <c r="M479" s="230"/>
      <c r="N479" s="399"/>
      <c r="O479" s="399"/>
      <c r="P479" s="399"/>
      <c r="Q479" s="399"/>
      <c r="R479" s="399"/>
    </row>
    <row r="480" spans="2:18" ht="14.25" customHeight="1" x14ac:dyDescent="0.25">
      <c r="B480" s="251"/>
      <c r="C480" s="230"/>
      <c r="D480" s="255"/>
      <c r="E480" s="110"/>
      <c r="F480" s="244"/>
      <c r="G480" s="244"/>
      <c r="H480" s="244"/>
      <c r="I480" s="244"/>
      <c r="J480" s="244"/>
      <c r="K480" s="244"/>
      <c r="L480" s="244"/>
      <c r="M480" s="230"/>
      <c r="N480" s="399"/>
      <c r="O480" s="399"/>
      <c r="P480" s="399"/>
      <c r="Q480" s="399"/>
      <c r="R480" s="399"/>
    </row>
    <row r="481" spans="2:18" ht="14.25" customHeight="1" x14ac:dyDescent="0.25">
      <c r="B481" s="251"/>
      <c r="C481" s="245"/>
      <c r="D481" s="244"/>
      <c r="E481" s="244"/>
      <c r="F481" s="244"/>
      <c r="G481" s="244"/>
      <c r="H481" s="244"/>
      <c r="I481" s="244"/>
      <c r="J481" s="244"/>
      <c r="K481" s="244"/>
      <c r="L481" s="244"/>
      <c r="M481" s="245"/>
      <c r="N481" s="399"/>
      <c r="O481" s="399"/>
      <c r="P481" s="399"/>
      <c r="Q481" s="399"/>
      <c r="R481" s="399"/>
    </row>
    <row r="482" spans="2:18" x14ac:dyDescent="0.25">
      <c r="B482" s="112"/>
      <c r="C482" s="110"/>
      <c r="D482" s="110"/>
      <c r="E482" s="110"/>
      <c r="F482" s="113"/>
      <c r="G482" s="112"/>
      <c r="H482" s="112"/>
      <c r="I482" s="112"/>
      <c r="J482" s="112"/>
      <c r="K482" s="112"/>
      <c r="L482" s="112"/>
      <c r="M482" s="110"/>
      <c r="N482" s="399"/>
      <c r="O482" s="399"/>
      <c r="P482" s="399"/>
      <c r="Q482" s="399"/>
      <c r="R482" s="399"/>
    </row>
    <row r="483" spans="2:18" ht="18" x14ac:dyDescent="0.25">
      <c r="B483" s="112"/>
      <c r="C483" s="258"/>
      <c r="D483" s="256"/>
      <c r="E483" s="256"/>
      <c r="F483" s="109"/>
      <c r="G483" s="252"/>
      <c r="H483" s="252"/>
      <c r="I483" s="129"/>
      <c r="J483" s="256"/>
      <c r="K483" s="256"/>
      <c r="L483" s="252"/>
      <c r="M483" s="253"/>
    </row>
    <row r="484" spans="2:18" ht="15.75" x14ac:dyDescent="0.25">
      <c r="B484" s="112"/>
      <c r="C484" s="258"/>
      <c r="D484" s="256"/>
      <c r="E484" s="256"/>
      <c r="F484" s="113"/>
      <c r="G484" s="113"/>
      <c r="H484" s="113"/>
      <c r="I484" s="128"/>
      <c r="J484" s="259"/>
      <c r="K484" s="259"/>
      <c r="L484" s="257"/>
      <c r="M484" s="112"/>
    </row>
    <row r="485" spans="2:18" x14ac:dyDescent="0.25">
      <c r="B485" s="73"/>
      <c r="C485" s="177"/>
      <c r="D485" s="39"/>
      <c r="E485" s="39"/>
      <c r="F485" s="39"/>
      <c r="G485" s="39"/>
      <c r="H485" s="39"/>
      <c r="I485" s="39"/>
      <c r="J485" s="39"/>
      <c r="K485" s="39"/>
      <c r="L485" s="76"/>
      <c r="M485" s="178"/>
    </row>
    <row r="486" spans="2:18" x14ac:dyDescent="0.25">
      <c r="B486" s="112"/>
      <c r="C486" s="110"/>
      <c r="D486" s="110"/>
      <c r="E486" s="110"/>
      <c r="F486" s="111"/>
      <c r="G486" s="112"/>
      <c r="H486" s="112"/>
      <c r="I486" s="112"/>
      <c r="J486" s="112"/>
      <c r="K486" s="112"/>
      <c r="L486" s="112"/>
      <c r="M486" s="110"/>
    </row>
    <row r="487" spans="2:18" ht="18" x14ac:dyDescent="0.25">
      <c r="B487" s="112"/>
      <c r="C487" s="31"/>
      <c r="D487" s="116"/>
      <c r="E487" s="116"/>
      <c r="F487" s="109"/>
      <c r="G487" s="102"/>
      <c r="H487" s="102"/>
      <c r="I487" s="232"/>
      <c r="J487" s="116"/>
      <c r="K487" s="116"/>
      <c r="L487" s="102"/>
      <c r="M487" s="104"/>
    </row>
    <row r="488" spans="2:18" ht="15.75" x14ac:dyDescent="0.25">
      <c r="B488" s="112"/>
      <c r="C488" s="31"/>
      <c r="D488" s="117"/>
      <c r="E488" s="117"/>
      <c r="F488" s="113"/>
      <c r="G488" s="113"/>
      <c r="H488" s="113"/>
      <c r="I488" s="114"/>
      <c r="J488" s="118"/>
      <c r="K488" s="118"/>
      <c r="L488" s="115"/>
      <c r="M488" s="112"/>
    </row>
    <row r="489" spans="2:18" x14ac:dyDescent="0.25">
      <c r="B489" s="46"/>
      <c r="C489" s="42"/>
      <c r="D489" s="42"/>
      <c r="E489" s="42"/>
      <c r="F489" s="38"/>
      <c r="G489" s="46"/>
      <c r="H489" s="46"/>
      <c r="I489" s="46"/>
      <c r="J489" s="46"/>
      <c r="K489" s="46"/>
      <c r="L489" s="46"/>
      <c r="M489" s="42"/>
    </row>
    <row r="490" spans="2:18" ht="18.75" x14ac:dyDescent="0.3">
      <c r="B490" s="46"/>
      <c r="C490" s="59"/>
      <c r="D490" s="59"/>
      <c r="E490" s="59"/>
      <c r="F490" s="39"/>
      <c r="G490" s="59"/>
      <c r="H490" s="59"/>
      <c r="I490" s="59"/>
      <c r="J490" s="59"/>
      <c r="K490" s="59"/>
      <c r="L490" s="59"/>
      <c r="M490" s="18"/>
    </row>
    <row r="491" spans="2:18" x14ac:dyDescent="0.25"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</row>
    <row r="492" spans="2:18" x14ac:dyDescent="0.25"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</row>
    <row r="493" spans="2:18" x14ac:dyDescent="0.25"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</row>
    <row r="494" spans="2:18" x14ac:dyDescent="0.25"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</row>
    <row r="495" spans="2:18" x14ac:dyDescent="0.25"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</row>
    <row r="496" spans="2:18" x14ac:dyDescent="0.25"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</row>
    <row r="497" spans="2:13" x14ac:dyDescent="0.25"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</row>
    <row r="498" spans="2:13" x14ac:dyDescent="0.25"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</row>
    <row r="499" spans="2:13" x14ac:dyDescent="0.25"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</row>
    <row r="500" spans="2:13" x14ac:dyDescent="0.25"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</row>
    <row r="501" spans="2:13" x14ac:dyDescent="0.25"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</row>
    <row r="502" spans="2:13" x14ac:dyDescent="0.25"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</row>
    <row r="503" spans="2:13" x14ac:dyDescent="0.25"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</row>
    <row r="504" spans="2:13" x14ac:dyDescent="0.25"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</row>
    <row r="505" spans="2:13" x14ac:dyDescent="0.25"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</row>
    <row r="506" spans="2:13" x14ac:dyDescent="0.25"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</row>
    <row r="507" spans="2:13" x14ac:dyDescent="0.25"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</row>
    <row r="508" spans="2:13" x14ac:dyDescent="0.25"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</row>
    <row r="509" spans="2:13" x14ac:dyDescent="0.25"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</row>
    <row r="510" spans="2:13" x14ac:dyDescent="0.25"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</row>
    <row r="511" spans="2:13" x14ac:dyDescent="0.25"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</row>
    <row r="512" spans="2:13" x14ac:dyDescent="0.25"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</row>
    <row r="513" spans="2:13" x14ac:dyDescent="0.25"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</row>
    <row r="514" spans="2:13" x14ac:dyDescent="0.25"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</row>
    <row r="515" spans="2:13" x14ac:dyDescent="0.25"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</row>
    <row r="516" spans="2:13" x14ac:dyDescent="0.25"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</row>
    <row r="517" spans="2:13" x14ac:dyDescent="0.25"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</row>
    <row r="518" spans="2:13" x14ac:dyDescent="0.25"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</row>
    <row r="519" spans="2:13" x14ac:dyDescent="0.25"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</row>
    <row r="520" spans="2:13" x14ac:dyDescent="0.25"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</row>
    <row r="521" spans="2:13" x14ac:dyDescent="0.25"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</row>
    <row r="522" spans="2:13" x14ac:dyDescent="0.25"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</row>
    <row r="523" spans="2:13" x14ac:dyDescent="0.25"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</row>
    <row r="524" spans="2:13" x14ac:dyDescent="0.25"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</row>
    <row r="525" spans="2:13" x14ac:dyDescent="0.25"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</row>
    <row r="526" spans="2:13" x14ac:dyDescent="0.25"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</row>
    <row r="527" spans="2:13" x14ac:dyDescent="0.25"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</row>
    <row r="528" spans="2:13" x14ac:dyDescent="0.25"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</row>
    <row r="529" spans="2:13" x14ac:dyDescent="0.25"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</row>
    <row r="530" spans="2:13" x14ac:dyDescent="0.25"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</row>
    <row r="531" spans="2:13" x14ac:dyDescent="0.25"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</row>
    <row r="532" spans="2:13" x14ac:dyDescent="0.25"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</row>
    <row r="533" spans="2:13" x14ac:dyDescent="0.25"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</row>
    <row r="534" spans="2:13" x14ac:dyDescent="0.25"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</row>
    <row r="535" spans="2:13" x14ac:dyDescent="0.25"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</row>
    <row r="536" spans="2:13" x14ac:dyDescent="0.25"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</row>
    <row r="537" spans="2:13" x14ac:dyDescent="0.25"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</row>
    <row r="538" spans="2:13" x14ac:dyDescent="0.25"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</row>
    <row r="539" spans="2:13" x14ac:dyDescent="0.25"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</row>
    <row r="540" spans="2:13" x14ac:dyDescent="0.25"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</row>
    <row r="541" spans="2:13" x14ac:dyDescent="0.25"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</row>
    <row r="542" spans="2:13" x14ac:dyDescent="0.25"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</row>
    <row r="543" spans="2:13" x14ac:dyDescent="0.25"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</row>
    <row r="544" spans="2:13" x14ac:dyDescent="0.25"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</row>
    <row r="545" spans="2:13" x14ac:dyDescent="0.25"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</row>
    <row r="546" spans="2:13" x14ac:dyDescent="0.25"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</row>
    <row r="547" spans="2:13" x14ac:dyDescent="0.25"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</row>
    <row r="548" spans="2:13" x14ac:dyDescent="0.25"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</row>
    <row r="549" spans="2:13" x14ac:dyDescent="0.25"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</row>
    <row r="550" spans="2:13" x14ac:dyDescent="0.25"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</row>
    <row r="551" spans="2:13" x14ac:dyDescent="0.25"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</row>
    <row r="552" spans="2:13" x14ac:dyDescent="0.25"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</row>
    <row r="553" spans="2:13" x14ac:dyDescent="0.25"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</row>
    <row r="554" spans="2:13" x14ac:dyDescent="0.25"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</row>
    <row r="555" spans="2:13" x14ac:dyDescent="0.25"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</row>
    <row r="556" spans="2:13" x14ac:dyDescent="0.25"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</row>
    <row r="557" spans="2:13" x14ac:dyDescent="0.25"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</row>
    <row r="558" spans="2:13" x14ac:dyDescent="0.25"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</row>
    <row r="559" spans="2:13" x14ac:dyDescent="0.25"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</row>
    <row r="560" spans="2:13" x14ac:dyDescent="0.25"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</row>
    <row r="561" spans="2:13" x14ac:dyDescent="0.25"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</row>
    <row r="562" spans="2:13" x14ac:dyDescent="0.25"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</row>
    <row r="563" spans="2:13" x14ac:dyDescent="0.25"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</row>
    <row r="564" spans="2:13" x14ac:dyDescent="0.25"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</row>
    <row r="565" spans="2:13" x14ac:dyDescent="0.25"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</row>
    <row r="566" spans="2:13" x14ac:dyDescent="0.25"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</row>
    <row r="567" spans="2:13" x14ac:dyDescent="0.25"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</row>
    <row r="568" spans="2:13" x14ac:dyDescent="0.25"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</row>
    <row r="569" spans="2:13" x14ac:dyDescent="0.25"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</row>
    <row r="570" spans="2:13" x14ac:dyDescent="0.25"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</row>
    <row r="571" spans="2:13" x14ac:dyDescent="0.25"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</row>
    <row r="572" spans="2:13" x14ac:dyDescent="0.25"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</row>
    <row r="573" spans="2:13" x14ac:dyDescent="0.25"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</row>
    <row r="574" spans="2:13" x14ac:dyDescent="0.25"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</row>
    <row r="575" spans="2:13" x14ac:dyDescent="0.25"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</row>
    <row r="576" spans="2:13" x14ac:dyDescent="0.25"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</row>
    <row r="577" spans="2:13" x14ac:dyDescent="0.25"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</row>
    <row r="578" spans="2:13" x14ac:dyDescent="0.25"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</row>
    <row r="579" spans="2:13" x14ac:dyDescent="0.25"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</row>
    <row r="580" spans="2:13" x14ac:dyDescent="0.25"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</row>
    <row r="581" spans="2:13" x14ac:dyDescent="0.25"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</row>
    <row r="582" spans="2:13" x14ac:dyDescent="0.25"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</row>
    <row r="583" spans="2:13" x14ac:dyDescent="0.25"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</row>
    <row r="584" spans="2:13" x14ac:dyDescent="0.25"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</row>
    <row r="585" spans="2:13" x14ac:dyDescent="0.25"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</row>
    <row r="586" spans="2:13" x14ac:dyDescent="0.25"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</row>
    <row r="587" spans="2:13" x14ac:dyDescent="0.25"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</row>
    <row r="588" spans="2:13" x14ac:dyDescent="0.25"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</row>
    <row r="589" spans="2:13" x14ac:dyDescent="0.25"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</row>
    <row r="590" spans="2:13" x14ac:dyDescent="0.25"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</row>
    <row r="591" spans="2:13" x14ac:dyDescent="0.25"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</row>
    <row r="592" spans="2:13" x14ac:dyDescent="0.25"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</row>
    <row r="593" spans="2:13" x14ac:dyDescent="0.25"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</row>
    <row r="594" spans="2:13" x14ac:dyDescent="0.25"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</row>
    <row r="595" spans="2:13" x14ac:dyDescent="0.25"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</row>
    <row r="596" spans="2:13" x14ac:dyDescent="0.25"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</row>
    <row r="597" spans="2:13" x14ac:dyDescent="0.25"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</row>
    <row r="598" spans="2:13" x14ac:dyDescent="0.25"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</row>
    <row r="599" spans="2:13" x14ac:dyDescent="0.25"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</row>
    <row r="600" spans="2:13" x14ac:dyDescent="0.25"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</row>
    <row r="601" spans="2:13" x14ac:dyDescent="0.25"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</row>
    <row r="602" spans="2:13" x14ac:dyDescent="0.25"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</row>
    <row r="603" spans="2:13" x14ac:dyDescent="0.25"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</row>
    <row r="604" spans="2:13" x14ac:dyDescent="0.25"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</row>
    <row r="605" spans="2:13" x14ac:dyDescent="0.25"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</row>
    <row r="606" spans="2:13" x14ac:dyDescent="0.25"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</row>
    <row r="607" spans="2:13" x14ac:dyDescent="0.25"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</row>
    <row r="608" spans="2:13" x14ac:dyDescent="0.25"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</row>
    <row r="609" spans="2:13" x14ac:dyDescent="0.25"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</row>
    <row r="610" spans="2:13" x14ac:dyDescent="0.25"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</row>
    <row r="611" spans="2:13" x14ac:dyDescent="0.25"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</row>
    <row r="612" spans="2:13" x14ac:dyDescent="0.25"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</row>
    <row r="613" spans="2:13" x14ac:dyDescent="0.25"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</row>
    <row r="614" spans="2:13" x14ac:dyDescent="0.25"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</row>
    <row r="615" spans="2:13" x14ac:dyDescent="0.25"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</row>
    <row r="616" spans="2:13" x14ac:dyDescent="0.25"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</row>
    <row r="617" spans="2:13" x14ac:dyDescent="0.25"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</row>
    <row r="618" spans="2:13" x14ac:dyDescent="0.25"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</row>
    <row r="619" spans="2:13" x14ac:dyDescent="0.25"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</row>
    <row r="620" spans="2:13" x14ac:dyDescent="0.25"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</row>
    <row r="621" spans="2:13" x14ac:dyDescent="0.25"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</row>
    <row r="622" spans="2:13" x14ac:dyDescent="0.25"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</row>
    <row r="623" spans="2:13" x14ac:dyDescent="0.25"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</row>
    <row r="624" spans="2:13" x14ac:dyDescent="0.25"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</row>
    <row r="625" spans="2:13" x14ac:dyDescent="0.25"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</row>
    <row r="626" spans="2:13" x14ac:dyDescent="0.25"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</row>
    <row r="627" spans="2:13" x14ac:dyDescent="0.25"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</row>
    <row r="628" spans="2:13" x14ac:dyDescent="0.25"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</row>
    <row r="629" spans="2:13" x14ac:dyDescent="0.25"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</row>
    <row r="630" spans="2:13" x14ac:dyDescent="0.25"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</row>
    <row r="631" spans="2:13" x14ac:dyDescent="0.25"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</row>
    <row r="632" spans="2:13" x14ac:dyDescent="0.25"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</row>
    <row r="633" spans="2:13" x14ac:dyDescent="0.25"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</row>
    <row r="634" spans="2:13" x14ac:dyDescent="0.25"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</row>
    <row r="635" spans="2:13" x14ac:dyDescent="0.25"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</row>
    <row r="636" spans="2:13" x14ac:dyDescent="0.25"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</row>
    <row r="637" spans="2:13" x14ac:dyDescent="0.25"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</row>
    <row r="638" spans="2:13" x14ac:dyDescent="0.25"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</row>
    <row r="639" spans="2:13" x14ac:dyDescent="0.25"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</row>
    <row r="640" spans="2:13" x14ac:dyDescent="0.25"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</row>
    <row r="641" spans="2:13" x14ac:dyDescent="0.25"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</row>
    <row r="642" spans="2:13" x14ac:dyDescent="0.25"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</row>
    <row r="643" spans="2:13" x14ac:dyDescent="0.25"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</row>
    <row r="644" spans="2:13" x14ac:dyDescent="0.25"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</row>
    <row r="645" spans="2:13" x14ac:dyDescent="0.25"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</row>
    <row r="646" spans="2:13" x14ac:dyDescent="0.25"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</row>
    <row r="647" spans="2:13" x14ac:dyDescent="0.25"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</row>
    <row r="648" spans="2:13" x14ac:dyDescent="0.25"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</row>
    <row r="649" spans="2:13" x14ac:dyDescent="0.25"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</row>
    <row r="650" spans="2:13" x14ac:dyDescent="0.25"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</row>
    <row r="651" spans="2:13" x14ac:dyDescent="0.25"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</row>
    <row r="652" spans="2:13" x14ac:dyDescent="0.25"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</row>
    <row r="653" spans="2:13" x14ac:dyDescent="0.25"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</row>
    <row r="654" spans="2:13" x14ac:dyDescent="0.25"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</row>
    <row r="655" spans="2:13" x14ac:dyDescent="0.25"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</row>
  </sheetData>
  <sortState ref="B9:M433">
    <sortCondition ref="B9"/>
  </sortState>
  <mergeCells count="14">
    <mergeCell ref="F362:G362"/>
    <mergeCell ref="L362:M362"/>
    <mergeCell ref="F344:M346"/>
    <mergeCell ref="F347:M350"/>
    <mergeCell ref="F355:G355"/>
    <mergeCell ref="L355:M355"/>
    <mergeCell ref="F356:G356"/>
    <mergeCell ref="L356:M356"/>
    <mergeCell ref="B2:R2"/>
    <mergeCell ref="B3:R3"/>
    <mergeCell ref="B4:R4"/>
    <mergeCell ref="B5:R5"/>
    <mergeCell ref="F361:G361"/>
    <mergeCell ref="L361:M361"/>
  </mergeCells>
  <pageMargins left="0.63" right="0.25" top="0.54" bottom="0.52" header="0.31496062992125984" footer="0.26"/>
  <pageSetup paperSize="9" scale="52" fitToHeight="0" orientation="landscape" r:id="rId1"/>
  <headerFooter>
    <oddFooter>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4"/>
  <sheetViews>
    <sheetView zoomScaleNormal="100" workbookViewId="0"/>
  </sheetViews>
  <sheetFormatPr baseColWidth="10" defaultColWidth="9.140625" defaultRowHeight="15" x14ac:dyDescent="0.25"/>
  <cols>
    <col min="1" max="1" width="3" customWidth="1"/>
    <col min="2" max="2" width="13" customWidth="1"/>
    <col min="3" max="3" width="16.28515625" customWidth="1"/>
    <col min="4" max="4" width="44.42578125" customWidth="1"/>
    <col min="5" max="5" width="15.7109375" customWidth="1"/>
    <col min="6" max="6" width="13.28515625" bestFit="1" customWidth="1"/>
    <col min="7" max="7" width="17.28515625" customWidth="1"/>
    <col min="8" max="8" width="19.28515625" customWidth="1"/>
    <col min="9" max="9" width="16.42578125" customWidth="1"/>
    <col min="10" max="10" width="16.5703125" customWidth="1"/>
    <col min="11" max="11" width="12.42578125" customWidth="1"/>
  </cols>
  <sheetData>
    <row r="1" spans="2:11" x14ac:dyDescent="0.25">
      <c r="B1" s="441"/>
      <c r="C1" s="441"/>
      <c r="D1" s="441"/>
      <c r="E1" s="441"/>
      <c r="F1" s="441"/>
      <c r="G1" s="441"/>
      <c r="H1" s="441"/>
      <c r="I1" s="441"/>
      <c r="J1" s="441"/>
    </row>
    <row r="2" spans="2:11" ht="23.25" x14ac:dyDescent="0.35">
      <c r="B2" s="442" t="s">
        <v>513</v>
      </c>
      <c r="C2" s="442"/>
      <c r="D2" s="442"/>
      <c r="E2" s="442"/>
      <c r="F2" s="442"/>
      <c r="G2" s="442"/>
      <c r="H2" s="442"/>
      <c r="I2" s="442"/>
      <c r="J2" s="442"/>
      <c r="K2" s="21"/>
    </row>
    <row r="3" spans="2:11" ht="23.25" x14ac:dyDescent="0.35">
      <c r="B3" s="442" t="s">
        <v>729</v>
      </c>
      <c r="C3" s="442"/>
      <c r="D3" s="442"/>
      <c r="E3" s="442"/>
      <c r="F3" s="442"/>
      <c r="G3" s="442"/>
      <c r="H3" s="442"/>
      <c r="I3" s="442"/>
      <c r="J3" s="442"/>
      <c r="K3" s="21"/>
    </row>
    <row r="4" spans="2:11" ht="14.25" customHeight="1" thickBot="1" x14ac:dyDescent="0.4">
      <c r="B4" s="432"/>
      <c r="C4" s="432"/>
      <c r="D4" s="432"/>
      <c r="E4" s="432"/>
      <c r="F4" s="432"/>
      <c r="G4" s="432"/>
      <c r="H4" s="432"/>
      <c r="I4" s="432"/>
      <c r="J4" s="432"/>
      <c r="K4" s="21"/>
    </row>
    <row r="5" spans="2:11" ht="45" customHeight="1" thickBot="1" x14ac:dyDescent="0.3">
      <c r="B5" s="163" t="s">
        <v>521</v>
      </c>
      <c r="C5" s="163" t="s">
        <v>540</v>
      </c>
      <c r="D5" s="163" t="s">
        <v>1</v>
      </c>
      <c r="E5" s="163" t="s">
        <v>541</v>
      </c>
      <c r="F5" s="163" t="s">
        <v>373</v>
      </c>
      <c r="G5" s="163" t="s">
        <v>374</v>
      </c>
      <c r="H5" s="163" t="s">
        <v>542</v>
      </c>
      <c r="I5" s="163" t="s">
        <v>419</v>
      </c>
      <c r="J5" s="163" t="s">
        <v>523</v>
      </c>
    </row>
    <row r="6" spans="2:11" ht="8.25" customHeight="1" x14ac:dyDescent="0.25">
      <c r="B6" s="159"/>
      <c r="C6" s="159"/>
      <c r="D6" s="159"/>
      <c r="E6" s="165"/>
      <c r="F6" s="166"/>
      <c r="G6" s="233"/>
      <c r="H6" s="159"/>
      <c r="I6" s="159"/>
      <c r="J6" s="162"/>
      <c r="K6" s="33"/>
    </row>
    <row r="7" spans="2:11" ht="18" x14ac:dyDescent="0.25">
      <c r="B7" s="276"/>
      <c r="C7" s="276"/>
      <c r="D7" s="276"/>
      <c r="E7" s="297"/>
      <c r="F7" s="280"/>
      <c r="G7" s="282"/>
      <c r="H7" s="276"/>
      <c r="I7" s="276"/>
      <c r="J7" s="281"/>
      <c r="K7" s="32"/>
    </row>
    <row r="8" spans="2:11" ht="18" x14ac:dyDescent="0.25">
      <c r="B8" s="276"/>
      <c r="C8" s="276"/>
      <c r="D8" s="276"/>
      <c r="E8" s="297"/>
      <c r="F8" s="280"/>
      <c r="G8" s="282"/>
      <c r="H8" s="276"/>
      <c r="I8" s="276"/>
      <c r="J8" s="281"/>
      <c r="K8" s="32"/>
    </row>
    <row r="9" spans="2:11" s="218" customFormat="1" ht="18" x14ac:dyDescent="0.25">
      <c r="B9" s="276"/>
      <c r="C9" s="276"/>
      <c r="D9" s="276"/>
      <c r="E9" s="297"/>
      <c r="F9" s="280"/>
      <c r="G9" s="282"/>
      <c r="H9" s="276"/>
      <c r="I9" s="276"/>
      <c r="J9" s="281"/>
      <c r="K9" s="32"/>
    </row>
    <row r="10" spans="2:11" ht="18" x14ac:dyDescent="0.25">
      <c r="B10" s="276"/>
      <c r="C10" s="276"/>
      <c r="D10" s="276"/>
      <c r="E10" s="297"/>
      <c r="F10" s="280"/>
      <c r="G10" s="282"/>
      <c r="H10" s="276"/>
      <c r="I10" s="276"/>
      <c r="J10" s="281"/>
      <c r="K10" s="32"/>
    </row>
    <row r="11" spans="2:11" ht="18" x14ac:dyDescent="0.25">
      <c r="B11" s="276"/>
      <c r="C11" s="276"/>
      <c r="D11" s="276"/>
      <c r="E11" s="297"/>
      <c r="F11" s="280"/>
      <c r="G11" s="282"/>
      <c r="H11" s="276"/>
      <c r="I11" s="276"/>
      <c r="J11" s="281"/>
      <c r="K11" s="32"/>
    </row>
    <row r="12" spans="2:11" ht="18" x14ac:dyDescent="0.25">
      <c r="B12" s="276"/>
      <c r="C12" s="276"/>
      <c r="D12" s="276"/>
      <c r="E12" s="297"/>
      <c r="F12" s="280"/>
      <c r="G12" s="282"/>
      <c r="H12" s="276"/>
      <c r="I12" s="276"/>
      <c r="J12" s="281"/>
      <c r="K12" s="32"/>
    </row>
    <row r="13" spans="2:11" ht="18" x14ac:dyDescent="0.25">
      <c r="B13" s="276"/>
      <c r="C13" s="276"/>
      <c r="D13" s="276"/>
      <c r="E13" s="283"/>
      <c r="F13" s="280"/>
      <c r="G13" s="282"/>
      <c r="H13" s="276"/>
      <c r="I13" s="276"/>
      <c r="J13" s="281"/>
      <c r="K13" s="32"/>
    </row>
    <row r="14" spans="2:11" ht="18" x14ac:dyDescent="0.25">
      <c r="B14" s="276"/>
      <c r="C14" s="276"/>
      <c r="D14" s="276"/>
      <c r="E14" s="283"/>
      <c r="F14" s="280"/>
      <c r="G14" s="282"/>
      <c r="H14" s="276"/>
      <c r="I14" s="276"/>
      <c r="J14" s="281"/>
    </row>
    <row r="15" spans="2:11" ht="18" x14ac:dyDescent="0.25">
      <c r="B15" s="276"/>
      <c r="C15" s="276"/>
      <c r="D15" s="276"/>
      <c r="E15" s="283"/>
      <c r="F15" s="280"/>
      <c r="G15" s="282"/>
      <c r="H15" s="276"/>
      <c r="I15" s="276"/>
      <c r="J15" s="281"/>
    </row>
    <row r="16" spans="2:11" ht="18" x14ac:dyDescent="0.25">
      <c r="B16" s="276"/>
      <c r="C16" s="276"/>
      <c r="D16" s="276"/>
      <c r="E16" s="283"/>
      <c r="F16" s="280"/>
      <c r="G16" s="282"/>
      <c r="H16" s="276"/>
      <c r="I16" s="276"/>
      <c r="J16" s="281"/>
    </row>
    <row r="17" spans="2:10" ht="16.5" x14ac:dyDescent="0.25">
      <c r="B17" s="200"/>
      <c r="C17" s="200"/>
      <c r="D17" s="200"/>
      <c r="E17" s="227"/>
      <c r="F17" s="199"/>
      <c r="G17" s="208"/>
      <c r="H17" s="200"/>
      <c r="I17" s="200"/>
      <c r="J17" s="201"/>
    </row>
    <row r="18" spans="2:10" s="193" customFormat="1" ht="16.5" x14ac:dyDescent="0.25">
      <c r="B18" s="200"/>
      <c r="C18" s="200"/>
      <c r="D18" s="200"/>
      <c r="E18" s="227"/>
      <c r="F18" s="199"/>
      <c r="G18" s="208"/>
      <c r="H18" s="200"/>
      <c r="I18" s="200"/>
      <c r="J18" s="201"/>
    </row>
    <row r="19" spans="2:10" ht="16.5" x14ac:dyDescent="0.25">
      <c r="B19" s="200"/>
      <c r="C19" s="200"/>
      <c r="D19" s="200"/>
      <c r="E19" s="227"/>
      <c r="F19" s="199"/>
      <c r="G19" s="208"/>
      <c r="H19" s="200"/>
      <c r="I19" s="200"/>
      <c r="J19" s="201"/>
    </row>
    <row r="20" spans="2:10" ht="16.5" x14ac:dyDescent="0.25">
      <c r="B20" s="200"/>
      <c r="C20" s="200"/>
      <c r="D20" s="200"/>
      <c r="E20" s="227"/>
      <c r="F20" s="199"/>
      <c r="G20" s="208"/>
      <c r="H20" s="200"/>
      <c r="I20" s="200"/>
      <c r="J20" s="201"/>
    </row>
    <row r="21" spans="2:10" ht="16.5" x14ac:dyDescent="0.25">
      <c r="B21" s="200"/>
      <c r="C21" s="200"/>
      <c r="D21" s="200"/>
      <c r="E21" s="227"/>
      <c r="F21" s="199"/>
      <c r="G21" s="208"/>
      <c r="H21" s="200"/>
      <c r="I21" s="200"/>
      <c r="J21" s="201"/>
    </row>
    <row r="22" spans="2:10" ht="16.5" x14ac:dyDescent="0.25">
      <c r="B22" s="200"/>
      <c r="C22" s="200"/>
      <c r="D22" s="200"/>
      <c r="E22" s="227"/>
      <c r="F22" s="199"/>
      <c r="G22" s="208"/>
      <c r="H22" s="200"/>
      <c r="I22" s="200"/>
      <c r="J22" s="201"/>
    </row>
    <row r="23" spans="2:10" ht="16.5" x14ac:dyDescent="0.25">
      <c r="B23" s="200"/>
      <c r="C23" s="200"/>
      <c r="D23" s="200"/>
      <c r="E23" s="227"/>
      <c r="F23" s="199"/>
      <c r="G23" s="208"/>
      <c r="H23" s="200"/>
      <c r="I23" s="200"/>
      <c r="J23" s="201"/>
    </row>
    <row r="24" spans="2:10" ht="16.5" x14ac:dyDescent="0.25">
      <c r="B24" s="200"/>
      <c r="C24" s="200"/>
      <c r="D24" s="200"/>
      <c r="E24" s="227"/>
      <c r="F24" s="199"/>
      <c r="G24" s="208"/>
      <c r="H24" s="200"/>
      <c r="I24" s="200"/>
      <c r="J24" s="201"/>
    </row>
    <row r="25" spans="2:10" ht="16.5" x14ac:dyDescent="0.25">
      <c r="B25" s="200"/>
      <c r="C25" s="200"/>
      <c r="D25" s="200"/>
      <c r="E25" s="227"/>
      <c r="F25" s="199"/>
      <c r="G25" s="208"/>
      <c r="H25" s="200"/>
      <c r="I25" s="200"/>
      <c r="J25" s="201"/>
    </row>
    <row r="26" spans="2:10" ht="16.5" x14ac:dyDescent="0.25">
      <c r="B26" s="200"/>
      <c r="C26" s="200"/>
      <c r="D26" s="200"/>
      <c r="E26" s="227"/>
      <c r="F26" s="199"/>
      <c r="G26" s="208"/>
      <c r="H26" s="200"/>
      <c r="I26" s="200"/>
      <c r="J26" s="201"/>
    </row>
    <row r="27" spans="2:10" ht="16.5" x14ac:dyDescent="0.25">
      <c r="B27" s="200"/>
      <c r="C27" s="200"/>
      <c r="D27" s="200"/>
      <c r="E27" s="227"/>
      <c r="F27" s="199"/>
      <c r="G27" s="208"/>
      <c r="H27" s="200"/>
      <c r="I27" s="200"/>
      <c r="J27" s="201"/>
    </row>
    <row r="28" spans="2:10" ht="16.5" x14ac:dyDescent="0.25">
      <c r="B28" s="200"/>
      <c r="C28" s="200"/>
      <c r="D28" s="200"/>
      <c r="E28" s="227"/>
      <c r="F28" s="199"/>
      <c r="G28" s="208"/>
      <c r="H28" s="200"/>
      <c r="I28" s="200"/>
      <c r="J28" s="201"/>
    </row>
    <row r="29" spans="2:10" ht="16.5" x14ac:dyDescent="0.25">
      <c r="B29" s="200"/>
      <c r="C29" s="200"/>
      <c r="D29" s="200"/>
      <c r="E29" s="227"/>
      <c r="F29" s="199"/>
      <c r="G29" s="208"/>
      <c r="H29" s="200"/>
      <c r="I29" s="200"/>
      <c r="J29" s="201"/>
    </row>
    <row r="30" spans="2:10" ht="16.5" x14ac:dyDescent="0.25">
      <c r="B30" s="200"/>
      <c r="C30" s="200"/>
      <c r="D30" s="200"/>
      <c r="E30" s="227"/>
      <c r="F30" s="199"/>
      <c r="G30" s="208"/>
      <c r="H30" s="200"/>
      <c r="I30" s="200"/>
      <c r="J30" s="201"/>
    </row>
    <row r="31" spans="2:10" s="193" customFormat="1" ht="16.5" x14ac:dyDescent="0.25">
      <c r="B31" s="200"/>
      <c r="C31" s="200"/>
      <c r="D31" s="200"/>
      <c r="E31" s="227"/>
      <c r="F31" s="199"/>
      <c r="G31" s="208"/>
      <c r="H31" s="200"/>
      <c r="I31" s="200"/>
      <c r="J31" s="201"/>
    </row>
    <row r="32" spans="2:10" ht="16.5" x14ac:dyDescent="0.25">
      <c r="B32" s="200"/>
      <c r="C32" s="200"/>
      <c r="D32" s="200"/>
      <c r="E32" s="227"/>
      <c r="F32" s="199"/>
      <c r="G32" s="208"/>
      <c r="H32" s="200"/>
      <c r="I32" s="200"/>
      <c r="J32" s="201"/>
    </row>
    <row r="33" spans="2:10" ht="16.5" x14ac:dyDescent="0.25">
      <c r="B33" s="200"/>
      <c r="C33" s="237"/>
      <c r="D33" s="237"/>
      <c r="E33" s="271"/>
      <c r="F33" s="272"/>
      <c r="G33" s="208"/>
      <c r="H33" s="237"/>
      <c r="I33" s="237"/>
      <c r="J33" s="273"/>
    </row>
    <row r="34" spans="2:10" ht="16.5" x14ac:dyDescent="0.25">
      <c r="B34" s="200"/>
      <c r="C34" s="231"/>
      <c r="D34" s="200"/>
      <c r="E34" s="227"/>
      <c r="F34" s="199"/>
      <c r="G34" s="208"/>
      <c r="H34" s="200"/>
      <c r="I34" s="200"/>
      <c r="J34" s="201"/>
    </row>
    <row r="35" spans="2:10" ht="16.5" x14ac:dyDescent="0.25">
      <c r="B35" s="200"/>
      <c r="C35" s="231"/>
      <c r="D35" s="200"/>
      <c r="E35" s="227"/>
      <c r="F35" s="199"/>
      <c r="G35" s="208"/>
      <c r="H35" s="200"/>
      <c r="I35" s="200"/>
      <c r="J35" s="201"/>
    </row>
    <row r="36" spans="2:10" ht="16.5" x14ac:dyDescent="0.25">
      <c r="B36" s="200"/>
      <c r="C36" s="231"/>
      <c r="D36" s="200"/>
      <c r="E36" s="227"/>
      <c r="F36" s="199"/>
      <c r="G36" s="208"/>
      <c r="H36" s="200"/>
      <c r="I36" s="200"/>
      <c r="J36" s="201"/>
    </row>
    <row r="37" spans="2:10" ht="16.5" x14ac:dyDescent="0.25">
      <c r="B37" s="200"/>
      <c r="C37" s="231"/>
      <c r="D37" s="200"/>
      <c r="E37" s="227"/>
      <c r="F37" s="199"/>
      <c r="G37" s="208"/>
      <c r="H37" s="200"/>
      <c r="I37" s="200"/>
      <c r="J37" s="201"/>
    </row>
    <row r="38" spans="2:10" ht="16.5" x14ac:dyDescent="0.25">
      <c r="B38" s="200"/>
      <c r="C38" s="231"/>
      <c r="D38" s="200"/>
      <c r="E38" s="227"/>
      <c r="F38" s="199"/>
      <c r="G38" s="208"/>
      <c r="H38" s="200"/>
      <c r="I38" s="200"/>
      <c r="J38" s="201"/>
    </row>
    <row r="39" spans="2:10" ht="16.5" x14ac:dyDescent="0.25">
      <c r="B39" s="200"/>
      <c r="C39" s="231"/>
      <c r="D39" s="200"/>
      <c r="E39" s="227"/>
      <c r="F39" s="199"/>
      <c r="G39" s="208"/>
      <c r="H39" s="200"/>
      <c r="I39" s="200"/>
      <c r="J39" s="201"/>
    </row>
    <row r="40" spans="2:10" ht="16.5" x14ac:dyDescent="0.25">
      <c r="B40" s="200"/>
      <c r="C40" s="231"/>
      <c r="D40" s="200"/>
      <c r="E40" s="227"/>
      <c r="F40" s="199"/>
      <c r="G40" s="208"/>
      <c r="H40" s="200"/>
      <c r="I40" s="200"/>
      <c r="J40" s="201"/>
    </row>
    <row r="41" spans="2:10" ht="16.5" x14ac:dyDescent="0.25">
      <c r="B41" s="200"/>
      <c r="C41" s="231"/>
      <c r="D41" s="200"/>
      <c r="E41" s="227"/>
      <c r="F41" s="199"/>
      <c r="G41" s="208"/>
      <c r="H41" s="200"/>
      <c r="I41" s="200"/>
      <c r="J41" s="201"/>
    </row>
    <row r="42" spans="2:10" ht="16.5" x14ac:dyDescent="0.25">
      <c r="B42" s="200"/>
      <c r="C42" s="231"/>
      <c r="D42" s="200"/>
      <c r="E42" s="210"/>
      <c r="F42" s="199"/>
      <c r="G42" s="208"/>
      <c r="H42" s="200"/>
      <c r="I42" s="200"/>
      <c r="J42" s="201"/>
    </row>
    <row r="43" spans="2:10" ht="16.5" x14ac:dyDescent="0.25">
      <c r="B43" s="200"/>
      <c r="C43" s="231"/>
      <c r="D43" s="200"/>
      <c r="E43" s="210"/>
      <c r="F43" s="199"/>
      <c r="G43" s="208"/>
      <c r="H43" s="200"/>
      <c r="I43" s="200"/>
      <c r="J43" s="201"/>
    </row>
    <row r="44" spans="2:10" ht="16.5" x14ac:dyDescent="0.25">
      <c r="B44" s="200"/>
      <c r="C44" s="231"/>
      <c r="D44" s="228"/>
      <c r="E44" s="227"/>
      <c r="F44" s="199"/>
      <c r="G44" s="208"/>
      <c r="H44" s="200"/>
      <c r="I44" s="200"/>
      <c r="J44" s="201"/>
    </row>
    <row r="45" spans="2:10" s="218" customFormat="1" ht="16.5" x14ac:dyDescent="0.25">
      <c r="B45" s="200"/>
      <c r="C45" s="231"/>
      <c r="D45" s="200"/>
      <c r="E45" s="227"/>
      <c r="F45" s="199"/>
      <c r="G45" s="208"/>
      <c r="H45" s="200"/>
      <c r="I45" s="200"/>
      <c r="J45" s="201"/>
    </row>
    <row r="46" spans="2:10" ht="16.5" x14ac:dyDescent="0.25">
      <c r="B46" s="200"/>
      <c r="C46" s="231"/>
      <c r="D46" s="200"/>
      <c r="E46" s="227"/>
      <c r="F46" s="199"/>
      <c r="G46" s="208"/>
      <c r="H46" s="200"/>
      <c r="I46" s="200"/>
      <c r="J46" s="201"/>
    </row>
    <row r="47" spans="2:10" ht="16.5" x14ac:dyDescent="0.25">
      <c r="B47" s="200"/>
      <c r="C47" s="231"/>
      <c r="D47" s="200"/>
      <c r="E47" s="227"/>
      <c r="F47" s="199"/>
      <c r="G47" s="208"/>
      <c r="H47" s="200"/>
      <c r="I47" s="200"/>
      <c r="J47" s="201"/>
    </row>
    <row r="48" spans="2:10" ht="16.5" x14ac:dyDescent="0.25">
      <c r="B48" s="200"/>
      <c r="C48" s="231"/>
      <c r="D48" s="200"/>
      <c r="E48" s="227"/>
      <c r="F48" s="199"/>
      <c r="G48" s="208"/>
      <c r="H48" s="200"/>
      <c r="I48" s="200"/>
      <c r="J48" s="201"/>
    </row>
    <row r="49" spans="2:10" ht="16.5" x14ac:dyDescent="0.25">
      <c r="B49" s="200"/>
      <c r="C49" s="231"/>
      <c r="D49" s="200"/>
      <c r="E49" s="227"/>
      <c r="F49" s="199"/>
      <c r="G49" s="208"/>
      <c r="H49" s="200"/>
      <c r="I49" s="200"/>
      <c r="J49" s="201"/>
    </row>
    <row r="50" spans="2:10" ht="16.5" x14ac:dyDescent="0.25">
      <c r="B50" s="200"/>
      <c r="C50" s="231"/>
      <c r="D50" s="200"/>
      <c r="E50" s="227"/>
      <c r="F50" s="199"/>
      <c r="G50" s="208"/>
      <c r="H50" s="200"/>
      <c r="I50" s="200"/>
      <c r="J50" s="201"/>
    </row>
    <row r="51" spans="2:10" ht="16.5" x14ac:dyDescent="0.25">
      <c r="B51" s="200"/>
      <c r="C51" s="231"/>
      <c r="D51" s="200"/>
      <c r="E51" s="227"/>
      <c r="F51" s="199"/>
      <c r="G51" s="208"/>
      <c r="H51" s="200"/>
      <c r="I51" s="200"/>
      <c r="J51" s="201"/>
    </row>
    <row r="52" spans="2:10" ht="16.5" x14ac:dyDescent="0.25">
      <c r="B52" s="200"/>
      <c r="C52" s="231"/>
      <c r="D52" s="200"/>
      <c r="E52" s="227"/>
      <c r="F52" s="199"/>
      <c r="G52" s="208"/>
      <c r="H52" s="200"/>
      <c r="I52" s="200"/>
      <c r="J52" s="201"/>
    </row>
    <row r="53" spans="2:10" ht="16.5" x14ac:dyDescent="0.25">
      <c r="B53" s="200"/>
      <c r="C53" s="231"/>
      <c r="D53" s="200"/>
      <c r="E53" s="210"/>
      <c r="F53" s="199"/>
      <c r="G53" s="208"/>
      <c r="H53" s="200"/>
      <c r="I53" s="200"/>
      <c r="J53" s="201"/>
    </row>
    <row r="54" spans="2:10" ht="16.5" x14ac:dyDescent="0.25">
      <c r="B54" s="200"/>
      <c r="C54" s="231"/>
      <c r="D54" s="200"/>
      <c r="E54" s="210"/>
      <c r="F54" s="199"/>
      <c r="G54" s="208"/>
      <c r="H54" s="200"/>
      <c r="I54" s="200"/>
      <c r="J54" s="201"/>
    </row>
    <row r="55" spans="2:10" ht="16.5" x14ac:dyDescent="0.25">
      <c r="B55" s="200"/>
      <c r="C55" s="231"/>
      <c r="D55" s="228"/>
      <c r="E55" s="227"/>
      <c r="F55" s="199"/>
      <c r="G55" s="208"/>
      <c r="H55" s="200"/>
      <c r="I55" s="200"/>
      <c r="J55" s="201"/>
    </row>
    <row r="56" spans="2:10" s="218" customFormat="1" ht="16.5" x14ac:dyDescent="0.25">
      <c r="B56" s="200"/>
      <c r="C56" s="231"/>
      <c r="D56" s="200"/>
      <c r="E56" s="227"/>
      <c r="F56" s="199"/>
      <c r="G56" s="208"/>
      <c r="H56" s="200"/>
      <c r="I56" s="200"/>
      <c r="J56" s="201"/>
    </row>
    <row r="57" spans="2:10" ht="16.5" x14ac:dyDescent="0.25">
      <c r="B57" s="200"/>
      <c r="C57" s="231"/>
      <c r="D57" s="200"/>
      <c r="E57" s="227"/>
      <c r="F57" s="199"/>
      <c r="G57" s="208"/>
      <c r="H57" s="200"/>
      <c r="I57" s="200"/>
      <c r="J57" s="201"/>
    </row>
    <row r="58" spans="2:10" ht="16.5" x14ac:dyDescent="0.25">
      <c r="B58" s="200"/>
      <c r="C58" s="231"/>
      <c r="D58" s="200"/>
      <c r="E58" s="227"/>
      <c r="F58" s="199"/>
      <c r="G58" s="208"/>
      <c r="H58" s="200"/>
      <c r="I58" s="200"/>
      <c r="J58" s="201"/>
    </row>
    <row r="59" spans="2:10" ht="16.5" x14ac:dyDescent="0.25">
      <c r="B59" s="200"/>
      <c r="C59" s="231"/>
      <c r="D59" s="200"/>
      <c r="E59" s="227"/>
      <c r="F59" s="199"/>
      <c r="G59" s="208"/>
      <c r="H59" s="200"/>
      <c r="I59" s="200"/>
      <c r="J59" s="201"/>
    </row>
    <row r="60" spans="2:10" ht="16.5" x14ac:dyDescent="0.25">
      <c r="B60" s="200"/>
      <c r="C60" s="231"/>
      <c r="D60" s="200"/>
      <c r="E60" s="227"/>
      <c r="F60" s="199"/>
      <c r="G60" s="208"/>
      <c r="H60" s="200"/>
      <c r="I60" s="200"/>
      <c r="J60" s="201"/>
    </row>
    <row r="61" spans="2:10" ht="16.5" x14ac:dyDescent="0.25">
      <c r="B61" s="200"/>
      <c r="C61" s="231"/>
      <c r="D61" s="200"/>
      <c r="E61" s="227"/>
      <c r="F61" s="199"/>
      <c r="G61" s="208"/>
      <c r="H61" s="200"/>
      <c r="I61" s="200"/>
      <c r="J61" s="201"/>
    </row>
    <row r="62" spans="2:10" ht="16.5" x14ac:dyDescent="0.25">
      <c r="B62" s="200"/>
      <c r="C62" s="231"/>
      <c r="D62" s="200"/>
      <c r="E62" s="227"/>
      <c r="F62" s="199"/>
      <c r="G62" s="208"/>
      <c r="H62" s="200"/>
      <c r="I62" s="200"/>
      <c r="J62" s="201"/>
    </row>
    <row r="63" spans="2:10" ht="16.5" x14ac:dyDescent="0.25">
      <c r="B63" s="200"/>
      <c r="C63" s="231"/>
      <c r="D63" s="200"/>
      <c r="E63" s="227"/>
      <c r="F63" s="199"/>
      <c r="G63" s="208"/>
      <c r="H63" s="200"/>
      <c r="I63" s="200"/>
      <c r="J63" s="201"/>
    </row>
    <row r="64" spans="2:10" ht="16.5" x14ac:dyDescent="0.25">
      <c r="B64" s="200"/>
      <c r="C64" s="231"/>
      <c r="D64" s="200"/>
      <c r="E64" s="227"/>
      <c r="F64" s="199"/>
      <c r="G64" s="208"/>
      <c r="H64" s="200"/>
      <c r="I64" s="200"/>
      <c r="J64" s="201"/>
    </row>
    <row r="65" spans="2:10" ht="16.5" x14ac:dyDescent="0.25">
      <c r="B65" s="200"/>
      <c r="C65" s="231"/>
      <c r="D65" s="200"/>
      <c r="E65" s="227"/>
      <c r="F65" s="199"/>
      <c r="G65" s="208"/>
      <c r="H65" s="200"/>
      <c r="I65" s="200"/>
      <c r="J65" s="201"/>
    </row>
    <row r="66" spans="2:10" ht="16.5" x14ac:dyDescent="0.25">
      <c r="B66" s="200"/>
      <c r="C66" s="231"/>
      <c r="D66" s="200"/>
      <c r="E66" s="227"/>
      <c r="F66" s="199"/>
      <c r="G66" s="208"/>
      <c r="H66" s="200"/>
      <c r="I66" s="200"/>
      <c r="J66" s="201"/>
    </row>
    <row r="67" spans="2:10" ht="16.5" x14ac:dyDescent="0.25">
      <c r="B67" s="200"/>
      <c r="C67" s="231"/>
      <c r="D67" s="200"/>
      <c r="E67" s="227"/>
      <c r="F67" s="199"/>
      <c r="G67" s="208"/>
      <c r="H67" s="200"/>
      <c r="I67" s="200"/>
      <c r="J67" s="201"/>
    </row>
    <row r="68" spans="2:10" ht="16.5" x14ac:dyDescent="0.25">
      <c r="B68" s="200"/>
      <c r="C68" s="231"/>
      <c r="D68" s="200"/>
      <c r="E68" s="227"/>
      <c r="F68" s="199"/>
      <c r="G68" s="208"/>
      <c r="H68" s="200"/>
      <c r="I68" s="200"/>
      <c r="J68" s="201"/>
    </row>
    <row r="69" spans="2:10" ht="16.5" x14ac:dyDescent="0.25">
      <c r="B69" s="200"/>
      <c r="C69" s="231"/>
      <c r="D69" s="200"/>
      <c r="E69" s="227"/>
      <c r="F69" s="199"/>
      <c r="G69" s="208"/>
      <c r="H69" s="200"/>
      <c r="I69" s="200"/>
      <c r="J69" s="201"/>
    </row>
    <row r="70" spans="2:10" ht="16.5" x14ac:dyDescent="0.25">
      <c r="B70" s="200"/>
      <c r="C70" s="231"/>
      <c r="D70" s="200"/>
      <c r="E70" s="227"/>
      <c r="F70" s="199"/>
      <c r="G70" s="208"/>
      <c r="H70" s="200"/>
      <c r="I70" s="200"/>
      <c r="J70" s="201"/>
    </row>
    <row r="71" spans="2:10" ht="16.5" x14ac:dyDescent="0.25">
      <c r="B71" s="200"/>
      <c r="C71" s="231"/>
      <c r="D71" s="200"/>
      <c r="E71" s="227"/>
      <c r="F71" s="199"/>
      <c r="G71" s="208"/>
      <c r="H71" s="200"/>
      <c r="I71" s="200"/>
      <c r="J71" s="201"/>
    </row>
    <row r="72" spans="2:10" ht="16.5" x14ac:dyDescent="0.25">
      <c r="B72" s="200"/>
      <c r="C72" s="231"/>
      <c r="D72" s="200"/>
      <c r="E72" s="210"/>
      <c r="F72" s="199"/>
      <c r="G72" s="208"/>
      <c r="H72" s="200"/>
      <c r="I72" s="200"/>
      <c r="J72" s="201"/>
    </row>
    <row r="73" spans="2:10" ht="16.5" x14ac:dyDescent="0.25">
      <c r="B73" s="200"/>
      <c r="C73" s="231"/>
      <c r="D73" s="200"/>
      <c r="E73" s="210"/>
      <c r="F73" s="199"/>
      <c r="G73" s="208"/>
      <c r="H73" s="200"/>
      <c r="I73" s="200"/>
      <c r="J73" s="201"/>
    </row>
    <row r="74" spans="2:10" ht="16.5" x14ac:dyDescent="0.25">
      <c r="B74" s="229"/>
      <c r="C74" s="229"/>
      <c r="D74" s="228"/>
      <c r="E74" s="227"/>
      <c r="F74" s="229"/>
      <c r="G74" s="229"/>
      <c r="H74" s="229"/>
      <c r="I74" s="229"/>
      <c r="J74" s="229"/>
    </row>
  </sheetData>
  <sortState ref="B7:J12">
    <sortCondition ref="B7"/>
  </sortState>
  <mergeCells count="4">
    <mergeCell ref="B1:J1"/>
    <mergeCell ref="B2:J2"/>
    <mergeCell ref="B3:J3"/>
    <mergeCell ref="B4:J4"/>
  </mergeCells>
  <pageMargins left="1.03" right="0.17" top="0.38" bottom="0.49" header="0.18" footer="0.18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93"/>
  <sheetViews>
    <sheetView topLeftCell="I1" workbookViewId="0">
      <selection activeCell="I1" sqref="I1"/>
    </sheetView>
  </sheetViews>
  <sheetFormatPr baseColWidth="10" defaultRowHeight="18.75" x14ac:dyDescent="0.3"/>
  <cols>
    <col min="1" max="1" width="2.7109375" customWidth="1"/>
    <col min="2" max="2" width="13.85546875" customWidth="1"/>
    <col min="3" max="3" width="57" customWidth="1"/>
    <col min="4" max="4" width="24.140625" customWidth="1"/>
    <col min="5" max="5" width="25.140625" style="293" customWidth="1"/>
    <col min="6" max="6" width="25.140625" customWidth="1"/>
    <col min="8" max="9" width="11.140625" customWidth="1"/>
    <col min="10" max="10" width="13.42578125" customWidth="1"/>
    <col min="11" max="11" width="68" style="17" customWidth="1"/>
    <col min="12" max="13" width="22.28515625" customWidth="1"/>
    <col min="14" max="14" width="21.140625" customWidth="1"/>
    <col min="15" max="23" width="11.140625" customWidth="1"/>
  </cols>
  <sheetData>
    <row r="1" spans="2:14" ht="21" customHeight="1" x14ac:dyDescent="0.25">
      <c r="B1" s="443" t="s">
        <v>1110</v>
      </c>
      <c r="C1" s="443"/>
      <c r="D1" s="443"/>
      <c r="E1" s="443"/>
      <c r="F1" s="443"/>
      <c r="J1" s="443" t="s">
        <v>1110</v>
      </c>
      <c r="K1" s="443"/>
      <c r="L1" s="443"/>
      <c r="M1" s="443"/>
      <c r="N1" s="443"/>
    </row>
    <row r="2" spans="2:14" ht="23.25" customHeight="1" x14ac:dyDescent="0.25">
      <c r="B2" s="439" t="s">
        <v>922</v>
      </c>
      <c r="C2" s="439"/>
      <c r="D2" s="439"/>
      <c r="E2" s="439"/>
      <c r="F2" s="439"/>
      <c r="H2" s="185"/>
      <c r="I2" s="185"/>
      <c r="J2" s="439" t="s">
        <v>922</v>
      </c>
      <c r="K2" s="439"/>
      <c r="L2" s="439"/>
      <c r="M2" s="439"/>
      <c r="N2" s="439"/>
    </row>
    <row r="3" spans="2:14" ht="23.25" customHeight="1" x14ac:dyDescent="0.25">
      <c r="B3" s="444" t="s">
        <v>1122</v>
      </c>
      <c r="C3" s="444"/>
      <c r="D3" s="444"/>
      <c r="E3" s="444"/>
      <c r="F3" s="444"/>
      <c r="H3" s="186"/>
      <c r="I3" s="186"/>
      <c r="J3" s="444" t="s">
        <v>1122</v>
      </c>
      <c r="K3" s="444"/>
      <c r="L3" s="444"/>
      <c r="M3" s="444"/>
      <c r="N3" s="444"/>
    </row>
    <row r="4" spans="2:14" ht="15.75" thickBot="1" x14ac:dyDescent="0.3">
      <c r="B4" s="432"/>
      <c r="C4" s="432"/>
      <c r="D4" s="432"/>
      <c r="E4" s="432"/>
      <c r="F4" s="432"/>
      <c r="H4" s="110"/>
      <c r="I4" s="110"/>
      <c r="J4" s="432"/>
      <c r="K4" s="432"/>
      <c r="L4" s="432"/>
      <c r="M4" s="432"/>
    </row>
    <row r="5" spans="2:14" ht="36.75" customHeight="1" thickBot="1" x14ac:dyDescent="0.3">
      <c r="B5" s="359" t="s">
        <v>521</v>
      </c>
      <c r="C5" s="359" t="s">
        <v>96</v>
      </c>
      <c r="D5" s="359" t="s">
        <v>1008</v>
      </c>
      <c r="E5" s="359" t="s">
        <v>520</v>
      </c>
      <c r="F5" s="359" t="s">
        <v>450</v>
      </c>
      <c r="H5" s="187"/>
      <c r="I5" s="187"/>
      <c r="J5" s="163"/>
      <c r="K5" s="163" t="s">
        <v>1152</v>
      </c>
      <c r="L5" s="359" t="s">
        <v>1008</v>
      </c>
      <c r="M5" s="359" t="s">
        <v>520</v>
      </c>
      <c r="N5" s="359" t="s">
        <v>450</v>
      </c>
    </row>
    <row r="6" spans="2:14" ht="8.25" customHeight="1" thickBot="1" x14ac:dyDescent="0.3">
      <c r="B6" s="336"/>
      <c r="C6" s="336"/>
      <c r="D6" s="336"/>
      <c r="E6" s="336"/>
      <c r="F6" s="336"/>
      <c r="H6" s="31"/>
      <c r="I6" s="31"/>
      <c r="J6" s="164"/>
      <c r="K6" s="164"/>
      <c r="L6" s="164"/>
      <c r="M6" s="164"/>
    </row>
    <row r="7" spans="2:14" ht="20.25" customHeight="1" x14ac:dyDescent="0.25">
      <c r="B7" s="352" t="s">
        <v>1075</v>
      </c>
      <c r="C7" s="353" t="s">
        <v>970</v>
      </c>
      <c r="D7" s="354">
        <v>74</v>
      </c>
      <c r="E7" s="352"/>
      <c r="F7" s="354"/>
      <c r="J7" s="404"/>
      <c r="K7" s="405" t="s">
        <v>1113</v>
      </c>
      <c r="L7" s="406"/>
      <c r="M7" s="406">
        <v>100</v>
      </c>
      <c r="N7" s="407"/>
    </row>
    <row r="8" spans="2:14" ht="20.25" customHeight="1" x14ac:dyDescent="0.25">
      <c r="B8" s="352" t="s">
        <v>123</v>
      </c>
      <c r="C8" s="353" t="s">
        <v>142</v>
      </c>
      <c r="D8" s="354">
        <v>0</v>
      </c>
      <c r="E8" s="352"/>
      <c r="F8" s="354"/>
      <c r="J8" s="408"/>
      <c r="K8" s="342" t="s">
        <v>1114</v>
      </c>
      <c r="L8" s="308"/>
      <c r="M8" s="308">
        <v>9</v>
      </c>
      <c r="N8" s="409"/>
    </row>
    <row r="9" spans="2:14" ht="20.25" customHeight="1" x14ac:dyDescent="0.25">
      <c r="B9" s="352" t="s">
        <v>131</v>
      </c>
      <c r="C9" s="353" t="s">
        <v>144</v>
      </c>
      <c r="D9" s="354">
        <v>20</v>
      </c>
      <c r="E9" s="352"/>
      <c r="F9" s="354"/>
      <c r="J9" s="410"/>
      <c r="K9" s="376" t="s">
        <v>1182</v>
      </c>
      <c r="L9" s="366"/>
      <c r="M9" s="366">
        <v>28</v>
      </c>
      <c r="N9" s="411"/>
    </row>
    <row r="10" spans="2:14" ht="20.25" customHeight="1" x14ac:dyDescent="0.25">
      <c r="B10" s="352" t="s">
        <v>132</v>
      </c>
      <c r="C10" s="353" t="s">
        <v>145</v>
      </c>
      <c r="D10" s="354">
        <v>4</v>
      </c>
      <c r="E10" s="352"/>
      <c r="F10" s="354"/>
      <c r="J10" s="408"/>
      <c r="K10" s="342" t="s">
        <v>1158</v>
      </c>
      <c r="L10" s="308"/>
      <c r="M10" s="308">
        <v>1</v>
      </c>
      <c r="N10" s="409"/>
    </row>
    <row r="11" spans="2:14" ht="20.25" customHeight="1" x14ac:dyDescent="0.25">
      <c r="B11" s="352" t="s">
        <v>133</v>
      </c>
      <c r="C11" s="353" t="s">
        <v>146</v>
      </c>
      <c r="D11" s="354">
        <v>4</v>
      </c>
      <c r="E11" s="352"/>
      <c r="F11" s="354"/>
      <c r="J11" s="412"/>
      <c r="K11" s="148" t="s">
        <v>1159</v>
      </c>
      <c r="L11" s="309"/>
      <c r="M11" s="309">
        <v>1</v>
      </c>
      <c r="N11" s="413"/>
    </row>
    <row r="12" spans="2:14" ht="20.25" customHeight="1" x14ac:dyDescent="0.25">
      <c r="B12" s="352" t="s">
        <v>134</v>
      </c>
      <c r="C12" s="353" t="s">
        <v>147</v>
      </c>
      <c r="D12" s="354">
        <v>2</v>
      </c>
      <c r="E12" s="352"/>
      <c r="F12" s="354"/>
      <c r="J12" s="408"/>
      <c r="K12" s="342" t="s">
        <v>1167</v>
      </c>
      <c r="L12" s="308"/>
      <c r="M12" s="308">
        <v>174</v>
      </c>
      <c r="N12" s="409"/>
    </row>
    <row r="13" spans="2:14" ht="20.25" customHeight="1" x14ac:dyDescent="0.25">
      <c r="B13" s="352" t="s">
        <v>1151</v>
      </c>
      <c r="C13" s="353" t="s">
        <v>1128</v>
      </c>
      <c r="D13" s="354">
        <v>138</v>
      </c>
      <c r="E13" s="352"/>
      <c r="F13" s="354"/>
      <c r="J13" s="412"/>
      <c r="K13" s="148" t="s">
        <v>1168</v>
      </c>
      <c r="L13" s="309"/>
      <c r="M13" s="309">
        <v>18</v>
      </c>
      <c r="N13" s="413"/>
    </row>
    <row r="14" spans="2:14" ht="20.25" customHeight="1" x14ac:dyDescent="0.25">
      <c r="B14" s="352" t="s">
        <v>566</v>
      </c>
      <c r="C14" s="353" t="s">
        <v>567</v>
      </c>
      <c r="D14" s="354">
        <v>8</v>
      </c>
      <c r="E14" s="352"/>
      <c r="F14" s="354"/>
      <c r="J14" s="408"/>
      <c r="K14" s="342" t="s">
        <v>1169</v>
      </c>
      <c r="L14" s="308"/>
      <c r="M14" s="308">
        <v>9</v>
      </c>
      <c r="N14" s="409"/>
    </row>
    <row r="15" spans="2:14" ht="20.25" customHeight="1" x14ac:dyDescent="0.25">
      <c r="B15" s="352" t="s">
        <v>564</v>
      </c>
      <c r="C15" s="353" t="s">
        <v>565</v>
      </c>
      <c r="D15" s="354">
        <v>5</v>
      </c>
      <c r="E15" s="352"/>
      <c r="F15" s="354"/>
      <c r="J15" s="412"/>
      <c r="K15" s="148" t="s">
        <v>1181</v>
      </c>
      <c r="L15" s="309"/>
      <c r="M15" s="309">
        <v>2</v>
      </c>
      <c r="N15" s="413"/>
    </row>
    <row r="16" spans="2:14" ht="20.25" customHeight="1" x14ac:dyDescent="0.25">
      <c r="B16" s="352" t="s">
        <v>602</v>
      </c>
      <c r="C16" s="353" t="s">
        <v>1087</v>
      </c>
      <c r="D16" s="354">
        <v>12</v>
      </c>
      <c r="E16" s="352"/>
      <c r="F16" s="354"/>
      <c r="J16" s="408"/>
      <c r="K16" s="342" t="s">
        <v>1170</v>
      </c>
      <c r="L16" s="308"/>
      <c r="M16" s="308">
        <v>5</v>
      </c>
      <c r="N16" s="409"/>
    </row>
    <row r="17" spans="2:14" ht="20.25" customHeight="1" x14ac:dyDescent="0.25">
      <c r="B17" s="352" t="s">
        <v>367</v>
      </c>
      <c r="C17" s="360" t="s">
        <v>509</v>
      </c>
      <c r="D17" s="354">
        <v>79</v>
      </c>
      <c r="E17" s="352"/>
      <c r="F17" s="354"/>
      <c r="J17" s="412"/>
      <c r="K17" s="148" t="s">
        <v>1180</v>
      </c>
      <c r="L17" s="309"/>
      <c r="M17" s="309">
        <v>1</v>
      </c>
      <c r="N17" s="413"/>
    </row>
    <row r="18" spans="2:14" ht="20.25" customHeight="1" x14ac:dyDescent="0.25">
      <c r="B18" s="352" t="s">
        <v>637</v>
      </c>
      <c r="C18" s="360" t="s">
        <v>639</v>
      </c>
      <c r="D18" s="354">
        <v>58</v>
      </c>
      <c r="E18" s="352"/>
      <c r="F18" s="354"/>
      <c r="J18" s="408"/>
      <c r="K18" s="342" t="s">
        <v>1171</v>
      </c>
      <c r="L18" s="308"/>
      <c r="M18" s="308">
        <v>44</v>
      </c>
      <c r="N18" s="409"/>
    </row>
    <row r="19" spans="2:14" ht="20.25" customHeight="1" x14ac:dyDescent="0.25">
      <c r="B19" s="352" t="s">
        <v>636</v>
      </c>
      <c r="C19" s="360" t="s">
        <v>640</v>
      </c>
      <c r="D19" s="354">
        <v>144</v>
      </c>
      <c r="E19" s="352"/>
      <c r="F19" s="354"/>
      <c r="J19" s="412"/>
      <c r="K19" s="148" t="s">
        <v>1172</v>
      </c>
      <c r="L19" s="309"/>
      <c r="M19" s="309">
        <v>10</v>
      </c>
      <c r="N19" s="413"/>
    </row>
    <row r="20" spans="2:14" ht="20.25" customHeight="1" x14ac:dyDescent="0.25">
      <c r="B20" s="352" t="s">
        <v>1044</v>
      </c>
      <c r="C20" s="353" t="s">
        <v>884</v>
      </c>
      <c r="D20" s="354">
        <v>62</v>
      </c>
      <c r="E20" s="352"/>
      <c r="F20" s="354"/>
      <c r="J20" s="408"/>
      <c r="K20" s="342" t="s">
        <v>1173</v>
      </c>
      <c r="L20" s="308"/>
      <c r="M20" s="308">
        <v>10</v>
      </c>
      <c r="N20" s="409"/>
    </row>
    <row r="21" spans="2:14" ht="20.25" customHeight="1" x14ac:dyDescent="0.25">
      <c r="B21" s="352" t="s">
        <v>1076</v>
      </c>
      <c r="C21" s="353" t="s">
        <v>972</v>
      </c>
      <c r="D21" s="354">
        <v>9</v>
      </c>
      <c r="E21" s="352"/>
      <c r="F21" s="354"/>
      <c r="J21" s="412"/>
      <c r="K21" s="148" t="s">
        <v>1174</v>
      </c>
      <c r="L21" s="309"/>
      <c r="M21" s="309">
        <v>18</v>
      </c>
      <c r="N21" s="413"/>
    </row>
    <row r="22" spans="2:14" ht="20.25" customHeight="1" x14ac:dyDescent="0.25">
      <c r="B22" s="352" t="s">
        <v>1076</v>
      </c>
      <c r="C22" s="353" t="s">
        <v>1090</v>
      </c>
      <c r="D22" s="354">
        <v>11</v>
      </c>
      <c r="E22" s="352"/>
      <c r="F22" s="354"/>
      <c r="J22" s="408"/>
      <c r="K22" s="342" t="s">
        <v>1179</v>
      </c>
      <c r="L22" s="308"/>
      <c r="M22" s="308">
        <v>11</v>
      </c>
      <c r="N22" s="409"/>
    </row>
    <row r="23" spans="2:14" ht="20.25" customHeight="1" x14ac:dyDescent="0.25">
      <c r="B23" s="352" t="s">
        <v>1030</v>
      </c>
      <c r="C23" s="353" t="s">
        <v>923</v>
      </c>
      <c r="D23" s="354">
        <v>13</v>
      </c>
      <c r="E23" s="352"/>
      <c r="F23" s="354"/>
      <c r="J23" s="412"/>
      <c r="K23" s="148" t="s">
        <v>886</v>
      </c>
      <c r="L23" s="309"/>
      <c r="M23" s="309">
        <v>7</v>
      </c>
      <c r="N23" s="413"/>
    </row>
    <row r="24" spans="2:14" ht="20.25" customHeight="1" x14ac:dyDescent="0.25">
      <c r="B24" s="352" t="s">
        <v>1083</v>
      </c>
      <c r="C24" s="353" t="s">
        <v>999</v>
      </c>
      <c r="D24" s="354">
        <v>0</v>
      </c>
      <c r="E24" s="352"/>
      <c r="F24" s="354"/>
      <c r="J24" s="408"/>
      <c r="K24" s="342" t="s">
        <v>1175</v>
      </c>
      <c r="L24" s="308"/>
      <c r="M24" s="308">
        <v>13</v>
      </c>
      <c r="N24" s="409"/>
    </row>
    <row r="25" spans="2:14" ht="20.25" customHeight="1" x14ac:dyDescent="0.25">
      <c r="B25" s="352" t="s">
        <v>1084</v>
      </c>
      <c r="C25" s="353" t="s">
        <v>1001</v>
      </c>
      <c r="D25" s="354">
        <v>1</v>
      </c>
      <c r="E25" s="352"/>
      <c r="F25" s="354"/>
      <c r="J25" s="412"/>
      <c r="K25" s="148" t="s">
        <v>1176</v>
      </c>
      <c r="L25" s="309"/>
      <c r="M25" s="309">
        <v>27</v>
      </c>
      <c r="N25" s="413"/>
    </row>
    <row r="26" spans="2:14" ht="20.25" customHeight="1" x14ac:dyDescent="0.25">
      <c r="B26" s="352" t="s">
        <v>1040</v>
      </c>
      <c r="C26" s="353" t="s">
        <v>974</v>
      </c>
      <c r="D26" s="354">
        <v>0</v>
      </c>
      <c r="E26" s="352"/>
      <c r="F26" s="354"/>
      <c r="J26" s="408"/>
      <c r="K26" s="342" t="s">
        <v>1177</v>
      </c>
      <c r="L26" s="308"/>
      <c r="M26" s="308">
        <v>25</v>
      </c>
      <c r="N26" s="409"/>
    </row>
    <row r="27" spans="2:14" ht="20.25" customHeight="1" thickBot="1" x14ac:dyDescent="0.3">
      <c r="B27" s="352" t="s">
        <v>600</v>
      </c>
      <c r="C27" s="353" t="s">
        <v>605</v>
      </c>
      <c r="D27" s="354">
        <v>11</v>
      </c>
      <c r="E27" s="352"/>
      <c r="F27" s="354"/>
      <c r="J27" s="414"/>
      <c r="K27" s="415" t="s">
        <v>1178</v>
      </c>
      <c r="L27" s="416"/>
      <c r="M27" s="416">
        <v>57</v>
      </c>
      <c r="N27" s="417"/>
    </row>
    <row r="28" spans="2:14" ht="20.25" customHeight="1" x14ac:dyDescent="0.25">
      <c r="B28" s="352" t="s">
        <v>4</v>
      </c>
      <c r="C28" s="353" t="s">
        <v>5</v>
      </c>
      <c r="D28" s="354">
        <v>540</v>
      </c>
      <c r="E28" s="352"/>
      <c r="F28" s="354"/>
      <c r="J28" s="365"/>
      <c r="K28" s="376"/>
      <c r="L28" s="366"/>
      <c r="M28" s="366"/>
    </row>
    <row r="29" spans="2:14" ht="20.25" customHeight="1" x14ac:dyDescent="0.25">
      <c r="B29" s="352" t="s">
        <v>6</v>
      </c>
      <c r="C29" s="353" t="s">
        <v>7</v>
      </c>
      <c r="D29" s="354">
        <v>31</v>
      </c>
      <c r="E29" s="352"/>
      <c r="F29" s="354"/>
      <c r="J29" s="365"/>
      <c r="K29" s="376"/>
      <c r="L29" s="366"/>
      <c r="M29" s="366"/>
    </row>
    <row r="30" spans="2:14" ht="20.25" customHeight="1" x14ac:dyDescent="0.25">
      <c r="B30" s="352" t="s">
        <v>716</v>
      </c>
      <c r="C30" s="353" t="s">
        <v>746</v>
      </c>
      <c r="D30" s="354">
        <v>0</v>
      </c>
      <c r="E30" s="352"/>
      <c r="F30" s="354"/>
      <c r="J30" s="365"/>
      <c r="K30" s="376"/>
      <c r="L30" s="366"/>
      <c r="M30" s="366"/>
    </row>
    <row r="31" spans="2:14" ht="20.25" customHeight="1" x14ac:dyDescent="0.25">
      <c r="B31" s="352" t="s">
        <v>1058</v>
      </c>
      <c r="C31" s="353" t="s">
        <v>947</v>
      </c>
      <c r="D31" s="354">
        <v>4</v>
      </c>
      <c r="E31" s="352"/>
      <c r="F31" s="354"/>
      <c r="J31" s="365"/>
      <c r="K31" s="376"/>
      <c r="L31" s="366"/>
      <c r="M31" s="366"/>
    </row>
    <row r="32" spans="2:14" ht="20.25" customHeight="1" x14ac:dyDescent="0.25">
      <c r="B32" s="352" t="s">
        <v>8</v>
      </c>
      <c r="C32" s="353" t="s">
        <v>9</v>
      </c>
      <c r="D32" s="354">
        <v>2</v>
      </c>
      <c r="E32" s="352"/>
      <c r="F32" s="354"/>
      <c r="J32" s="365"/>
      <c r="K32" s="376"/>
      <c r="L32" s="366"/>
      <c r="M32" s="366"/>
    </row>
    <row r="33" spans="2:13" ht="20.25" customHeight="1" x14ac:dyDescent="0.25">
      <c r="B33" s="352" t="s">
        <v>18</v>
      </c>
      <c r="C33" s="353" t="s">
        <v>19</v>
      </c>
      <c r="D33" s="354">
        <v>3</v>
      </c>
      <c r="E33" s="352"/>
      <c r="F33" s="354"/>
      <c r="J33" s="365"/>
      <c r="K33" s="376"/>
      <c r="L33" s="366"/>
      <c r="M33" s="366"/>
    </row>
    <row r="34" spans="2:13" ht="20.25" customHeight="1" x14ac:dyDescent="0.25">
      <c r="B34" s="352" t="s">
        <v>1074</v>
      </c>
      <c r="C34" s="353" t="s">
        <v>967</v>
      </c>
      <c r="D34" s="354">
        <v>0</v>
      </c>
      <c r="E34" s="352"/>
      <c r="F34" s="354"/>
      <c r="J34" s="365"/>
      <c r="K34" s="376"/>
      <c r="L34" s="366"/>
      <c r="M34" s="366"/>
    </row>
    <row r="35" spans="2:13" ht="20.25" customHeight="1" x14ac:dyDescent="0.25">
      <c r="B35" s="352" t="s">
        <v>20</v>
      </c>
      <c r="C35" s="353" t="s">
        <v>21</v>
      </c>
      <c r="D35" s="354">
        <v>15</v>
      </c>
      <c r="E35" s="352"/>
      <c r="F35" s="354"/>
      <c r="J35" s="365"/>
      <c r="K35" s="376"/>
      <c r="L35" s="366"/>
      <c r="M35" s="366"/>
    </row>
    <row r="36" spans="2:13" ht="20.25" customHeight="1" x14ac:dyDescent="0.25">
      <c r="B36" s="352" t="s">
        <v>1156</v>
      </c>
      <c r="C36" s="353" t="s">
        <v>1136</v>
      </c>
      <c r="D36" s="354">
        <v>1</v>
      </c>
      <c r="E36" s="352"/>
      <c r="F36" s="354"/>
      <c r="J36" s="365"/>
      <c r="K36" s="376"/>
      <c r="L36" s="366"/>
      <c r="M36" s="366"/>
    </row>
    <row r="37" spans="2:13" ht="20.25" customHeight="1" x14ac:dyDescent="0.25">
      <c r="B37" s="352" t="s">
        <v>1079</v>
      </c>
      <c r="C37" s="353" t="s">
        <v>977</v>
      </c>
      <c r="D37" s="354">
        <v>2</v>
      </c>
      <c r="E37" s="352"/>
      <c r="F37" s="354"/>
      <c r="J37" s="365"/>
      <c r="K37" s="376"/>
      <c r="L37" s="366"/>
      <c r="M37" s="366"/>
    </row>
    <row r="38" spans="2:13" ht="20.25" customHeight="1" x14ac:dyDescent="0.25">
      <c r="B38" s="352" t="s">
        <v>1068</v>
      </c>
      <c r="C38" s="353" t="s">
        <v>961</v>
      </c>
      <c r="D38" s="354">
        <v>0</v>
      </c>
      <c r="E38" s="352"/>
      <c r="F38" s="354"/>
      <c r="J38" s="365"/>
      <c r="K38" s="376"/>
      <c r="L38" s="366"/>
      <c r="M38" s="366"/>
    </row>
    <row r="39" spans="2:13" ht="20.25" customHeight="1" x14ac:dyDescent="0.25">
      <c r="B39" s="352" t="s">
        <v>26</v>
      </c>
      <c r="C39" s="353" t="s">
        <v>27</v>
      </c>
      <c r="D39" s="354">
        <v>208</v>
      </c>
      <c r="E39" s="352"/>
      <c r="F39" s="354"/>
      <c r="J39" s="365"/>
      <c r="K39" s="376"/>
      <c r="L39" s="366"/>
      <c r="M39" s="366"/>
    </row>
    <row r="40" spans="2:13" ht="20.25" customHeight="1" x14ac:dyDescent="0.25">
      <c r="B40" s="352" t="s">
        <v>28</v>
      </c>
      <c r="C40" s="353" t="s">
        <v>29</v>
      </c>
      <c r="D40" s="354">
        <v>47</v>
      </c>
      <c r="E40" s="352"/>
      <c r="F40" s="354"/>
      <c r="J40" s="365"/>
      <c r="K40" s="376"/>
      <c r="L40" s="366"/>
      <c r="M40" s="366"/>
    </row>
    <row r="41" spans="2:13" ht="20.25" customHeight="1" x14ac:dyDescent="0.25">
      <c r="B41" s="352" t="s">
        <v>30</v>
      </c>
      <c r="C41" s="353" t="s">
        <v>31</v>
      </c>
      <c r="D41" s="354">
        <v>3</v>
      </c>
      <c r="E41" s="352"/>
      <c r="F41" s="354"/>
      <c r="J41" s="365"/>
      <c r="K41" s="376"/>
      <c r="L41" s="366"/>
      <c r="M41" s="366"/>
    </row>
    <row r="42" spans="2:13" ht="20.25" customHeight="1" x14ac:dyDescent="0.25">
      <c r="B42" s="352" t="s">
        <v>434</v>
      </c>
      <c r="C42" s="353" t="s">
        <v>441</v>
      </c>
      <c r="D42" s="354">
        <v>120</v>
      </c>
      <c r="E42" s="352"/>
      <c r="F42" s="354"/>
      <c r="J42" s="365"/>
      <c r="K42" s="376"/>
      <c r="L42" s="366"/>
      <c r="M42" s="366"/>
    </row>
    <row r="43" spans="2:13" ht="20.25" customHeight="1" x14ac:dyDescent="0.25">
      <c r="B43" s="352" t="s">
        <v>1139</v>
      </c>
      <c r="C43" s="360" t="s">
        <v>900</v>
      </c>
      <c r="D43" s="354">
        <v>27</v>
      </c>
      <c r="E43" s="352"/>
      <c r="F43" s="354"/>
      <c r="J43" s="365"/>
      <c r="K43" s="376"/>
      <c r="L43" s="366"/>
      <c r="M43" s="366"/>
    </row>
    <row r="44" spans="2:13" ht="20.25" customHeight="1" x14ac:dyDescent="0.25">
      <c r="B44" s="352" t="s">
        <v>32</v>
      </c>
      <c r="C44" s="353" t="s">
        <v>33</v>
      </c>
      <c r="D44" s="354">
        <v>2</v>
      </c>
      <c r="E44" s="352"/>
      <c r="F44" s="354"/>
      <c r="J44" s="365"/>
      <c r="K44" s="376"/>
      <c r="L44" s="366"/>
      <c r="M44" s="366"/>
    </row>
    <row r="45" spans="2:13" ht="20.25" customHeight="1" x14ac:dyDescent="0.25">
      <c r="B45" s="352" t="s">
        <v>34</v>
      </c>
      <c r="C45" s="353" t="s">
        <v>35</v>
      </c>
      <c r="D45" s="354">
        <v>12</v>
      </c>
      <c r="E45" s="352"/>
      <c r="F45" s="354"/>
      <c r="J45" s="365"/>
      <c r="K45" s="376"/>
      <c r="L45" s="366"/>
      <c r="M45" s="366"/>
    </row>
    <row r="46" spans="2:13" ht="20.25" customHeight="1" x14ac:dyDescent="0.25">
      <c r="B46" s="352" t="s">
        <v>36</v>
      </c>
      <c r="C46" s="353" t="s">
        <v>37</v>
      </c>
      <c r="D46" s="354">
        <v>14</v>
      </c>
      <c r="E46" s="352"/>
      <c r="F46" s="354"/>
      <c r="J46" s="365"/>
      <c r="K46" s="376"/>
      <c r="L46" s="366"/>
      <c r="M46" s="366"/>
    </row>
    <row r="47" spans="2:13" ht="20.25" customHeight="1" x14ac:dyDescent="0.25">
      <c r="B47" s="352" t="s">
        <v>38</v>
      </c>
      <c r="C47" s="353" t="s">
        <v>39</v>
      </c>
      <c r="D47" s="354">
        <v>76</v>
      </c>
      <c r="E47" s="352"/>
      <c r="F47" s="354"/>
      <c r="J47" s="365"/>
      <c r="K47" s="376"/>
      <c r="L47" s="366"/>
      <c r="M47" s="366"/>
    </row>
    <row r="48" spans="2:13" ht="20.25" customHeight="1" x14ac:dyDescent="0.25">
      <c r="B48" s="352" t="s">
        <v>614</v>
      </c>
      <c r="C48" s="353" t="s">
        <v>1120</v>
      </c>
      <c r="D48" s="354">
        <v>23</v>
      </c>
      <c r="E48" s="352"/>
      <c r="F48" s="354"/>
      <c r="J48" s="365"/>
      <c r="K48" s="376"/>
      <c r="L48" s="366"/>
      <c r="M48" s="366"/>
    </row>
    <row r="49" spans="2:13" ht="20.25" customHeight="1" x14ac:dyDescent="0.25">
      <c r="B49" s="352" t="s">
        <v>40</v>
      </c>
      <c r="C49" s="353" t="s">
        <v>41</v>
      </c>
      <c r="D49" s="354">
        <v>49</v>
      </c>
      <c r="E49" s="352"/>
      <c r="F49" s="354"/>
      <c r="J49" s="365"/>
      <c r="K49" s="376"/>
      <c r="L49" s="366"/>
      <c r="M49" s="366"/>
    </row>
    <row r="50" spans="2:13" ht="20.25" customHeight="1" x14ac:dyDescent="0.25">
      <c r="B50" s="352" t="s">
        <v>1012</v>
      </c>
      <c r="C50" s="353" t="s">
        <v>993</v>
      </c>
      <c r="D50" s="354">
        <v>100</v>
      </c>
      <c r="E50" s="352"/>
      <c r="F50" s="354"/>
      <c r="J50" s="365"/>
      <c r="K50" s="376"/>
      <c r="L50" s="366"/>
      <c r="M50" s="366"/>
    </row>
    <row r="51" spans="2:13" ht="20.25" customHeight="1" x14ac:dyDescent="0.25">
      <c r="B51" s="352" t="s">
        <v>610</v>
      </c>
      <c r="C51" s="353" t="s">
        <v>1086</v>
      </c>
      <c r="D51" s="354">
        <v>101</v>
      </c>
      <c r="E51" s="352"/>
      <c r="F51" s="354"/>
      <c r="J51" s="365"/>
      <c r="K51" s="376"/>
      <c r="L51" s="366"/>
      <c r="M51" s="366"/>
    </row>
    <row r="52" spans="2:13" ht="20.25" customHeight="1" x14ac:dyDescent="0.25">
      <c r="B52" s="352" t="s">
        <v>628</v>
      </c>
      <c r="C52" s="353" t="s">
        <v>740</v>
      </c>
      <c r="D52" s="354">
        <v>50</v>
      </c>
      <c r="E52" s="352"/>
      <c r="F52" s="354"/>
      <c r="J52" s="365"/>
      <c r="K52" s="376"/>
      <c r="L52" s="366"/>
      <c r="M52" s="366"/>
    </row>
    <row r="53" spans="2:13" ht="20.25" customHeight="1" x14ac:dyDescent="0.25">
      <c r="B53" s="352" t="s">
        <v>1069</v>
      </c>
      <c r="C53" s="353" t="s">
        <v>962</v>
      </c>
      <c r="D53" s="354">
        <v>3</v>
      </c>
      <c r="E53" s="352"/>
      <c r="F53" s="354"/>
      <c r="J53" s="365"/>
      <c r="K53" s="376"/>
      <c r="L53" s="366"/>
      <c r="M53" s="366"/>
    </row>
    <row r="54" spans="2:13" ht="20.25" customHeight="1" x14ac:dyDescent="0.25">
      <c r="B54" s="352" t="s">
        <v>1071</v>
      </c>
      <c r="C54" s="353" t="s">
        <v>965</v>
      </c>
      <c r="D54" s="354">
        <v>0</v>
      </c>
      <c r="E54" s="352"/>
      <c r="F54" s="354"/>
      <c r="J54" s="365"/>
      <c r="K54" s="376"/>
      <c r="L54" s="366"/>
      <c r="M54" s="366"/>
    </row>
    <row r="55" spans="2:13" ht="20.25" customHeight="1" x14ac:dyDescent="0.25">
      <c r="B55" s="352" t="s">
        <v>42</v>
      </c>
      <c r="C55" s="353" t="s">
        <v>43</v>
      </c>
      <c r="D55" s="354">
        <v>7</v>
      </c>
      <c r="E55" s="352"/>
      <c r="F55" s="354"/>
      <c r="J55" s="365"/>
      <c r="K55" s="376"/>
      <c r="L55" s="366"/>
      <c r="M55" s="366"/>
    </row>
    <row r="56" spans="2:13" ht="20.25" customHeight="1" x14ac:dyDescent="0.25">
      <c r="B56" s="352" t="s">
        <v>1141</v>
      </c>
      <c r="C56" s="353" t="s">
        <v>369</v>
      </c>
      <c r="D56" s="354">
        <v>19</v>
      </c>
      <c r="E56" s="352"/>
      <c r="F56" s="354"/>
      <c r="J56" s="365"/>
      <c r="K56" s="376"/>
      <c r="L56" s="366"/>
      <c r="M56" s="366"/>
    </row>
    <row r="57" spans="2:13" ht="20.25" customHeight="1" x14ac:dyDescent="0.25">
      <c r="B57" s="352" t="s">
        <v>1142</v>
      </c>
      <c r="C57" s="353" t="s">
        <v>733</v>
      </c>
      <c r="D57" s="354">
        <v>52</v>
      </c>
      <c r="E57" s="352"/>
      <c r="F57" s="354"/>
      <c r="J57" s="365"/>
      <c r="K57" s="376"/>
      <c r="L57" s="366"/>
      <c r="M57" s="366"/>
    </row>
    <row r="58" spans="2:13" ht="20.25" customHeight="1" x14ac:dyDescent="0.25">
      <c r="B58" s="352" t="s">
        <v>1137</v>
      </c>
      <c r="C58" s="360" t="s">
        <v>1138</v>
      </c>
      <c r="D58" s="354">
        <v>54</v>
      </c>
      <c r="E58" s="352"/>
      <c r="F58" s="354"/>
      <c r="J58" s="365"/>
      <c r="K58" s="376"/>
      <c r="L58" s="366"/>
      <c r="M58" s="366"/>
    </row>
    <row r="59" spans="2:13" ht="20.25" customHeight="1" x14ac:dyDescent="0.25">
      <c r="B59" s="352" t="s">
        <v>118</v>
      </c>
      <c r="C59" s="353" t="s">
        <v>149</v>
      </c>
      <c r="D59" s="354">
        <v>28</v>
      </c>
      <c r="E59" s="352"/>
      <c r="F59" s="354"/>
      <c r="J59" s="365"/>
      <c r="K59" s="376"/>
      <c r="L59" s="366"/>
      <c r="M59" s="366"/>
    </row>
    <row r="60" spans="2:13" ht="20.25" customHeight="1" x14ac:dyDescent="0.25">
      <c r="B60" s="352" t="s">
        <v>44</v>
      </c>
      <c r="C60" s="353" t="s">
        <v>45</v>
      </c>
      <c r="D60" s="354">
        <v>26</v>
      </c>
      <c r="E60" s="352"/>
      <c r="F60" s="354"/>
      <c r="J60" s="365"/>
      <c r="K60" s="376"/>
      <c r="L60" s="366"/>
      <c r="M60" s="366"/>
    </row>
    <row r="61" spans="2:13" ht="20.25" customHeight="1" x14ac:dyDescent="0.25">
      <c r="B61" s="352" t="s">
        <v>1052</v>
      </c>
      <c r="C61" s="353" t="s">
        <v>932</v>
      </c>
      <c r="D61" s="354">
        <v>1.5</v>
      </c>
      <c r="E61" s="352"/>
      <c r="F61" s="354"/>
      <c r="J61" s="365"/>
      <c r="K61" s="376"/>
      <c r="L61" s="366"/>
      <c r="M61" s="366"/>
    </row>
    <row r="62" spans="2:13" ht="20.25" customHeight="1" x14ac:dyDescent="0.25">
      <c r="B62" s="352" t="s">
        <v>1053</v>
      </c>
      <c r="C62" s="353" t="s">
        <v>933</v>
      </c>
      <c r="D62" s="354">
        <v>2</v>
      </c>
      <c r="E62" s="352"/>
      <c r="F62" s="354"/>
      <c r="J62" s="365"/>
      <c r="K62" s="376"/>
      <c r="L62" s="366"/>
      <c r="M62" s="366"/>
    </row>
    <row r="63" spans="2:13" ht="20.25" customHeight="1" x14ac:dyDescent="0.25">
      <c r="B63" s="352" t="s">
        <v>1054</v>
      </c>
      <c r="C63" s="353" t="s">
        <v>934</v>
      </c>
      <c r="D63" s="354">
        <v>0</v>
      </c>
      <c r="E63" s="352"/>
      <c r="F63" s="354"/>
      <c r="J63" s="365"/>
      <c r="K63" s="376"/>
      <c r="L63" s="366"/>
      <c r="M63" s="366"/>
    </row>
    <row r="64" spans="2:13" ht="20.25" customHeight="1" x14ac:dyDescent="0.25">
      <c r="B64" s="352" t="s">
        <v>1064</v>
      </c>
      <c r="C64" s="353" t="s">
        <v>955</v>
      </c>
      <c r="D64" s="354">
        <v>2</v>
      </c>
      <c r="E64" s="352"/>
      <c r="F64" s="354"/>
      <c r="J64" s="365"/>
      <c r="K64" s="376"/>
      <c r="L64" s="366"/>
      <c r="M64" s="366"/>
    </row>
    <row r="65" spans="2:13" ht="20.25" customHeight="1" x14ac:dyDescent="0.25">
      <c r="B65" s="352" t="s">
        <v>196</v>
      </c>
      <c r="C65" s="353" t="s">
        <v>197</v>
      </c>
      <c r="D65" s="354">
        <v>0</v>
      </c>
      <c r="E65" s="352"/>
      <c r="F65" s="354"/>
      <c r="J65" s="365"/>
      <c r="K65" s="376"/>
      <c r="L65" s="366"/>
      <c r="M65" s="366"/>
    </row>
    <row r="66" spans="2:13" ht="20.25" customHeight="1" x14ac:dyDescent="0.25">
      <c r="B66" s="352" t="s">
        <v>632</v>
      </c>
      <c r="C66" s="353" t="s">
        <v>646</v>
      </c>
      <c r="D66" s="354">
        <v>26</v>
      </c>
      <c r="E66" s="352"/>
      <c r="F66" s="354"/>
      <c r="J66" s="365"/>
      <c r="K66" s="376"/>
      <c r="L66" s="366"/>
      <c r="M66" s="366"/>
    </row>
    <row r="67" spans="2:13" ht="20.25" customHeight="1" x14ac:dyDescent="0.25">
      <c r="B67" s="352" t="s">
        <v>811</v>
      </c>
      <c r="C67" s="353" t="s">
        <v>1117</v>
      </c>
      <c r="D67" s="354">
        <v>14549</v>
      </c>
      <c r="E67" s="352"/>
      <c r="F67" s="354"/>
      <c r="J67" s="365"/>
      <c r="K67" s="376"/>
      <c r="L67" s="366"/>
      <c r="M67" s="366"/>
    </row>
    <row r="68" spans="2:13" ht="20.25" customHeight="1" x14ac:dyDescent="0.25">
      <c r="B68" s="352" t="s">
        <v>587</v>
      </c>
      <c r="C68" s="353" t="s">
        <v>839</v>
      </c>
      <c r="D68" s="354">
        <v>1050</v>
      </c>
      <c r="E68" s="352"/>
      <c r="F68" s="354"/>
      <c r="J68" s="365"/>
      <c r="K68" s="376"/>
      <c r="L68" s="366"/>
      <c r="M68" s="366"/>
    </row>
    <row r="69" spans="2:13" ht="20.25" customHeight="1" x14ac:dyDescent="0.25">
      <c r="B69" s="352" t="s">
        <v>469</v>
      </c>
      <c r="C69" s="353" t="s">
        <v>491</v>
      </c>
      <c r="D69" s="354">
        <v>24</v>
      </c>
      <c r="E69" s="352"/>
      <c r="F69" s="354"/>
      <c r="J69" s="365"/>
      <c r="K69" s="376"/>
      <c r="L69" s="366"/>
      <c r="M69" s="366"/>
    </row>
    <row r="70" spans="2:13" ht="20.25" customHeight="1" x14ac:dyDescent="0.25">
      <c r="B70" s="352" t="s">
        <v>652</v>
      </c>
      <c r="C70" s="353" t="s">
        <v>1132</v>
      </c>
      <c r="D70" s="354">
        <v>1</v>
      </c>
      <c r="E70" s="352"/>
      <c r="F70" s="354"/>
      <c r="J70" s="365"/>
      <c r="K70" s="376"/>
      <c r="L70" s="366"/>
      <c r="M70" s="366"/>
    </row>
    <row r="71" spans="2:13" ht="20.25" customHeight="1" x14ac:dyDescent="0.25">
      <c r="B71" s="352" t="s">
        <v>650</v>
      </c>
      <c r="C71" s="353" t="s">
        <v>990</v>
      </c>
      <c r="D71" s="354">
        <v>7</v>
      </c>
      <c r="E71" s="352"/>
      <c r="F71" s="354"/>
      <c r="J71" s="365"/>
      <c r="K71" s="376"/>
      <c r="L71" s="366"/>
      <c r="M71" s="366"/>
    </row>
    <row r="72" spans="2:13" ht="20.25" customHeight="1" x14ac:dyDescent="0.25">
      <c r="B72" s="352" t="s">
        <v>46</v>
      </c>
      <c r="C72" s="353" t="s">
        <v>47</v>
      </c>
      <c r="D72" s="354">
        <v>1</v>
      </c>
      <c r="E72" s="352"/>
      <c r="F72" s="354"/>
      <c r="J72" s="365"/>
      <c r="K72" s="376"/>
      <c r="L72" s="366"/>
      <c r="M72" s="366"/>
    </row>
    <row r="73" spans="2:13" ht="20.25" customHeight="1" x14ac:dyDescent="0.25">
      <c r="B73" s="352" t="s">
        <v>48</v>
      </c>
      <c r="C73" s="353" t="s">
        <v>49</v>
      </c>
      <c r="D73" s="354">
        <v>1</v>
      </c>
      <c r="E73" s="352"/>
      <c r="F73" s="354"/>
      <c r="J73" s="365"/>
      <c r="K73" s="376"/>
      <c r="L73" s="366"/>
      <c r="M73" s="366"/>
    </row>
    <row r="74" spans="2:13" ht="20.25" customHeight="1" x14ac:dyDescent="0.25">
      <c r="B74" s="352" t="s">
        <v>50</v>
      </c>
      <c r="C74" s="353" t="s">
        <v>51</v>
      </c>
      <c r="D74" s="354">
        <v>1</v>
      </c>
      <c r="E74" s="352"/>
      <c r="F74" s="354"/>
      <c r="J74" s="365"/>
      <c r="K74" s="376"/>
      <c r="L74" s="366"/>
      <c r="M74" s="366"/>
    </row>
    <row r="75" spans="2:13" ht="20.25" customHeight="1" x14ac:dyDescent="0.25">
      <c r="B75" s="352" t="s">
        <v>651</v>
      </c>
      <c r="C75" s="353" t="s">
        <v>992</v>
      </c>
      <c r="D75" s="354">
        <v>0</v>
      </c>
      <c r="E75" s="352"/>
      <c r="F75" s="354"/>
      <c r="J75" s="365"/>
      <c r="K75" s="376"/>
      <c r="L75" s="366"/>
      <c r="M75" s="366"/>
    </row>
    <row r="76" spans="2:13" ht="20.25" customHeight="1" x14ac:dyDescent="0.25">
      <c r="B76" s="352" t="s">
        <v>1055</v>
      </c>
      <c r="C76" s="353" t="s">
        <v>936</v>
      </c>
      <c r="D76" s="354">
        <v>60</v>
      </c>
      <c r="E76" s="352"/>
      <c r="F76" s="354"/>
      <c r="J76" s="365"/>
      <c r="K76" s="376"/>
      <c r="L76" s="366"/>
      <c r="M76" s="366"/>
    </row>
    <row r="77" spans="2:13" ht="20.25" customHeight="1" x14ac:dyDescent="0.25">
      <c r="B77" s="352" t="s">
        <v>1061</v>
      </c>
      <c r="C77" s="353" t="s">
        <v>950</v>
      </c>
      <c r="D77" s="354">
        <v>166</v>
      </c>
      <c r="E77" s="352"/>
      <c r="F77" s="354"/>
      <c r="J77" s="365"/>
      <c r="K77" s="376"/>
      <c r="L77" s="366"/>
      <c r="M77" s="366"/>
    </row>
    <row r="78" spans="2:13" ht="20.25" customHeight="1" x14ac:dyDescent="0.25">
      <c r="B78" s="352" t="s">
        <v>333</v>
      </c>
      <c r="C78" s="360" t="s">
        <v>805</v>
      </c>
      <c r="D78" s="354">
        <v>2</v>
      </c>
      <c r="E78" s="352"/>
      <c r="F78" s="354"/>
      <c r="J78" s="365"/>
      <c r="K78" s="376"/>
      <c r="L78" s="366"/>
      <c r="M78" s="366"/>
    </row>
    <row r="79" spans="2:13" ht="20.25" customHeight="1" x14ac:dyDescent="0.25">
      <c r="B79" s="352" t="s">
        <v>117</v>
      </c>
      <c r="C79" s="353" t="s">
        <v>150</v>
      </c>
      <c r="D79" s="354">
        <v>23</v>
      </c>
      <c r="E79" s="352"/>
      <c r="F79" s="354"/>
      <c r="J79" s="365"/>
      <c r="K79" s="376"/>
      <c r="L79" s="366"/>
      <c r="M79" s="366"/>
    </row>
    <row r="80" spans="2:13" ht="20.25" customHeight="1" x14ac:dyDescent="0.25">
      <c r="B80" s="352" t="s">
        <v>286</v>
      </c>
      <c r="C80" s="360" t="s">
        <v>287</v>
      </c>
      <c r="D80" s="354">
        <v>21</v>
      </c>
      <c r="E80" s="352"/>
      <c r="F80" s="354"/>
      <c r="J80" s="365"/>
      <c r="K80" s="376"/>
      <c r="L80" s="366"/>
      <c r="M80" s="366"/>
    </row>
    <row r="81" spans="2:13" ht="20.25" customHeight="1" x14ac:dyDescent="0.25">
      <c r="B81" s="352" t="s">
        <v>598</v>
      </c>
      <c r="C81" s="353" t="s">
        <v>1002</v>
      </c>
      <c r="D81" s="354">
        <v>199</v>
      </c>
      <c r="E81" s="352"/>
      <c r="F81" s="354"/>
      <c r="J81" s="365"/>
      <c r="K81" s="376"/>
      <c r="L81" s="366"/>
      <c r="M81" s="366"/>
    </row>
    <row r="82" spans="2:13" ht="20.25" customHeight="1" x14ac:dyDescent="0.25">
      <c r="B82" s="352" t="s">
        <v>368</v>
      </c>
      <c r="C82" s="360" t="s">
        <v>379</v>
      </c>
      <c r="D82" s="354">
        <v>3</v>
      </c>
      <c r="E82" s="352"/>
      <c r="F82" s="354"/>
      <c r="J82" s="365"/>
      <c r="K82" s="376"/>
      <c r="L82" s="366"/>
      <c r="M82" s="366"/>
    </row>
    <row r="83" spans="2:13" ht="20.25" customHeight="1" x14ac:dyDescent="0.25">
      <c r="B83" s="352" t="s">
        <v>791</v>
      </c>
      <c r="C83" s="353" t="s">
        <v>766</v>
      </c>
      <c r="D83" s="354">
        <v>2</v>
      </c>
      <c r="E83" s="352"/>
      <c r="F83" s="354"/>
      <c r="J83" s="365"/>
      <c r="K83" s="376"/>
      <c r="L83" s="366"/>
      <c r="M83" s="366"/>
    </row>
    <row r="84" spans="2:13" ht="20.25" customHeight="1" x14ac:dyDescent="0.25">
      <c r="B84" s="352" t="s">
        <v>264</v>
      </c>
      <c r="C84" s="360" t="s">
        <v>265</v>
      </c>
      <c r="D84" s="354">
        <v>75</v>
      </c>
      <c r="E84" s="352"/>
      <c r="F84" s="354"/>
      <c r="J84" s="365"/>
      <c r="K84" s="376"/>
      <c r="L84" s="366"/>
      <c r="M84" s="366"/>
    </row>
    <row r="85" spans="2:13" ht="20.25" customHeight="1" x14ac:dyDescent="0.25">
      <c r="B85" s="352" t="s">
        <v>698</v>
      </c>
      <c r="C85" s="360" t="s">
        <v>699</v>
      </c>
      <c r="D85" s="354">
        <v>450</v>
      </c>
      <c r="E85" s="352"/>
      <c r="F85" s="354"/>
      <c r="J85" s="365"/>
      <c r="K85" s="376"/>
      <c r="L85" s="366"/>
      <c r="M85" s="366"/>
    </row>
    <row r="86" spans="2:13" ht="20.25" customHeight="1" x14ac:dyDescent="0.25">
      <c r="B86" s="352" t="s">
        <v>193</v>
      </c>
      <c r="C86" s="353" t="s">
        <v>194</v>
      </c>
      <c r="D86" s="354">
        <v>91</v>
      </c>
      <c r="E86" s="352"/>
      <c r="F86" s="354"/>
      <c r="J86" s="365"/>
      <c r="K86" s="376"/>
      <c r="L86" s="366"/>
      <c r="M86" s="366"/>
    </row>
    <row r="87" spans="2:13" ht="20.25" customHeight="1" x14ac:dyDescent="0.25">
      <c r="B87" s="352" t="s">
        <v>314</v>
      </c>
      <c r="C87" s="353" t="s">
        <v>315</v>
      </c>
      <c r="D87" s="354">
        <v>34</v>
      </c>
      <c r="E87" s="352"/>
      <c r="F87" s="354"/>
      <c r="J87" s="365"/>
      <c r="K87" s="376"/>
      <c r="L87" s="366"/>
      <c r="M87" s="366"/>
    </row>
    <row r="88" spans="2:13" ht="20.25" customHeight="1" x14ac:dyDescent="0.25">
      <c r="B88" s="352" t="s">
        <v>786</v>
      </c>
      <c r="C88" s="353" t="s">
        <v>764</v>
      </c>
      <c r="D88" s="354">
        <v>3</v>
      </c>
      <c r="E88" s="352"/>
      <c r="F88" s="354"/>
      <c r="J88" s="365"/>
      <c r="K88" s="376"/>
      <c r="L88" s="366"/>
      <c r="M88" s="366"/>
    </row>
    <row r="89" spans="2:13" ht="20.25" customHeight="1" x14ac:dyDescent="0.25">
      <c r="B89" s="352" t="s">
        <v>787</v>
      </c>
      <c r="C89" s="353" t="s">
        <v>762</v>
      </c>
      <c r="D89" s="354">
        <v>0</v>
      </c>
      <c r="E89" s="352"/>
      <c r="F89" s="354"/>
      <c r="J89" s="365"/>
      <c r="K89" s="376"/>
      <c r="L89" s="366"/>
      <c r="M89" s="366"/>
    </row>
    <row r="90" spans="2:13" ht="20.25" customHeight="1" x14ac:dyDescent="0.25">
      <c r="B90" s="352" t="s">
        <v>1031</v>
      </c>
      <c r="C90" s="360" t="s">
        <v>1032</v>
      </c>
      <c r="D90" s="354">
        <v>0</v>
      </c>
      <c r="E90" s="352"/>
      <c r="F90" s="354"/>
      <c r="J90" s="365"/>
      <c r="K90" s="376"/>
      <c r="L90" s="366"/>
      <c r="M90" s="366"/>
    </row>
    <row r="91" spans="2:13" ht="20.25" customHeight="1" x14ac:dyDescent="0.25">
      <c r="B91" s="352" t="s">
        <v>1072</v>
      </c>
      <c r="C91" s="353" t="s">
        <v>966</v>
      </c>
      <c r="D91" s="354">
        <v>176</v>
      </c>
      <c r="E91" s="352"/>
      <c r="F91" s="354"/>
      <c r="J91" s="365"/>
      <c r="K91" s="376"/>
      <c r="L91" s="366"/>
      <c r="M91" s="366"/>
    </row>
    <row r="92" spans="2:13" ht="20.25" customHeight="1" x14ac:dyDescent="0.25">
      <c r="B92" s="352" t="s">
        <v>120</v>
      </c>
      <c r="C92" s="353" t="s">
        <v>151</v>
      </c>
      <c r="D92" s="354">
        <v>3</v>
      </c>
      <c r="E92" s="352"/>
      <c r="F92" s="354"/>
      <c r="J92" s="365"/>
      <c r="K92" s="376"/>
      <c r="L92" s="366"/>
      <c r="M92" s="366"/>
    </row>
    <row r="93" spans="2:13" ht="20.25" customHeight="1" x14ac:dyDescent="0.25">
      <c r="B93" s="352" t="s">
        <v>1036</v>
      </c>
      <c r="C93" s="353" t="s">
        <v>877</v>
      </c>
      <c r="D93" s="354">
        <v>4</v>
      </c>
      <c r="E93" s="352"/>
      <c r="F93" s="354"/>
      <c r="J93" s="365"/>
      <c r="K93" s="376"/>
      <c r="L93" s="366"/>
      <c r="M93" s="366"/>
    </row>
    <row r="94" spans="2:13" ht="20.25" customHeight="1" x14ac:dyDescent="0.25">
      <c r="B94" s="352" t="s">
        <v>320</v>
      </c>
      <c r="C94" s="353" t="s">
        <v>324</v>
      </c>
      <c r="D94" s="354">
        <v>2</v>
      </c>
      <c r="E94" s="352"/>
      <c r="F94" s="354"/>
      <c r="J94" s="365"/>
      <c r="K94" s="376"/>
      <c r="L94" s="366"/>
      <c r="M94" s="366"/>
    </row>
    <row r="95" spans="2:13" ht="20.25" customHeight="1" x14ac:dyDescent="0.25">
      <c r="B95" s="352" t="s">
        <v>795</v>
      </c>
      <c r="C95" s="353" t="s">
        <v>760</v>
      </c>
      <c r="D95" s="354">
        <v>0</v>
      </c>
      <c r="E95" s="352"/>
      <c r="F95" s="354"/>
      <c r="J95" s="365"/>
      <c r="K95" s="376"/>
      <c r="L95" s="366"/>
      <c r="M95" s="366"/>
    </row>
    <row r="96" spans="2:13" ht="20.25" customHeight="1" x14ac:dyDescent="0.25">
      <c r="B96" s="352" t="s">
        <v>290</v>
      </c>
      <c r="C96" s="360" t="s">
        <v>291</v>
      </c>
      <c r="D96" s="354">
        <v>526</v>
      </c>
      <c r="E96" s="352"/>
      <c r="F96" s="354"/>
      <c r="J96" s="365"/>
      <c r="K96" s="376"/>
      <c r="L96" s="366"/>
      <c r="M96" s="366"/>
    </row>
    <row r="97" spans="2:13" ht="20.25" customHeight="1" x14ac:dyDescent="0.25">
      <c r="B97" s="352" t="s">
        <v>52</v>
      </c>
      <c r="C97" s="353" t="s">
        <v>53</v>
      </c>
      <c r="D97" s="354">
        <v>192</v>
      </c>
      <c r="E97" s="352"/>
      <c r="F97" s="354"/>
      <c r="J97" s="365"/>
      <c r="K97" s="376"/>
      <c r="L97" s="366"/>
      <c r="M97" s="366"/>
    </row>
    <row r="98" spans="2:13" ht="20.25" customHeight="1" x14ac:dyDescent="0.25">
      <c r="B98" s="352" t="s">
        <v>277</v>
      </c>
      <c r="C98" s="360" t="s">
        <v>278</v>
      </c>
      <c r="D98" s="354">
        <v>57</v>
      </c>
      <c r="E98" s="352"/>
      <c r="F98" s="354"/>
      <c r="J98" s="365"/>
      <c r="K98" s="376"/>
      <c r="L98" s="366"/>
      <c r="M98" s="366"/>
    </row>
    <row r="99" spans="2:13" ht="20.25" customHeight="1" x14ac:dyDescent="0.25">
      <c r="B99" s="352" t="s">
        <v>54</v>
      </c>
      <c r="C99" s="353" t="s">
        <v>1091</v>
      </c>
      <c r="D99" s="354">
        <v>53</v>
      </c>
      <c r="E99" s="352"/>
      <c r="F99" s="354"/>
      <c r="J99" s="365"/>
      <c r="K99" s="376"/>
      <c r="L99" s="366"/>
      <c r="M99" s="366"/>
    </row>
    <row r="100" spans="2:13" ht="20.25" customHeight="1" x14ac:dyDescent="0.25">
      <c r="B100" s="352" t="s">
        <v>1155</v>
      </c>
      <c r="C100" s="353" t="s">
        <v>1157</v>
      </c>
      <c r="D100" s="354">
        <v>10</v>
      </c>
      <c r="E100" s="352"/>
      <c r="F100" s="354"/>
      <c r="J100" s="365"/>
      <c r="K100" s="376"/>
      <c r="L100" s="366"/>
      <c r="M100" s="366"/>
    </row>
    <row r="101" spans="2:13" ht="20.25" customHeight="1" x14ac:dyDescent="0.25">
      <c r="B101" s="352" t="s">
        <v>1041</v>
      </c>
      <c r="C101" s="353" t="s">
        <v>1092</v>
      </c>
      <c r="D101" s="354">
        <v>0</v>
      </c>
      <c r="E101" s="352"/>
      <c r="F101" s="354"/>
      <c r="J101" s="365"/>
      <c r="K101" s="376"/>
      <c r="L101" s="366"/>
      <c r="M101" s="366"/>
    </row>
    <row r="102" spans="2:13" ht="20.25" customHeight="1" x14ac:dyDescent="0.25">
      <c r="B102" s="352" t="s">
        <v>327</v>
      </c>
      <c r="C102" s="353" t="s">
        <v>380</v>
      </c>
      <c r="D102" s="354">
        <v>1</v>
      </c>
      <c r="E102" s="352"/>
      <c r="F102" s="354"/>
      <c r="J102" s="365"/>
      <c r="K102" s="376"/>
      <c r="L102" s="366"/>
      <c r="M102" s="366"/>
    </row>
    <row r="103" spans="2:13" ht="20.25" customHeight="1" x14ac:dyDescent="0.25">
      <c r="B103" s="352" t="s">
        <v>1103</v>
      </c>
      <c r="C103" s="353" t="s">
        <v>1104</v>
      </c>
      <c r="D103" s="354">
        <v>77</v>
      </c>
      <c r="E103" s="352"/>
      <c r="F103" s="354"/>
      <c r="J103" s="365"/>
      <c r="K103" s="376"/>
      <c r="L103" s="366"/>
      <c r="M103" s="366"/>
    </row>
    <row r="104" spans="2:13" ht="20.25" customHeight="1" x14ac:dyDescent="0.25">
      <c r="B104" s="352" t="s">
        <v>1143</v>
      </c>
      <c r="C104" s="353" t="s">
        <v>1130</v>
      </c>
      <c r="D104" s="354">
        <v>90</v>
      </c>
      <c r="E104" s="352"/>
      <c r="F104" s="354"/>
      <c r="J104" s="365"/>
      <c r="K104" s="376"/>
      <c r="L104" s="366"/>
      <c r="M104" s="366"/>
    </row>
    <row r="105" spans="2:13" ht="20.25" customHeight="1" x14ac:dyDescent="0.25">
      <c r="B105" s="352" t="s">
        <v>240</v>
      </c>
      <c r="C105" s="360" t="s">
        <v>241</v>
      </c>
      <c r="D105" s="354">
        <v>3</v>
      </c>
      <c r="E105" s="352"/>
      <c r="F105" s="354"/>
      <c r="J105" s="365"/>
      <c r="K105" s="376"/>
      <c r="L105" s="366"/>
      <c r="M105" s="366"/>
    </row>
    <row r="106" spans="2:13" ht="20.25" customHeight="1" x14ac:dyDescent="0.25">
      <c r="B106" s="352" t="s">
        <v>555</v>
      </c>
      <c r="C106" s="353" t="s">
        <v>956</v>
      </c>
      <c r="D106" s="354">
        <v>52</v>
      </c>
      <c r="E106" s="352"/>
      <c r="F106" s="354"/>
      <c r="J106" s="365"/>
      <c r="K106" s="376"/>
      <c r="L106" s="366"/>
      <c r="M106" s="366"/>
    </row>
    <row r="107" spans="2:13" ht="20.25" customHeight="1" x14ac:dyDescent="0.25">
      <c r="B107" s="352" t="s">
        <v>555</v>
      </c>
      <c r="C107" s="360" t="s">
        <v>569</v>
      </c>
      <c r="D107" s="354">
        <v>26</v>
      </c>
      <c r="E107" s="352"/>
      <c r="F107" s="354"/>
      <c r="J107" s="365"/>
      <c r="K107" s="376"/>
      <c r="L107" s="366"/>
      <c r="M107" s="366"/>
    </row>
    <row r="108" spans="2:13" ht="20.25" customHeight="1" x14ac:dyDescent="0.25">
      <c r="B108" s="352" t="s">
        <v>1038</v>
      </c>
      <c r="C108" s="353" t="s">
        <v>883</v>
      </c>
      <c r="D108" s="354">
        <v>126</v>
      </c>
      <c r="E108" s="352"/>
      <c r="F108" s="354"/>
      <c r="J108" s="365"/>
      <c r="K108" s="376"/>
      <c r="L108" s="366"/>
      <c r="M108" s="366"/>
    </row>
    <row r="109" spans="2:13" ht="20.25" customHeight="1" x14ac:dyDescent="0.25">
      <c r="B109" s="352" t="s">
        <v>481</v>
      </c>
      <c r="C109" s="360" t="s">
        <v>492</v>
      </c>
      <c r="D109" s="354">
        <v>2</v>
      </c>
      <c r="E109" s="352"/>
      <c r="F109" s="354"/>
      <c r="J109" s="365"/>
      <c r="K109" s="376"/>
      <c r="L109" s="366"/>
      <c r="M109" s="366"/>
    </row>
    <row r="110" spans="2:13" ht="20.25" customHeight="1" x14ac:dyDescent="0.25">
      <c r="B110" s="352" t="s">
        <v>268</v>
      </c>
      <c r="C110" s="360" t="s">
        <v>269</v>
      </c>
      <c r="D110" s="354">
        <v>1500</v>
      </c>
      <c r="E110" s="352"/>
      <c r="F110" s="354"/>
      <c r="J110" s="365"/>
      <c r="K110" s="376"/>
      <c r="L110" s="366"/>
      <c r="M110" s="366"/>
    </row>
    <row r="111" spans="2:13" ht="20.25" customHeight="1" x14ac:dyDescent="0.25">
      <c r="B111" s="352" t="s">
        <v>1154</v>
      </c>
      <c r="C111" s="353" t="s">
        <v>1133</v>
      </c>
      <c r="D111" s="354">
        <v>10</v>
      </c>
      <c r="E111" s="352"/>
      <c r="F111" s="354"/>
      <c r="J111" s="365"/>
      <c r="K111" s="376"/>
      <c r="L111" s="366"/>
      <c r="M111" s="366"/>
    </row>
    <row r="112" spans="2:13" ht="20.25" customHeight="1" x14ac:dyDescent="0.25">
      <c r="B112" s="352" t="s">
        <v>1067</v>
      </c>
      <c r="C112" s="353" t="s">
        <v>960</v>
      </c>
      <c r="D112" s="354">
        <v>36</v>
      </c>
      <c r="E112" s="352"/>
      <c r="F112" s="354"/>
      <c r="J112" s="365"/>
      <c r="K112" s="376"/>
      <c r="L112" s="366"/>
      <c r="M112" s="366"/>
    </row>
    <row r="113" spans="2:13" ht="20.25" customHeight="1" x14ac:dyDescent="0.25">
      <c r="B113" s="352" t="s">
        <v>1049</v>
      </c>
      <c r="C113" s="353" t="s">
        <v>927</v>
      </c>
      <c r="D113" s="354">
        <v>1</v>
      </c>
      <c r="E113" s="352"/>
      <c r="F113" s="354"/>
      <c r="J113" s="365"/>
      <c r="K113" s="376"/>
      <c r="L113" s="366"/>
      <c r="M113" s="366"/>
    </row>
    <row r="114" spans="2:13" ht="20.25" customHeight="1" x14ac:dyDescent="0.25">
      <c r="B114" s="352" t="s">
        <v>1048</v>
      </c>
      <c r="C114" s="353" t="s">
        <v>1112</v>
      </c>
      <c r="D114" s="354">
        <v>8</v>
      </c>
      <c r="E114" s="352"/>
      <c r="F114" s="354"/>
      <c r="J114" s="365"/>
      <c r="K114" s="376"/>
      <c r="L114" s="366"/>
      <c r="M114" s="366"/>
    </row>
    <row r="115" spans="2:13" ht="20.25" customHeight="1" x14ac:dyDescent="0.25">
      <c r="B115" s="352" t="s">
        <v>208</v>
      </c>
      <c r="C115" s="360" t="s">
        <v>209</v>
      </c>
      <c r="D115" s="354">
        <v>1</v>
      </c>
      <c r="E115" s="352"/>
      <c r="F115" s="354"/>
      <c r="J115" s="365"/>
      <c r="K115" s="376"/>
      <c r="L115" s="366"/>
      <c r="M115" s="366"/>
    </row>
    <row r="116" spans="2:13" ht="20.25" customHeight="1" x14ac:dyDescent="0.25">
      <c r="B116" s="352" t="s">
        <v>205</v>
      </c>
      <c r="C116" s="360" t="s">
        <v>206</v>
      </c>
      <c r="D116" s="354">
        <v>38</v>
      </c>
      <c r="E116" s="352"/>
      <c r="F116" s="354"/>
      <c r="J116" s="365"/>
      <c r="K116" s="376"/>
      <c r="L116" s="366"/>
      <c r="M116" s="366"/>
    </row>
    <row r="117" spans="2:13" ht="20.25" customHeight="1" x14ac:dyDescent="0.25">
      <c r="B117" s="352" t="s">
        <v>438</v>
      </c>
      <c r="C117" s="360" t="s">
        <v>439</v>
      </c>
      <c r="D117" s="354">
        <v>122</v>
      </c>
      <c r="E117" s="352"/>
      <c r="F117" s="354"/>
      <c r="J117" s="365"/>
      <c r="K117" s="376"/>
      <c r="L117" s="366"/>
      <c r="M117" s="366"/>
    </row>
    <row r="118" spans="2:13" ht="20.25" customHeight="1" x14ac:dyDescent="0.25">
      <c r="B118" s="352" t="s">
        <v>1077</v>
      </c>
      <c r="C118" s="353" t="s">
        <v>975</v>
      </c>
      <c r="D118" s="354">
        <v>68</v>
      </c>
      <c r="E118" s="352"/>
      <c r="F118" s="354"/>
      <c r="J118" s="365"/>
      <c r="K118" s="376"/>
      <c r="L118" s="366"/>
      <c r="M118" s="366"/>
    </row>
    <row r="119" spans="2:13" ht="20.25" customHeight="1" x14ac:dyDescent="0.25">
      <c r="B119" s="352" t="s">
        <v>1078</v>
      </c>
      <c r="C119" s="353" t="s">
        <v>976</v>
      </c>
      <c r="D119" s="354">
        <v>55</v>
      </c>
      <c r="E119" s="352"/>
      <c r="F119" s="354"/>
      <c r="J119" s="365"/>
      <c r="K119" s="376"/>
      <c r="L119" s="366"/>
      <c r="M119" s="366"/>
    </row>
    <row r="120" spans="2:13" ht="20.25" customHeight="1" x14ac:dyDescent="0.25">
      <c r="B120" s="352" t="s">
        <v>221</v>
      </c>
      <c r="C120" s="353" t="s">
        <v>222</v>
      </c>
      <c r="D120" s="354">
        <v>1</v>
      </c>
      <c r="E120" s="352"/>
      <c r="F120" s="354"/>
      <c r="J120" s="365"/>
      <c r="K120" s="376"/>
      <c r="L120" s="366"/>
      <c r="M120" s="366"/>
    </row>
    <row r="121" spans="2:13" ht="20.25" customHeight="1" x14ac:dyDescent="0.25">
      <c r="B121" s="352" t="s">
        <v>223</v>
      </c>
      <c r="C121" s="353" t="s">
        <v>224</v>
      </c>
      <c r="D121" s="354">
        <v>4</v>
      </c>
      <c r="E121" s="352"/>
      <c r="F121" s="354"/>
      <c r="J121" s="365"/>
      <c r="K121" s="376"/>
      <c r="L121" s="366"/>
      <c r="M121" s="366"/>
    </row>
    <row r="122" spans="2:13" ht="20.25" customHeight="1" x14ac:dyDescent="0.25">
      <c r="B122" s="352" t="s">
        <v>217</v>
      </c>
      <c r="C122" s="353" t="s">
        <v>248</v>
      </c>
      <c r="D122" s="354">
        <v>12</v>
      </c>
      <c r="E122" s="352"/>
      <c r="F122" s="354"/>
      <c r="J122" s="365"/>
      <c r="K122" s="376"/>
      <c r="L122" s="366"/>
      <c r="M122" s="366"/>
    </row>
    <row r="123" spans="2:13" ht="20.25" customHeight="1" x14ac:dyDescent="0.25">
      <c r="B123" s="352" t="s">
        <v>225</v>
      </c>
      <c r="C123" s="353" t="s">
        <v>226</v>
      </c>
      <c r="D123" s="354">
        <v>0</v>
      </c>
      <c r="E123" s="352"/>
      <c r="F123" s="354"/>
      <c r="J123" s="365"/>
      <c r="K123" s="376"/>
      <c r="L123" s="366"/>
      <c r="M123" s="366"/>
    </row>
    <row r="124" spans="2:13" ht="20.25" customHeight="1" x14ac:dyDescent="0.25">
      <c r="B124" s="352" t="s">
        <v>227</v>
      </c>
      <c r="C124" s="353" t="s">
        <v>249</v>
      </c>
      <c r="D124" s="354">
        <v>0</v>
      </c>
      <c r="E124" s="352"/>
      <c r="F124" s="354"/>
      <c r="J124" s="365"/>
      <c r="K124" s="376"/>
      <c r="L124" s="366"/>
      <c r="M124" s="366"/>
    </row>
    <row r="125" spans="2:13" ht="20.25" customHeight="1" x14ac:dyDescent="0.25">
      <c r="B125" s="352" t="s">
        <v>477</v>
      </c>
      <c r="C125" s="353" t="s">
        <v>493</v>
      </c>
      <c r="D125" s="354">
        <v>0</v>
      </c>
      <c r="E125" s="352"/>
      <c r="F125" s="354"/>
      <c r="J125" s="365"/>
      <c r="K125" s="376"/>
      <c r="L125" s="366"/>
      <c r="M125" s="366"/>
    </row>
    <row r="126" spans="2:13" ht="20.25" customHeight="1" x14ac:dyDescent="0.25">
      <c r="B126" s="352" t="s">
        <v>544</v>
      </c>
      <c r="C126" s="360" t="s">
        <v>545</v>
      </c>
      <c r="D126" s="354">
        <v>5</v>
      </c>
      <c r="E126" s="352"/>
      <c r="F126" s="354"/>
      <c r="J126" s="365"/>
      <c r="K126" s="376"/>
      <c r="L126" s="366"/>
      <c r="M126" s="366"/>
    </row>
    <row r="127" spans="2:13" ht="20.25" customHeight="1" x14ac:dyDescent="0.25">
      <c r="B127" s="352" t="s">
        <v>230</v>
      </c>
      <c r="C127" s="353" t="s">
        <v>250</v>
      </c>
      <c r="D127" s="354">
        <v>5</v>
      </c>
      <c r="E127" s="352"/>
      <c r="F127" s="354"/>
      <c r="J127" s="365"/>
      <c r="K127" s="376"/>
      <c r="L127" s="366"/>
      <c r="M127" s="366"/>
    </row>
    <row r="128" spans="2:13" ht="20.25" customHeight="1" x14ac:dyDescent="0.25">
      <c r="B128" s="352" t="s">
        <v>486</v>
      </c>
      <c r="C128" s="353" t="s">
        <v>487</v>
      </c>
      <c r="D128" s="354">
        <v>2</v>
      </c>
      <c r="E128" s="352"/>
      <c r="F128" s="354"/>
      <c r="J128" s="365"/>
      <c r="K128" s="376"/>
      <c r="L128" s="366"/>
      <c r="M128" s="366"/>
    </row>
    <row r="129" spans="2:13" ht="20.25" customHeight="1" x14ac:dyDescent="0.25">
      <c r="B129" s="352" t="s">
        <v>231</v>
      </c>
      <c r="C129" s="353" t="s">
        <v>251</v>
      </c>
      <c r="D129" s="354">
        <v>2</v>
      </c>
      <c r="E129" s="352"/>
      <c r="F129" s="354"/>
      <c r="J129" s="365"/>
      <c r="K129" s="376"/>
      <c r="L129" s="366"/>
      <c r="M129" s="366"/>
    </row>
    <row r="130" spans="2:13" ht="20.25" customHeight="1" x14ac:dyDescent="0.25">
      <c r="B130" s="352" t="s">
        <v>122</v>
      </c>
      <c r="C130" s="353" t="s">
        <v>152</v>
      </c>
      <c r="D130" s="354">
        <v>6</v>
      </c>
      <c r="E130" s="352"/>
      <c r="F130" s="354"/>
      <c r="J130" s="365"/>
      <c r="K130" s="376"/>
      <c r="L130" s="366"/>
      <c r="M130" s="366"/>
    </row>
    <row r="131" spans="2:13" ht="20.25" customHeight="1" x14ac:dyDescent="0.25">
      <c r="B131" s="352" t="s">
        <v>1073</v>
      </c>
      <c r="C131" s="353" t="s">
        <v>968</v>
      </c>
      <c r="D131" s="354">
        <v>50</v>
      </c>
      <c r="E131" s="352"/>
      <c r="F131" s="354"/>
      <c r="J131" s="365"/>
      <c r="K131" s="401"/>
      <c r="L131" s="366"/>
      <c r="M131" s="366"/>
    </row>
    <row r="132" spans="2:13" ht="20.25" customHeight="1" x14ac:dyDescent="0.3">
      <c r="B132" s="352" t="s">
        <v>1035</v>
      </c>
      <c r="C132" s="360" t="s">
        <v>889</v>
      </c>
      <c r="D132" s="354">
        <v>11</v>
      </c>
      <c r="E132" s="352"/>
      <c r="F132" s="354"/>
      <c r="J132" s="402"/>
      <c r="K132" s="402"/>
      <c r="L132" s="402"/>
      <c r="M132" s="402"/>
    </row>
    <row r="133" spans="2:13" ht="20.25" customHeight="1" x14ac:dyDescent="0.3">
      <c r="B133" s="352" t="s">
        <v>1034</v>
      </c>
      <c r="C133" s="360" t="s">
        <v>888</v>
      </c>
      <c r="D133" s="354">
        <v>14</v>
      </c>
      <c r="E133" s="352"/>
      <c r="F133" s="354"/>
      <c r="J133" s="402"/>
      <c r="K133" s="402"/>
      <c r="L133" s="402"/>
      <c r="M133" s="402"/>
    </row>
    <row r="134" spans="2:13" ht="20.25" customHeight="1" x14ac:dyDescent="0.3">
      <c r="B134" s="352" t="s">
        <v>1039</v>
      </c>
      <c r="C134" s="353" t="s">
        <v>907</v>
      </c>
      <c r="D134" s="354">
        <v>50</v>
      </c>
      <c r="E134" s="352"/>
      <c r="F134" s="354"/>
      <c r="J134" s="402"/>
      <c r="K134" s="402"/>
      <c r="L134" s="402"/>
      <c r="M134" s="402"/>
    </row>
    <row r="135" spans="2:13" ht="20.25" customHeight="1" x14ac:dyDescent="0.3">
      <c r="B135" s="352" t="s">
        <v>1050</v>
      </c>
      <c r="C135" s="353" t="s">
        <v>929</v>
      </c>
      <c r="D135" s="354">
        <v>30</v>
      </c>
      <c r="E135" s="352"/>
      <c r="F135" s="354"/>
      <c r="J135" s="402"/>
      <c r="K135" s="402"/>
      <c r="L135" s="402"/>
      <c r="M135" s="402"/>
    </row>
    <row r="136" spans="2:13" ht="20.25" customHeight="1" x14ac:dyDescent="0.3">
      <c r="B136" s="352" t="s">
        <v>214</v>
      </c>
      <c r="C136" s="353" t="s">
        <v>382</v>
      </c>
      <c r="D136" s="354">
        <v>18</v>
      </c>
      <c r="E136" s="352"/>
      <c r="F136" s="354"/>
      <c r="J136" s="402"/>
      <c r="K136" s="402"/>
      <c r="L136" s="402"/>
      <c r="M136" s="402"/>
    </row>
    <row r="137" spans="2:13" ht="20.25" customHeight="1" x14ac:dyDescent="0.3">
      <c r="B137" s="352" t="s">
        <v>1140</v>
      </c>
      <c r="C137" s="360" t="s">
        <v>631</v>
      </c>
      <c r="D137" s="354">
        <v>16</v>
      </c>
      <c r="E137" s="352"/>
      <c r="F137" s="354"/>
      <c r="J137" s="402"/>
      <c r="K137" s="402"/>
      <c r="L137" s="402"/>
      <c r="M137" s="402"/>
    </row>
    <row r="138" spans="2:13" ht="20.25" customHeight="1" x14ac:dyDescent="0.3">
      <c r="B138" s="352" t="s">
        <v>56</v>
      </c>
      <c r="C138" s="353" t="s">
        <v>57</v>
      </c>
      <c r="D138" s="354">
        <v>2</v>
      </c>
      <c r="E138" s="352"/>
      <c r="F138" s="354"/>
      <c r="J138" s="402"/>
      <c r="K138" s="402"/>
      <c r="L138" s="402"/>
      <c r="M138" s="402"/>
    </row>
    <row r="139" spans="2:13" ht="20.25" customHeight="1" x14ac:dyDescent="0.3">
      <c r="B139" s="352" t="s">
        <v>813</v>
      </c>
      <c r="C139" s="360" t="s">
        <v>806</v>
      </c>
      <c r="D139" s="354">
        <v>5</v>
      </c>
      <c r="E139" s="352"/>
      <c r="F139" s="354"/>
      <c r="J139" s="402"/>
      <c r="K139" s="402"/>
      <c r="L139" s="402"/>
      <c r="M139" s="402"/>
    </row>
    <row r="140" spans="2:13" ht="20.25" customHeight="1" x14ac:dyDescent="0.3">
      <c r="B140" s="352" t="s">
        <v>1098</v>
      </c>
      <c r="C140" s="353" t="s">
        <v>1101</v>
      </c>
      <c r="D140" s="354">
        <v>19</v>
      </c>
      <c r="E140" s="352"/>
      <c r="F140" s="354"/>
      <c r="J140" s="402"/>
      <c r="K140" s="402"/>
      <c r="L140" s="402"/>
      <c r="M140" s="402"/>
    </row>
    <row r="141" spans="2:13" ht="20.25" customHeight="1" x14ac:dyDescent="0.3">
      <c r="B141" s="352" t="s">
        <v>1146</v>
      </c>
      <c r="C141" s="360" t="s">
        <v>1007</v>
      </c>
      <c r="D141" s="354">
        <v>18</v>
      </c>
      <c r="E141" s="352"/>
      <c r="F141" s="354"/>
      <c r="J141" s="403"/>
      <c r="K141" s="403"/>
      <c r="L141" s="403"/>
      <c r="M141" s="403"/>
    </row>
    <row r="142" spans="2:13" ht="20.25" customHeight="1" x14ac:dyDescent="0.3">
      <c r="B142" s="352" t="s">
        <v>1037</v>
      </c>
      <c r="C142" s="353" t="s">
        <v>876</v>
      </c>
      <c r="D142" s="354">
        <v>2</v>
      </c>
      <c r="E142" s="352"/>
      <c r="F142" s="354"/>
      <c r="J142" s="403"/>
      <c r="K142" s="403"/>
      <c r="L142" s="403"/>
      <c r="M142" s="403"/>
    </row>
    <row r="143" spans="2:13" ht="20.25" customHeight="1" x14ac:dyDescent="0.3">
      <c r="B143" s="352" t="s">
        <v>311</v>
      </c>
      <c r="C143" s="360" t="s">
        <v>312</v>
      </c>
      <c r="D143" s="354">
        <v>45</v>
      </c>
      <c r="E143" s="352"/>
      <c r="F143" s="354"/>
      <c r="J143" s="403"/>
      <c r="K143" s="403"/>
      <c r="L143" s="403"/>
      <c r="M143" s="403"/>
    </row>
    <row r="144" spans="2:13" ht="20.25" customHeight="1" x14ac:dyDescent="0.3">
      <c r="B144" s="352" t="s">
        <v>1080</v>
      </c>
      <c r="C144" s="353" t="s">
        <v>979</v>
      </c>
      <c r="D144" s="354">
        <v>1</v>
      </c>
      <c r="E144" s="352"/>
      <c r="F144" s="354"/>
      <c r="J144" s="403"/>
      <c r="K144" s="403"/>
      <c r="L144" s="403"/>
      <c r="M144" s="403"/>
    </row>
    <row r="145" spans="2:13" ht="20.25" customHeight="1" x14ac:dyDescent="0.3">
      <c r="B145" s="352" t="s">
        <v>1121</v>
      </c>
      <c r="C145" s="353" t="s">
        <v>983</v>
      </c>
      <c r="D145" s="354">
        <v>6</v>
      </c>
      <c r="E145" s="352"/>
      <c r="F145" s="354"/>
      <c r="J145" s="403"/>
      <c r="K145" s="403"/>
      <c r="L145" s="403"/>
      <c r="M145" s="403"/>
    </row>
    <row r="146" spans="2:13" ht="20.25" customHeight="1" x14ac:dyDescent="0.3">
      <c r="B146" s="352" t="s">
        <v>280</v>
      </c>
      <c r="C146" s="360" t="s">
        <v>281</v>
      </c>
      <c r="D146" s="354">
        <v>190</v>
      </c>
      <c r="E146" s="352"/>
      <c r="F146" s="354"/>
      <c r="J146" s="403"/>
      <c r="K146" s="403"/>
      <c r="L146" s="403"/>
      <c r="M146" s="403"/>
    </row>
    <row r="147" spans="2:13" ht="20.25" customHeight="1" x14ac:dyDescent="0.3">
      <c r="B147" s="352" t="s">
        <v>1082</v>
      </c>
      <c r="C147" s="353" t="s">
        <v>988</v>
      </c>
      <c r="D147" s="354">
        <v>731</v>
      </c>
      <c r="E147" s="352"/>
      <c r="F147" s="354"/>
      <c r="J147" s="403"/>
      <c r="K147" s="403"/>
      <c r="L147" s="403"/>
      <c r="M147" s="403"/>
    </row>
    <row r="148" spans="2:13" ht="20.25" customHeight="1" x14ac:dyDescent="0.3">
      <c r="B148" s="352" t="s">
        <v>457</v>
      </c>
      <c r="C148" s="360" t="s">
        <v>458</v>
      </c>
      <c r="D148" s="354">
        <v>13</v>
      </c>
      <c r="E148" s="352"/>
      <c r="F148" s="354"/>
      <c r="J148" s="403"/>
      <c r="K148" s="403"/>
      <c r="L148" s="403"/>
      <c r="M148" s="403"/>
    </row>
    <row r="149" spans="2:13" ht="20.25" customHeight="1" x14ac:dyDescent="0.3">
      <c r="B149" s="352" t="s">
        <v>1043</v>
      </c>
      <c r="C149" s="360" t="s">
        <v>899</v>
      </c>
      <c r="D149" s="354">
        <v>54</v>
      </c>
      <c r="E149" s="352"/>
      <c r="F149" s="354"/>
      <c r="J149" s="403"/>
      <c r="K149" s="403"/>
      <c r="L149" s="403"/>
      <c r="M149" s="403"/>
    </row>
    <row r="150" spans="2:13" ht="20.25" customHeight="1" x14ac:dyDescent="0.3">
      <c r="B150" s="352" t="s">
        <v>1065</v>
      </c>
      <c r="C150" s="353" t="s">
        <v>958</v>
      </c>
      <c r="D150" s="354">
        <v>1198</v>
      </c>
      <c r="E150" s="352"/>
      <c r="F150" s="354"/>
      <c r="J150" s="403"/>
      <c r="K150" s="403"/>
      <c r="L150" s="403"/>
      <c r="M150" s="403"/>
    </row>
    <row r="151" spans="2:13" ht="20.25" customHeight="1" x14ac:dyDescent="0.3">
      <c r="B151" s="352" t="s">
        <v>1070</v>
      </c>
      <c r="C151" s="353" t="s">
        <v>963</v>
      </c>
      <c r="D151" s="354">
        <v>0</v>
      </c>
      <c r="E151" s="352"/>
      <c r="F151" s="354"/>
      <c r="J151" s="403"/>
      <c r="K151" s="403"/>
      <c r="L151" s="403"/>
      <c r="M151" s="403"/>
    </row>
    <row r="152" spans="2:13" ht="20.25" customHeight="1" x14ac:dyDescent="0.3">
      <c r="B152" s="352" t="s">
        <v>292</v>
      </c>
      <c r="C152" s="360" t="s">
        <v>293</v>
      </c>
      <c r="D152" s="354">
        <v>1345</v>
      </c>
      <c r="E152" s="352"/>
      <c r="F152" s="354"/>
      <c r="J152" s="403"/>
      <c r="K152" s="403"/>
      <c r="L152" s="403"/>
      <c r="M152" s="403"/>
    </row>
    <row r="153" spans="2:13" ht="20.25" customHeight="1" x14ac:dyDescent="0.3">
      <c r="B153" s="352" t="s">
        <v>696</v>
      </c>
      <c r="C153" s="360" t="s">
        <v>697</v>
      </c>
      <c r="D153" s="354">
        <v>550</v>
      </c>
      <c r="E153" s="352"/>
      <c r="F153" s="354"/>
      <c r="J153" s="403"/>
      <c r="K153" s="403"/>
      <c r="L153" s="403"/>
      <c r="M153" s="403"/>
    </row>
    <row r="154" spans="2:13" ht="20.25" customHeight="1" x14ac:dyDescent="0.3">
      <c r="B154" s="352" t="s">
        <v>721</v>
      </c>
      <c r="C154" s="360" t="s">
        <v>798</v>
      </c>
      <c r="D154" s="354">
        <v>0</v>
      </c>
      <c r="E154" s="352"/>
      <c r="F154" s="354"/>
      <c r="J154" s="403"/>
      <c r="K154" s="403"/>
      <c r="L154" s="403"/>
      <c r="M154" s="403"/>
    </row>
    <row r="155" spans="2:13" ht="20.25" customHeight="1" x14ac:dyDescent="0.3">
      <c r="B155" s="352" t="s">
        <v>178</v>
      </c>
      <c r="C155" s="353" t="s">
        <v>739</v>
      </c>
      <c r="D155" s="354">
        <v>13</v>
      </c>
      <c r="E155" s="352"/>
      <c r="F155" s="354"/>
      <c r="J155" s="403"/>
      <c r="K155" s="403"/>
      <c r="L155" s="403"/>
      <c r="M155" s="403"/>
    </row>
    <row r="156" spans="2:13" ht="20.25" customHeight="1" x14ac:dyDescent="0.3">
      <c r="B156" s="352" t="s">
        <v>1099</v>
      </c>
      <c r="C156" s="353" t="s">
        <v>997</v>
      </c>
      <c r="D156" s="354">
        <v>44</v>
      </c>
      <c r="E156" s="352"/>
      <c r="F156" s="354"/>
      <c r="J156" s="403"/>
      <c r="K156" s="403"/>
      <c r="L156" s="403"/>
      <c r="M156" s="403"/>
    </row>
    <row r="157" spans="2:13" ht="20.25" customHeight="1" x14ac:dyDescent="0.3">
      <c r="B157" s="352" t="s">
        <v>468</v>
      </c>
      <c r="C157" s="360" t="s">
        <v>494</v>
      </c>
      <c r="D157" s="354">
        <v>2</v>
      </c>
      <c r="E157" s="352"/>
      <c r="F157" s="354"/>
      <c r="J157" s="403"/>
      <c r="K157" s="403"/>
      <c r="L157" s="403"/>
      <c r="M157" s="403"/>
    </row>
    <row r="158" spans="2:13" ht="20.25" customHeight="1" x14ac:dyDescent="0.3">
      <c r="B158" s="352" t="s">
        <v>662</v>
      </c>
      <c r="C158" s="360" t="s">
        <v>700</v>
      </c>
      <c r="D158" s="354">
        <v>3</v>
      </c>
      <c r="E158" s="352"/>
      <c r="F158" s="354"/>
      <c r="J158" s="403"/>
      <c r="K158" s="403"/>
      <c r="L158" s="403"/>
      <c r="M158" s="403"/>
    </row>
    <row r="159" spans="2:13" ht="20.25" customHeight="1" x14ac:dyDescent="0.3">
      <c r="B159" s="352" t="s">
        <v>1147</v>
      </c>
      <c r="C159" s="353" t="s">
        <v>1006</v>
      </c>
      <c r="D159" s="354">
        <v>17</v>
      </c>
      <c r="E159" s="352"/>
      <c r="F159" s="354"/>
      <c r="J159" s="403"/>
      <c r="K159" s="403"/>
      <c r="L159" s="403"/>
      <c r="M159" s="403"/>
    </row>
    <row r="160" spans="2:13" ht="20.25" customHeight="1" x14ac:dyDescent="0.3">
      <c r="B160" s="352" t="s">
        <v>1144</v>
      </c>
      <c r="C160" s="353" t="s">
        <v>1135</v>
      </c>
      <c r="D160" s="354">
        <v>8</v>
      </c>
      <c r="E160" s="352"/>
      <c r="F160" s="354"/>
      <c r="J160" s="400"/>
      <c r="K160" s="400"/>
      <c r="L160" s="400"/>
      <c r="M160" s="400"/>
    </row>
    <row r="161" spans="2:13" ht="20.25" customHeight="1" x14ac:dyDescent="0.3">
      <c r="B161" s="352" t="s">
        <v>793</v>
      </c>
      <c r="C161" s="356" t="s">
        <v>1027</v>
      </c>
      <c r="D161" s="354">
        <v>188</v>
      </c>
      <c r="E161" s="352"/>
      <c r="F161" s="354"/>
      <c r="J161" s="357"/>
      <c r="K161" s="357"/>
      <c r="L161" s="357"/>
      <c r="M161" s="357"/>
    </row>
    <row r="162" spans="2:13" ht="20.25" customHeight="1" x14ac:dyDescent="0.3">
      <c r="B162" s="352" t="s">
        <v>346</v>
      </c>
      <c r="C162" s="360" t="s">
        <v>383</v>
      </c>
      <c r="D162" s="354">
        <v>6</v>
      </c>
      <c r="E162" s="352"/>
      <c r="F162" s="354"/>
      <c r="J162" s="357"/>
      <c r="K162" s="357"/>
      <c r="L162" s="357"/>
      <c r="M162" s="357"/>
    </row>
    <row r="163" spans="2:13" ht="20.25" customHeight="1" x14ac:dyDescent="0.3">
      <c r="B163" s="352" t="s">
        <v>335</v>
      </c>
      <c r="C163" s="360" t="s">
        <v>384</v>
      </c>
      <c r="D163" s="354">
        <v>64</v>
      </c>
      <c r="E163" s="352"/>
      <c r="F163" s="354"/>
      <c r="J163" s="357"/>
      <c r="K163" s="357"/>
      <c r="L163" s="357"/>
      <c r="M163" s="357"/>
    </row>
    <row r="164" spans="2:13" ht="20.25" customHeight="1" x14ac:dyDescent="0.3">
      <c r="B164" s="352" t="s">
        <v>715</v>
      </c>
      <c r="C164" s="353" t="s">
        <v>714</v>
      </c>
      <c r="D164" s="354">
        <v>9</v>
      </c>
      <c r="E164" s="352"/>
      <c r="F164" s="354"/>
      <c r="J164" s="357"/>
      <c r="K164" s="357"/>
      <c r="L164" s="357"/>
      <c r="M164" s="357"/>
    </row>
    <row r="165" spans="2:13" ht="20.25" customHeight="1" x14ac:dyDescent="0.3">
      <c r="B165" s="352" t="s">
        <v>422</v>
      </c>
      <c r="C165" s="353" t="s">
        <v>426</v>
      </c>
      <c r="D165" s="354">
        <v>3</v>
      </c>
      <c r="E165" s="352"/>
      <c r="F165" s="354"/>
      <c r="J165" s="357"/>
      <c r="K165" s="357"/>
      <c r="L165" s="357"/>
      <c r="M165" s="357"/>
    </row>
    <row r="166" spans="2:13" ht="20.25" customHeight="1" x14ac:dyDescent="0.3">
      <c r="B166" s="352" t="s">
        <v>701</v>
      </c>
      <c r="C166" s="353" t="s">
        <v>695</v>
      </c>
      <c r="D166" s="354">
        <v>0</v>
      </c>
      <c r="E166" s="352"/>
      <c r="F166" s="354"/>
      <c r="J166" s="357"/>
      <c r="K166" s="357"/>
      <c r="L166" s="357"/>
      <c r="M166" s="357"/>
    </row>
    <row r="167" spans="2:13" ht="20.25" customHeight="1" x14ac:dyDescent="0.3">
      <c r="B167" s="352" t="s">
        <v>1105</v>
      </c>
      <c r="C167" s="353" t="s">
        <v>1115</v>
      </c>
      <c r="D167" s="354">
        <v>25</v>
      </c>
      <c r="E167" s="352"/>
      <c r="F167" s="354"/>
      <c r="J167" s="357"/>
      <c r="K167" s="357"/>
      <c r="L167" s="357"/>
      <c r="M167" s="357"/>
    </row>
    <row r="168" spans="2:13" ht="20.25" customHeight="1" x14ac:dyDescent="0.3">
      <c r="B168" s="352" t="s">
        <v>160</v>
      </c>
      <c r="C168" s="353" t="s">
        <v>161</v>
      </c>
      <c r="D168" s="354">
        <v>20</v>
      </c>
      <c r="E168" s="352"/>
      <c r="F168" s="354"/>
      <c r="J168" s="357"/>
      <c r="K168" s="357"/>
      <c r="L168" s="357"/>
      <c r="M168" s="357"/>
    </row>
    <row r="169" spans="2:13" ht="20.25" customHeight="1" x14ac:dyDescent="0.3">
      <c r="B169" s="352" t="s">
        <v>121</v>
      </c>
      <c r="C169" s="353" t="s">
        <v>502</v>
      </c>
      <c r="D169" s="354">
        <v>40</v>
      </c>
      <c r="E169" s="352"/>
      <c r="F169" s="354"/>
      <c r="J169" s="357"/>
      <c r="K169" s="357"/>
      <c r="L169" s="357"/>
      <c r="M169" s="357"/>
    </row>
    <row r="170" spans="2:13" ht="20.25" customHeight="1" x14ac:dyDescent="0.3">
      <c r="B170" s="352" t="s">
        <v>1004</v>
      </c>
      <c r="C170" s="353" t="s">
        <v>1102</v>
      </c>
      <c r="D170" s="354">
        <v>33</v>
      </c>
      <c r="E170" s="352"/>
      <c r="F170" s="354"/>
      <c r="J170" s="357"/>
      <c r="K170" s="357"/>
      <c r="L170" s="357"/>
      <c r="M170" s="357"/>
    </row>
    <row r="171" spans="2:13" ht="20.25" customHeight="1" x14ac:dyDescent="0.3">
      <c r="B171" s="352" t="s">
        <v>1051</v>
      </c>
      <c r="C171" s="353" t="s">
        <v>931</v>
      </c>
      <c r="D171" s="354">
        <v>0</v>
      </c>
      <c r="E171" s="352"/>
      <c r="F171" s="354"/>
      <c r="J171" s="357"/>
      <c r="K171" s="357"/>
      <c r="L171" s="357"/>
      <c r="M171" s="357"/>
    </row>
    <row r="172" spans="2:13" ht="20.25" customHeight="1" x14ac:dyDescent="0.3">
      <c r="B172" s="352" t="s">
        <v>276</v>
      </c>
      <c r="C172" s="353" t="s">
        <v>284</v>
      </c>
      <c r="D172" s="354">
        <v>3</v>
      </c>
      <c r="E172" s="352"/>
      <c r="F172" s="354"/>
      <c r="J172" s="357"/>
      <c r="K172" s="357"/>
      <c r="L172" s="357"/>
      <c r="M172" s="357"/>
    </row>
    <row r="173" spans="2:13" ht="20.25" customHeight="1" x14ac:dyDescent="0.3">
      <c r="B173" s="352" t="s">
        <v>442</v>
      </c>
      <c r="C173" s="356" t="s">
        <v>443</v>
      </c>
      <c r="D173" s="354">
        <v>0</v>
      </c>
      <c r="E173" s="352"/>
      <c r="F173" s="354"/>
    </row>
    <row r="174" spans="2:13" ht="20.25" customHeight="1" x14ac:dyDescent="0.3">
      <c r="B174" s="352" t="s">
        <v>358</v>
      </c>
      <c r="C174" s="353" t="s">
        <v>390</v>
      </c>
      <c r="D174" s="354">
        <v>74</v>
      </c>
      <c r="E174" s="352"/>
      <c r="F174" s="354"/>
    </row>
    <row r="175" spans="2:13" ht="20.25" customHeight="1" x14ac:dyDescent="0.3">
      <c r="B175" s="352" t="s">
        <v>601</v>
      </c>
      <c r="C175" s="353" t="s">
        <v>953</v>
      </c>
      <c r="D175" s="354">
        <v>407</v>
      </c>
      <c r="E175" s="352"/>
      <c r="F175" s="354"/>
    </row>
    <row r="176" spans="2:13" ht="20.25" customHeight="1" x14ac:dyDescent="0.3">
      <c r="B176" s="352" t="s">
        <v>242</v>
      </c>
      <c r="C176" s="353" t="s">
        <v>252</v>
      </c>
      <c r="D176" s="354">
        <v>3</v>
      </c>
      <c r="E176" s="352"/>
      <c r="F176" s="354"/>
    </row>
    <row r="177" spans="2:6" ht="20.25" customHeight="1" x14ac:dyDescent="0.3">
      <c r="B177" s="352" t="s">
        <v>781</v>
      </c>
      <c r="C177" s="353" t="s">
        <v>817</v>
      </c>
      <c r="D177" s="354">
        <v>53</v>
      </c>
      <c r="E177" s="352"/>
      <c r="F177" s="354"/>
    </row>
    <row r="178" spans="2:6" ht="20.25" customHeight="1" x14ac:dyDescent="0.3">
      <c r="B178" s="352" t="s">
        <v>60</v>
      </c>
      <c r="C178" s="353" t="s">
        <v>747</v>
      </c>
      <c r="D178" s="354">
        <v>25</v>
      </c>
      <c r="E178" s="352"/>
      <c r="F178" s="354"/>
    </row>
    <row r="179" spans="2:6" ht="20.25" customHeight="1" x14ac:dyDescent="0.3">
      <c r="B179" s="352" t="s">
        <v>1047</v>
      </c>
      <c r="C179" s="353" t="s">
        <v>924</v>
      </c>
      <c r="D179" s="354">
        <v>22</v>
      </c>
      <c r="E179" s="352"/>
      <c r="F179" s="354"/>
    </row>
    <row r="180" spans="2:6" ht="20.25" customHeight="1" x14ac:dyDescent="0.3">
      <c r="B180" s="352" t="s">
        <v>362</v>
      </c>
      <c r="C180" s="353" t="s">
        <v>391</v>
      </c>
      <c r="D180" s="354">
        <v>67</v>
      </c>
      <c r="E180" s="352"/>
      <c r="F180" s="354"/>
    </row>
    <row r="181" spans="2:6" ht="20.25" customHeight="1" x14ac:dyDescent="0.3">
      <c r="B181" s="352" t="s">
        <v>163</v>
      </c>
      <c r="C181" s="353" t="s">
        <v>168</v>
      </c>
      <c r="D181" s="354">
        <v>1</v>
      </c>
      <c r="E181" s="352"/>
      <c r="F181" s="354"/>
    </row>
    <row r="182" spans="2:6" ht="20.25" customHeight="1" x14ac:dyDescent="0.3">
      <c r="B182" s="352" t="s">
        <v>334</v>
      </c>
      <c r="C182" s="353" t="s">
        <v>392</v>
      </c>
      <c r="D182" s="354">
        <v>29</v>
      </c>
      <c r="E182" s="352"/>
      <c r="F182" s="354"/>
    </row>
    <row r="183" spans="2:6" ht="20.25" customHeight="1" x14ac:dyDescent="0.3">
      <c r="B183" s="352" t="s">
        <v>272</v>
      </c>
      <c r="C183" s="353" t="s">
        <v>533</v>
      </c>
      <c r="D183" s="354">
        <v>19</v>
      </c>
      <c r="E183" s="352"/>
      <c r="F183" s="354"/>
    </row>
    <row r="184" spans="2:6" ht="20.25" customHeight="1" x14ac:dyDescent="0.3">
      <c r="B184" s="352" t="s">
        <v>1059</v>
      </c>
      <c r="C184" s="353" t="s">
        <v>948</v>
      </c>
      <c r="D184" s="354">
        <v>8</v>
      </c>
      <c r="E184" s="352"/>
      <c r="F184" s="354"/>
    </row>
    <row r="185" spans="2:6" ht="20.25" customHeight="1" x14ac:dyDescent="0.3">
      <c r="B185" s="352" t="s">
        <v>61</v>
      </c>
      <c r="C185" s="353" t="s">
        <v>62</v>
      </c>
      <c r="D185" s="354">
        <v>2</v>
      </c>
      <c r="E185" s="352"/>
      <c r="F185" s="354"/>
    </row>
    <row r="186" spans="2:6" ht="20.25" customHeight="1" x14ac:dyDescent="0.3">
      <c r="B186" s="352" t="s">
        <v>1085</v>
      </c>
      <c r="C186" s="356" t="s">
        <v>785</v>
      </c>
      <c r="D186" s="354">
        <v>1</v>
      </c>
      <c r="E186" s="352"/>
      <c r="F186" s="354"/>
    </row>
    <row r="187" spans="2:6" ht="20.25" customHeight="1" x14ac:dyDescent="0.3">
      <c r="B187" s="352" t="s">
        <v>1045</v>
      </c>
      <c r="C187" s="353" t="s">
        <v>971</v>
      </c>
      <c r="D187" s="354">
        <v>13</v>
      </c>
      <c r="E187" s="352"/>
      <c r="F187" s="354"/>
    </row>
    <row r="188" spans="2:6" ht="20.25" customHeight="1" x14ac:dyDescent="0.3">
      <c r="B188" s="352" t="s">
        <v>1045</v>
      </c>
      <c r="C188" s="360" t="s">
        <v>885</v>
      </c>
      <c r="D188" s="354">
        <v>76</v>
      </c>
      <c r="E188" s="352"/>
      <c r="F188" s="354"/>
    </row>
    <row r="189" spans="2:6" ht="20.25" customHeight="1" x14ac:dyDescent="0.3">
      <c r="B189" s="352" t="s">
        <v>654</v>
      </c>
      <c r="C189" s="353" t="s">
        <v>655</v>
      </c>
      <c r="D189" s="354">
        <v>100</v>
      </c>
      <c r="E189" s="352"/>
      <c r="F189" s="354"/>
    </row>
    <row r="190" spans="2:6" ht="20.25" customHeight="1" x14ac:dyDescent="0.3">
      <c r="B190" s="352" t="s">
        <v>475</v>
      </c>
      <c r="C190" s="360" t="s">
        <v>496</v>
      </c>
      <c r="D190" s="354">
        <v>2</v>
      </c>
      <c r="E190" s="352"/>
      <c r="F190" s="354"/>
    </row>
    <row r="191" spans="2:6" ht="20.25" customHeight="1" x14ac:dyDescent="0.3">
      <c r="B191" s="352" t="s">
        <v>562</v>
      </c>
      <c r="C191" s="360" t="s">
        <v>570</v>
      </c>
      <c r="D191" s="354">
        <v>75</v>
      </c>
      <c r="E191" s="352"/>
      <c r="F191" s="354"/>
    </row>
    <row r="192" spans="2:6" ht="20.25" customHeight="1" x14ac:dyDescent="0.3">
      <c r="B192" s="352" t="s">
        <v>556</v>
      </c>
      <c r="C192" s="353" t="s">
        <v>557</v>
      </c>
      <c r="D192" s="354">
        <v>9000</v>
      </c>
      <c r="E192" s="352"/>
      <c r="F192" s="354"/>
    </row>
    <row r="193" spans="2:6" ht="20.25" customHeight="1" x14ac:dyDescent="0.3">
      <c r="B193" s="352" t="s">
        <v>218</v>
      </c>
      <c r="C193" s="353" t="s">
        <v>253</v>
      </c>
      <c r="D193" s="354">
        <v>3</v>
      </c>
      <c r="E193" s="352"/>
      <c r="F193" s="354"/>
    </row>
    <row r="194" spans="2:6" ht="20.25" customHeight="1" x14ac:dyDescent="0.3">
      <c r="B194" s="352" t="s">
        <v>423</v>
      </c>
      <c r="C194" s="353" t="s">
        <v>745</v>
      </c>
      <c r="D194" s="354">
        <v>26</v>
      </c>
      <c r="E194" s="352"/>
      <c r="F194" s="354"/>
    </row>
    <row r="195" spans="2:6" ht="20.25" customHeight="1" x14ac:dyDescent="0.3">
      <c r="B195" s="352" t="s">
        <v>172</v>
      </c>
      <c r="C195" s="353" t="s">
        <v>182</v>
      </c>
      <c r="D195" s="354">
        <v>12</v>
      </c>
      <c r="E195" s="352"/>
      <c r="F195" s="354"/>
    </row>
    <row r="196" spans="2:6" ht="20.25" customHeight="1" x14ac:dyDescent="0.3">
      <c r="B196" s="352" t="s">
        <v>177</v>
      </c>
      <c r="C196" s="353" t="s">
        <v>184</v>
      </c>
      <c r="D196" s="354">
        <v>31</v>
      </c>
      <c r="E196" s="352"/>
      <c r="F196" s="354"/>
    </row>
    <row r="197" spans="2:6" ht="20.25" customHeight="1" x14ac:dyDescent="0.3">
      <c r="B197" s="352" t="s">
        <v>424</v>
      </c>
      <c r="C197" s="353" t="s">
        <v>742</v>
      </c>
      <c r="D197" s="354">
        <v>41</v>
      </c>
      <c r="E197" s="352"/>
      <c r="F197" s="354"/>
    </row>
    <row r="198" spans="2:6" ht="20.25" customHeight="1" x14ac:dyDescent="0.3">
      <c r="B198" s="352" t="s">
        <v>366</v>
      </c>
      <c r="C198" s="353" t="s">
        <v>743</v>
      </c>
      <c r="D198" s="354">
        <v>2</v>
      </c>
      <c r="E198" s="352"/>
      <c r="F198" s="354"/>
    </row>
    <row r="199" spans="2:6" ht="20.25" customHeight="1" x14ac:dyDescent="0.3">
      <c r="B199" s="352" t="s">
        <v>574</v>
      </c>
      <c r="C199" s="353" t="s">
        <v>744</v>
      </c>
      <c r="D199" s="354">
        <v>65</v>
      </c>
      <c r="E199" s="352"/>
      <c r="F199" s="354"/>
    </row>
    <row r="200" spans="2:6" ht="20.25" customHeight="1" x14ac:dyDescent="0.3">
      <c r="B200" s="352" t="s">
        <v>63</v>
      </c>
      <c r="C200" s="353" t="s">
        <v>64</v>
      </c>
      <c r="D200" s="354">
        <v>4</v>
      </c>
      <c r="E200" s="352"/>
      <c r="F200" s="354"/>
    </row>
    <row r="201" spans="2:6" ht="20.25" customHeight="1" x14ac:dyDescent="0.3">
      <c r="B201" s="352" t="s">
        <v>65</v>
      </c>
      <c r="C201" s="353" t="s">
        <v>66</v>
      </c>
      <c r="D201" s="354">
        <v>3</v>
      </c>
      <c r="E201" s="352"/>
      <c r="F201" s="354"/>
    </row>
    <row r="202" spans="2:6" ht="20.25" customHeight="1" x14ac:dyDescent="0.3">
      <c r="B202" s="352" t="s">
        <v>119</v>
      </c>
      <c r="C202" s="353" t="s">
        <v>154</v>
      </c>
      <c r="D202" s="354">
        <v>41</v>
      </c>
      <c r="E202" s="352"/>
      <c r="F202" s="354"/>
    </row>
    <row r="203" spans="2:6" ht="20.25" customHeight="1" x14ac:dyDescent="0.3">
      <c r="B203" s="352" t="s">
        <v>69</v>
      </c>
      <c r="C203" s="353" t="s">
        <v>70</v>
      </c>
      <c r="D203" s="354">
        <v>6</v>
      </c>
      <c r="E203" s="352"/>
      <c r="F203" s="354"/>
    </row>
    <row r="204" spans="2:6" ht="20.25" customHeight="1" x14ac:dyDescent="0.3">
      <c r="B204" s="352" t="s">
        <v>71</v>
      </c>
      <c r="C204" s="353" t="s">
        <v>72</v>
      </c>
      <c r="D204" s="354">
        <v>11</v>
      </c>
      <c r="E204" s="352"/>
      <c r="F204" s="354"/>
    </row>
    <row r="205" spans="2:6" ht="20.25" customHeight="1" x14ac:dyDescent="0.3">
      <c r="B205" s="352" t="s">
        <v>270</v>
      </c>
      <c r="C205" s="353" t="s">
        <v>395</v>
      </c>
      <c r="D205" s="354">
        <v>0</v>
      </c>
      <c r="E205" s="352"/>
      <c r="F205" s="354"/>
    </row>
    <row r="206" spans="2:6" ht="20.25" customHeight="1" x14ac:dyDescent="0.3">
      <c r="B206" s="352" t="s">
        <v>78</v>
      </c>
      <c r="C206" s="353" t="s">
        <v>79</v>
      </c>
      <c r="D206" s="354">
        <v>0</v>
      </c>
      <c r="E206" s="352"/>
      <c r="F206" s="354"/>
    </row>
    <row r="207" spans="2:6" ht="20.25" customHeight="1" x14ac:dyDescent="0.3">
      <c r="B207" s="352" t="s">
        <v>80</v>
      </c>
      <c r="C207" s="353" t="s">
        <v>81</v>
      </c>
      <c r="D207" s="354">
        <v>4</v>
      </c>
      <c r="E207" s="352"/>
      <c r="F207" s="354"/>
    </row>
    <row r="208" spans="2:6" ht="20.25" customHeight="1" x14ac:dyDescent="0.3">
      <c r="B208" s="352" t="s">
        <v>82</v>
      </c>
      <c r="C208" s="353" t="s">
        <v>83</v>
      </c>
      <c r="D208" s="354">
        <v>6</v>
      </c>
      <c r="E208" s="352"/>
      <c r="F208" s="354"/>
    </row>
    <row r="209" spans="2:6" ht="20.25" customHeight="1" x14ac:dyDescent="0.3">
      <c r="B209" s="352" t="s">
        <v>84</v>
      </c>
      <c r="C209" s="353" t="s">
        <v>85</v>
      </c>
      <c r="D209" s="354">
        <v>6</v>
      </c>
      <c r="E209" s="352"/>
      <c r="F209" s="354"/>
    </row>
    <row r="210" spans="2:6" ht="20.25" customHeight="1" x14ac:dyDescent="0.3">
      <c r="B210" s="352" t="s">
        <v>86</v>
      </c>
      <c r="C210" s="353" t="s">
        <v>503</v>
      </c>
      <c r="D210" s="354">
        <v>5</v>
      </c>
      <c r="E210" s="352"/>
      <c r="F210" s="354"/>
    </row>
    <row r="211" spans="2:6" ht="20.25" customHeight="1" x14ac:dyDescent="0.3">
      <c r="B211" s="352" t="s">
        <v>717</v>
      </c>
      <c r="C211" s="360" t="s">
        <v>718</v>
      </c>
      <c r="D211" s="354">
        <v>2</v>
      </c>
      <c r="E211" s="352"/>
      <c r="F211" s="354"/>
    </row>
    <row r="212" spans="2:6" ht="20.25" customHeight="1" x14ac:dyDescent="0.3">
      <c r="B212" s="352" t="s">
        <v>164</v>
      </c>
      <c r="C212" s="360" t="s">
        <v>165</v>
      </c>
      <c r="D212" s="354">
        <v>169</v>
      </c>
      <c r="E212" s="352"/>
      <c r="F212" s="354"/>
    </row>
    <row r="213" spans="2:6" ht="20.25" customHeight="1" x14ac:dyDescent="0.3">
      <c r="B213" s="352" t="s">
        <v>354</v>
      </c>
      <c r="C213" s="360" t="s">
        <v>398</v>
      </c>
      <c r="D213" s="354">
        <v>53</v>
      </c>
      <c r="E213" s="352"/>
      <c r="F213" s="354"/>
    </row>
    <row r="214" spans="2:6" ht="20.25" customHeight="1" x14ac:dyDescent="0.3">
      <c r="B214" s="352" t="s">
        <v>313</v>
      </c>
      <c r="C214" s="353" t="s">
        <v>723</v>
      </c>
      <c r="D214" s="354">
        <v>142</v>
      </c>
      <c r="E214" s="352"/>
      <c r="F214" s="354"/>
    </row>
    <row r="215" spans="2:6" ht="20.25" customHeight="1" x14ac:dyDescent="0.3">
      <c r="B215" s="352" t="s">
        <v>777</v>
      </c>
      <c r="C215" s="353" t="s">
        <v>757</v>
      </c>
      <c r="D215" s="354">
        <v>2</v>
      </c>
      <c r="E215" s="352"/>
      <c r="F215" s="354"/>
    </row>
    <row r="216" spans="2:6" ht="20.25" customHeight="1" x14ac:dyDescent="0.3">
      <c r="B216" s="352" t="s">
        <v>444</v>
      </c>
      <c r="C216" s="360" t="s">
        <v>445</v>
      </c>
      <c r="D216" s="354">
        <v>144</v>
      </c>
      <c r="E216" s="352"/>
      <c r="F216" s="354"/>
    </row>
    <row r="217" spans="2:6" ht="20.25" customHeight="1" x14ac:dyDescent="0.3">
      <c r="B217" s="352" t="s">
        <v>794</v>
      </c>
      <c r="C217" s="356" t="s">
        <v>1028</v>
      </c>
      <c r="D217" s="354">
        <v>194</v>
      </c>
      <c r="E217" s="352"/>
      <c r="F217" s="354"/>
    </row>
    <row r="218" spans="2:6" ht="20.25" customHeight="1" x14ac:dyDescent="0.3">
      <c r="B218" s="352" t="s">
        <v>421</v>
      </c>
      <c r="C218" s="360" t="s">
        <v>498</v>
      </c>
      <c r="D218" s="354">
        <v>55</v>
      </c>
      <c r="E218" s="352"/>
      <c r="F218" s="354"/>
    </row>
    <row r="219" spans="2:6" ht="20.25" customHeight="1" x14ac:dyDescent="0.3">
      <c r="B219" s="352" t="s">
        <v>476</v>
      </c>
      <c r="C219" s="360" t="s">
        <v>497</v>
      </c>
      <c r="D219" s="354">
        <v>40</v>
      </c>
      <c r="E219" s="352"/>
      <c r="F219" s="354"/>
    </row>
    <row r="220" spans="2:6" ht="20.25" customHeight="1" x14ac:dyDescent="0.3">
      <c r="B220" s="352" t="s">
        <v>790</v>
      </c>
      <c r="C220" s="353" t="s">
        <v>765</v>
      </c>
      <c r="D220" s="354">
        <v>5</v>
      </c>
      <c r="E220" s="352"/>
      <c r="F220" s="354"/>
    </row>
    <row r="221" spans="2:6" ht="20.25" customHeight="1" x14ac:dyDescent="0.3">
      <c r="B221" s="352" t="s">
        <v>365</v>
      </c>
      <c r="C221" s="360" t="s">
        <v>499</v>
      </c>
      <c r="D221" s="354">
        <v>15</v>
      </c>
      <c r="E221" s="352"/>
      <c r="F221" s="354"/>
    </row>
    <row r="222" spans="2:6" ht="20.25" customHeight="1" x14ac:dyDescent="0.3">
      <c r="B222" s="352" t="s">
        <v>87</v>
      </c>
      <c r="C222" s="353" t="s">
        <v>202</v>
      </c>
      <c r="D222" s="354">
        <v>5</v>
      </c>
      <c r="E222" s="352"/>
      <c r="F222" s="354"/>
    </row>
    <row r="223" spans="2:6" ht="20.25" customHeight="1" x14ac:dyDescent="0.3">
      <c r="B223" s="352" t="s">
        <v>483</v>
      </c>
      <c r="C223" s="353" t="s">
        <v>802</v>
      </c>
      <c r="D223" s="354">
        <v>79</v>
      </c>
      <c r="E223" s="352"/>
      <c r="F223" s="354"/>
    </row>
    <row r="224" spans="2:6" ht="20.25" customHeight="1" x14ac:dyDescent="0.3">
      <c r="B224" s="352" t="s">
        <v>348</v>
      </c>
      <c r="C224" s="353" t="s">
        <v>399</v>
      </c>
      <c r="D224" s="354">
        <v>69</v>
      </c>
      <c r="E224" s="352"/>
      <c r="F224" s="354"/>
    </row>
    <row r="225" spans="2:6" ht="20.25" customHeight="1" x14ac:dyDescent="0.3">
      <c r="B225" s="352" t="s">
        <v>1108</v>
      </c>
      <c r="C225" s="353" t="s">
        <v>1089</v>
      </c>
      <c r="D225" s="354">
        <v>0</v>
      </c>
      <c r="E225" s="352"/>
      <c r="F225" s="354"/>
    </row>
    <row r="226" spans="2:6" ht="20.25" customHeight="1" x14ac:dyDescent="0.3">
      <c r="B226" s="352" t="s">
        <v>174</v>
      </c>
      <c r="C226" s="353" t="s">
        <v>188</v>
      </c>
      <c r="D226" s="354">
        <v>0</v>
      </c>
      <c r="E226" s="352"/>
      <c r="F226" s="354"/>
    </row>
    <row r="227" spans="2:6" ht="20.25" customHeight="1" x14ac:dyDescent="0.3">
      <c r="B227" s="352" t="s">
        <v>1057</v>
      </c>
      <c r="C227" s="353" t="s">
        <v>1000</v>
      </c>
      <c r="D227" s="354">
        <v>45</v>
      </c>
      <c r="E227" s="352"/>
      <c r="F227" s="354"/>
    </row>
    <row r="228" spans="2:6" ht="20.25" customHeight="1" x14ac:dyDescent="0.3">
      <c r="B228" s="352" t="s">
        <v>558</v>
      </c>
      <c r="C228" s="353" t="s">
        <v>559</v>
      </c>
      <c r="D228" s="354">
        <v>0</v>
      </c>
      <c r="E228" s="352"/>
      <c r="F228" s="354"/>
    </row>
    <row r="229" spans="2:6" ht="20.25" customHeight="1" x14ac:dyDescent="0.3">
      <c r="B229" s="352" t="s">
        <v>633</v>
      </c>
      <c r="C229" s="353" t="s">
        <v>645</v>
      </c>
      <c r="D229" s="354">
        <v>20</v>
      </c>
      <c r="E229" s="352"/>
      <c r="F229" s="354"/>
    </row>
    <row r="230" spans="2:6" ht="20.25" customHeight="1" x14ac:dyDescent="0.3">
      <c r="B230" s="352" t="s">
        <v>1060</v>
      </c>
      <c r="C230" s="353" t="s">
        <v>949</v>
      </c>
      <c r="D230" s="354">
        <v>166</v>
      </c>
      <c r="E230" s="352"/>
      <c r="F230" s="354"/>
    </row>
    <row r="231" spans="2:6" ht="20.25" customHeight="1" x14ac:dyDescent="0.3">
      <c r="B231" s="352" t="s">
        <v>116</v>
      </c>
      <c r="C231" s="353" t="s">
        <v>155</v>
      </c>
      <c r="D231" s="354">
        <v>4</v>
      </c>
      <c r="E231" s="352"/>
      <c r="F231" s="354"/>
    </row>
    <row r="232" spans="2:6" ht="20.25" customHeight="1" x14ac:dyDescent="0.3">
      <c r="B232" s="352" t="s">
        <v>140</v>
      </c>
      <c r="C232" s="353" t="s">
        <v>156</v>
      </c>
      <c r="D232" s="354">
        <v>3</v>
      </c>
      <c r="E232" s="352"/>
      <c r="F232" s="354"/>
    </row>
    <row r="233" spans="2:6" ht="20.25" customHeight="1" x14ac:dyDescent="0.3">
      <c r="B233" s="352" t="s">
        <v>1062</v>
      </c>
      <c r="C233" s="353" t="s">
        <v>952</v>
      </c>
      <c r="D233" s="354">
        <v>48</v>
      </c>
      <c r="E233" s="352"/>
      <c r="F233" s="354"/>
    </row>
    <row r="234" spans="2:6" ht="20.25" customHeight="1" x14ac:dyDescent="0.3">
      <c r="B234" s="352" t="s">
        <v>234</v>
      </c>
      <c r="C234" s="353" t="s">
        <v>235</v>
      </c>
      <c r="D234" s="354">
        <v>6</v>
      </c>
      <c r="E234" s="352"/>
      <c r="F234" s="354"/>
    </row>
    <row r="235" spans="2:6" ht="20.25" customHeight="1" x14ac:dyDescent="0.3">
      <c r="B235" s="352" t="s">
        <v>629</v>
      </c>
      <c r="C235" s="353" t="s">
        <v>741</v>
      </c>
      <c r="D235" s="354">
        <v>50</v>
      </c>
      <c r="E235" s="352"/>
      <c r="F235" s="354"/>
    </row>
    <row r="236" spans="2:6" ht="20.25" customHeight="1" x14ac:dyDescent="0.3">
      <c r="B236" s="352" t="s">
        <v>360</v>
      </c>
      <c r="C236" s="353" t="s">
        <v>400</v>
      </c>
      <c r="D236" s="354">
        <v>1</v>
      </c>
      <c r="E236" s="352"/>
      <c r="F236" s="354"/>
    </row>
    <row r="237" spans="2:6" ht="20.25" customHeight="1" x14ac:dyDescent="0.3">
      <c r="B237" s="352" t="s">
        <v>228</v>
      </c>
      <c r="C237" s="360" t="s">
        <v>229</v>
      </c>
      <c r="D237" s="354">
        <v>6</v>
      </c>
      <c r="E237" s="352"/>
      <c r="F237" s="354"/>
    </row>
    <row r="238" spans="2:6" ht="20.25" customHeight="1" x14ac:dyDescent="0.3">
      <c r="B238" s="352" t="s">
        <v>219</v>
      </c>
      <c r="C238" s="360" t="s">
        <v>220</v>
      </c>
      <c r="D238" s="354">
        <v>0</v>
      </c>
      <c r="E238" s="352"/>
      <c r="F238" s="354"/>
    </row>
    <row r="239" spans="2:6" ht="20.25" customHeight="1" x14ac:dyDescent="0.3">
      <c r="B239" s="352" t="s">
        <v>361</v>
      </c>
      <c r="C239" s="360" t="s">
        <v>401</v>
      </c>
      <c r="D239" s="354">
        <v>2</v>
      </c>
      <c r="E239" s="352"/>
      <c r="F239" s="354"/>
    </row>
    <row r="240" spans="2:6" ht="20.25" customHeight="1" x14ac:dyDescent="0.3">
      <c r="B240" s="352" t="s">
        <v>125</v>
      </c>
      <c r="C240" s="353" t="s">
        <v>126</v>
      </c>
      <c r="D240" s="354">
        <v>15</v>
      </c>
      <c r="E240" s="352"/>
      <c r="F240" s="354"/>
    </row>
    <row r="241" spans="2:6" ht="20.25" customHeight="1" x14ac:dyDescent="0.3">
      <c r="B241" s="352" t="s">
        <v>162</v>
      </c>
      <c r="C241" s="353" t="s">
        <v>433</v>
      </c>
      <c r="D241" s="354">
        <v>3</v>
      </c>
      <c r="E241" s="352"/>
      <c r="F241" s="354"/>
    </row>
    <row r="242" spans="2:6" ht="20.25" customHeight="1" x14ac:dyDescent="0.3">
      <c r="B242" s="352" t="s">
        <v>179</v>
      </c>
      <c r="C242" s="353" t="s">
        <v>185</v>
      </c>
      <c r="D242" s="354">
        <v>100</v>
      </c>
      <c r="E242" s="352"/>
      <c r="F242" s="354"/>
    </row>
    <row r="243" spans="2:6" ht="20.25" customHeight="1" x14ac:dyDescent="0.3">
      <c r="B243" s="352" t="s">
        <v>243</v>
      </c>
      <c r="C243" s="353" t="s">
        <v>244</v>
      </c>
      <c r="D243" s="354">
        <v>1</v>
      </c>
      <c r="E243" s="352"/>
      <c r="F243" s="354"/>
    </row>
    <row r="244" spans="2:6" ht="20.25" customHeight="1" x14ac:dyDescent="0.3">
      <c r="B244" s="352" t="s">
        <v>470</v>
      </c>
      <c r="C244" s="353" t="s">
        <v>471</v>
      </c>
      <c r="D244" s="354">
        <v>33</v>
      </c>
      <c r="E244" s="352"/>
      <c r="F244" s="354"/>
    </row>
    <row r="245" spans="2:6" ht="20.25" customHeight="1" x14ac:dyDescent="0.3">
      <c r="B245" s="352" t="s">
        <v>189</v>
      </c>
      <c r="C245" s="353" t="s">
        <v>829</v>
      </c>
      <c r="D245" s="354">
        <v>6</v>
      </c>
      <c r="E245" s="352"/>
      <c r="F245" s="354"/>
    </row>
    <row r="246" spans="2:6" ht="20.25" customHeight="1" x14ac:dyDescent="0.3">
      <c r="B246" s="352" t="s">
        <v>1149</v>
      </c>
      <c r="C246" s="360" t="s">
        <v>878</v>
      </c>
      <c r="D246" s="354">
        <v>36</v>
      </c>
      <c r="E246" s="352"/>
      <c r="F246" s="354"/>
    </row>
    <row r="247" spans="2:6" ht="20.25" customHeight="1" x14ac:dyDescent="0.3">
      <c r="B247" s="352" t="s">
        <v>1150</v>
      </c>
      <c r="C247" s="360" t="s">
        <v>644</v>
      </c>
      <c r="D247" s="354">
        <v>28</v>
      </c>
      <c r="E247" s="352"/>
      <c r="F247" s="354"/>
    </row>
    <row r="248" spans="2:6" ht="20.25" customHeight="1" x14ac:dyDescent="0.3">
      <c r="B248" s="352" t="s">
        <v>302</v>
      </c>
      <c r="C248" s="360" t="s">
        <v>303</v>
      </c>
      <c r="D248" s="354">
        <v>30</v>
      </c>
      <c r="E248" s="352"/>
      <c r="F248" s="354"/>
    </row>
    <row r="249" spans="2:6" ht="20.25" customHeight="1" x14ac:dyDescent="0.3">
      <c r="B249" s="352" t="s">
        <v>305</v>
      </c>
      <c r="C249" s="360" t="s">
        <v>306</v>
      </c>
      <c r="D249" s="354">
        <v>63</v>
      </c>
      <c r="E249" s="352"/>
      <c r="F249" s="354"/>
    </row>
    <row r="250" spans="2:6" ht="20.25" customHeight="1" x14ac:dyDescent="0.3">
      <c r="B250" s="352" t="s">
        <v>307</v>
      </c>
      <c r="C250" s="360" t="s">
        <v>308</v>
      </c>
      <c r="D250" s="354">
        <v>58</v>
      </c>
      <c r="E250" s="352"/>
      <c r="F250" s="354"/>
    </row>
    <row r="251" spans="2:6" ht="20.25" customHeight="1" x14ac:dyDescent="0.3">
      <c r="B251" s="352" t="s">
        <v>772</v>
      </c>
      <c r="C251" s="353" t="s">
        <v>137</v>
      </c>
      <c r="D251" s="354">
        <v>0</v>
      </c>
      <c r="E251" s="352"/>
      <c r="F251" s="354"/>
    </row>
    <row r="252" spans="2:6" ht="20.25" customHeight="1" x14ac:dyDescent="0.3">
      <c r="B252" s="352" t="s">
        <v>347</v>
      </c>
      <c r="C252" s="353" t="s">
        <v>402</v>
      </c>
      <c r="D252" s="354">
        <v>2000</v>
      </c>
      <c r="E252" s="352"/>
      <c r="F252" s="354"/>
    </row>
    <row r="253" spans="2:6" ht="20.25" customHeight="1" x14ac:dyDescent="0.3">
      <c r="B253" s="352" t="s">
        <v>831</v>
      </c>
      <c r="C253" s="353" t="s">
        <v>1088</v>
      </c>
      <c r="D253" s="354">
        <v>0</v>
      </c>
      <c r="E253" s="352"/>
      <c r="F253" s="354"/>
    </row>
    <row r="254" spans="2:6" ht="20.25" customHeight="1" x14ac:dyDescent="0.3">
      <c r="B254" s="352" t="s">
        <v>703</v>
      </c>
      <c r="C254" s="360" t="s">
        <v>832</v>
      </c>
      <c r="D254" s="354">
        <v>3</v>
      </c>
      <c r="E254" s="352"/>
      <c r="F254" s="354"/>
    </row>
    <row r="255" spans="2:6" ht="20.25" customHeight="1" x14ac:dyDescent="0.3">
      <c r="B255" s="352" t="s">
        <v>624</v>
      </c>
      <c r="C255" s="353" t="s">
        <v>815</v>
      </c>
      <c r="D255" s="354">
        <v>101</v>
      </c>
      <c r="E255" s="352"/>
      <c r="F255" s="354"/>
    </row>
    <row r="256" spans="2:6" ht="20.25" customHeight="1" x14ac:dyDescent="0.3">
      <c r="B256" s="352" t="s">
        <v>626</v>
      </c>
      <c r="C256" s="353" t="s">
        <v>816</v>
      </c>
      <c r="D256" s="354">
        <v>144</v>
      </c>
      <c r="E256" s="352"/>
      <c r="F256" s="354"/>
    </row>
    <row r="257" spans="2:6" ht="20.25" customHeight="1" x14ac:dyDescent="0.3">
      <c r="B257" s="352" t="s">
        <v>198</v>
      </c>
      <c r="C257" s="360" t="s">
        <v>199</v>
      </c>
      <c r="D257" s="354">
        <v>0</v>
      </c>
      <c r="E257" s="352"/>
      <c r="F257" s="354"/>
    </row>
    <row r="258" spans="2:6" ht="20.25" customHeight="1" x14ac:dyDescent="0.3">
      <c r="B258" s="352" t="s">
        <v>1145</v>
      </c>
      <c r="C258" s="353" t="s">
        <v>1134</v>
      </c>
      <c r="D258" s="354">
        <v>8</v>
      </c>
      <c r="E258" s="352"/>
      <c r="F258" s="354"/>
    </row>
    <row r="259" spans="2:6" ht="20.25" customHeight="1" x14ac:dyDescent="0.3">
      <c r="B259" s="352" t="s">
        <v>579</v>
      </c>
      <c r="C259" s="360" t="s">
        <v>736</v>
      </c>
      <c r="D259" s="354">
        <v>7</v>
      </c>
      <c r="E259" s="352"/>
      <c r="F259" s="354"/>
    </row>
    <row r="260" spans="2:6" ht="20.25" customHeight="1" x14ac:dyDescent="0.3">
      <c r="B260" s="352" t="s">
        <v>258</v>
      </c>
      <c r="C260" s="360" t="s">
        <v>259</v>
      </c>
      <c r="D260" s="354">
        <v>2</v>
      </c>
      <c r="E260" s="352"/>
      <c r="F260" s="354"/>
    </row>
    <row r="261" spans="2:6" ht="20.25" customHeight="1" x14ac:dyDescent="0.3">
      <c r="B261" s="352" t="s">
        <v>260</v>
      </c>
      <c r="C261" s="353" t="s">
        <v>1093</v>
      </c>
      <c r="D261" s="354">
        <v>0</v>
      </c>
      <c r="E261" s="352"/>
      <c r="F261" s="354"/>
    </row>
    <row r="262" spans="2:6" ht="20.25" customHeight="1" x14ac:dyDescent="0.3">
      <c r="B262" s="352" t="s">
        <v>262</v>
      </c>
      <c r="C262" s="360" t="s">
        <v>263</v>
      </c>
      <c r="D262" s="354">
        <v>1</v>
      </c>
      <c r="E262" s="352"/>
      <c r="F262" s="354"/>
    </row>
    <row r="263" spans="2:6" ht="20.25" customHeight="1" x14ac:dyDescent="0.3">
      <c r="B263" s="352" t="s">
        <v>273</v>
      </c>
      <c r="C263" s="360" t="s">
        <v>404</v>
      </c>
      <c r="D263" s="354">
        <v>5</v>
      </c>
      <c r="E263" s="352"/>
      <c r="F263" s="354"/>
    </row>
    <row r="264" spans="2:6" ht="20.25" customHeight="1" x14ac:dyDescent="0.3">
      <c r="B264" s="352" t="s">
        <v>296</v>
      </c>
      <c r="C264" s="360" t="s">
        <v>297</v>
      </c>
      <c r="D264" s="354">
        <v>1</v>
      </c>
      <c r="E264" s="352"/>
      <c r="F264" s="354"/>
    </row>
    <row r="265" spans="2:6" ht="20.25" customHeight="1" x14ac:dyDescent="0.3">
      <c r="B265" s="352" t="s">
        <v>693</v>
      </c>
      <c r="C265" s="360" t="s">
        <v>694</v>
      </c>
      <c r="D265" s="354">
        <v>2850</v>
      </c>
      <c r="E265" s="352"/>
      <c r="F265" s="354"/>
    </row>
    <row r="266" spans="2:6" ht="20.25" customHeight="1" x14ac:dyDescent="0.3">
      <c r="B266" s="352" t="s">
        <v>561</v>
      </c>
      <c r="C266" s="360" t="s">
        <v>735</v>
      </c>
      <c r="D266" s="354">
        <v>53</v>
      </c>
      <c r="E266" s="352"/>
      <c r="F266" s="354"/>
    </row>
    <row r="267" spans="2:6" ht="20.25" customHeight="1" x14ac:dyDescent="0.3">
      <c r="B267" s="352" t="s">
        <v>1025</v>
      </c>
      <c r="C267" s="353" t="s">
        <v>826</v>
      </c>
      <c r="D267" s="354">
        <v>30</v>
      </c>
      <c r="E267" s="352"/>
      <c r="F267" s="354"/>
    </row>
    <row r="268" spans="2:6" ht="20.25" customHeight="1" x14ac:dyDescent="0.3">
      <c r="B268" s="352" t="s">
        <v>1148</v>
      </c>
      <c r="C268" s="353" t="s">
        <v>824</v>
      </c>
      <c r="D268" s="354">
        <v>12</v>
      </c>
      <c r="E268" s="352"/>
      <c r="F268" s="354"/>
    </row>
    <row r="269" spans="2:6" ht="20.25" customHeight="1" x14ac:dyDescent="0.3">
      <c r="B269" s="352" t="s">
        <v>171</v>
      </c>
      <c r="C269" s="353" t="s">
        <v>181</v>
      </c>
      <c r="D269" s="354">
        <v>25</v>
      </c>
      <c r="E269" s="352"/>
      <c r="F269" s="354"/>
    </row>
    <row r="270" spans="2:6" ht="20.25" customHeight="1" x14ac:dyDescent="0.3">
      <c r="B270" s="352" t="s">
        <v>175</v>
      </c>
      <c r="C270" s="353" t="s">
        <v>183</v>
      </c>
      <c r="D270" s="354">
        <v>53</v>
      </c>
      <c r="E270" s="352"/>
      <c r="F270" s="354"/>
    </row>
    <row r="271" spans="2:6" ht="20.25" customHeight="1" x14ac:dyDescent="0.3">
      <c r="B271" s="352" t="s">
        <v>1056</v>
      </c>
      <c r="C271" s="353" t="s">
        <v>937</v>
      </c>
      <c r="D271" s="354">
        <v>16</v>
      </c>
      <c r="E271" s="352"/>
      <c r="F271" s="354"/>
    </row>
    <row r="272" spans="2:6" ht="20.25" customHeight="1" x14ac:dyDescent="0.3">
      <c r="B272" s="352" t="s">
        <v>594</v>
      </c>
      <c r="C272" s="353" t="s">
        <v>1024</v>
      </c>
      <c r="D272" s="354">
        <v>14</v>
      </c>
      <c r="E272" s="352"/>
      <c r="F272" s="354"/>
    </row>
    <row r="273" spans="2:6" ht="20.25" customHeight="1" x14ac:dyDescent="0.3">
      <c r="B273" s="352" t="s">
        <v>580</v>
      </c>
      <c r="C273" s="353" t="s">
        <v>964</v>
      </c>
      <c r="D273" s="354">
        <v>0</v>
      </c>
      <c r="E273" s="352"/>
      <c r="F273" s="354"/>
    </row>
    <row r="274" spans="2:6" ht="20.25" customHeight="1" x14ac:dyDescent="0.3">
      <c r="B274" s="352" t="s">
        <v>580</v>
      </c>
      <c r="C274" s="353" t="s">
        <v>581</v>
      </c>
      <c r="D274" s="354">
        <v>50</v>
      </c>
      <c r="E274" s="352"/>
      <c r="F274" s="354"/>
    </row>
    <row r="275" spans="2:6" ht="20.25" customHeight="1" x14ac:dyDescent="0.3">
      <c r="B275" s="352" t="s">
        <v>330</v>
      </c>
      <c r="C275" s="360" t="s">
        <v>406</v>
      </c>
      <c r="D275" s="354">
        <v>1650</v>
      </c>
      <c r="E275" s="352"/>
      <c r="F275" s="354"/>
    </row>
    <row r="276" spans="2:6" ht="20.25" customHeight="1" x14ac:dyDescent="0.3">
      <c r="B276" s="352" t="s">
        <v>339</v>
      </c>
      <c r="C276" s="360" t="s">
        <v>407</v>
      </c>
      <c r="D276" s="354">
        <v>1750</v>
      </c>
      <c r="E276" s="352"/>
      <c r="F276" s="354"/>
    </row>
    <row r="277" spans="2:6" ht="20.25" customHeight="1" x14ac:dyDescent="0.3">
      <c r="B277" s="352" t="s">
        <v>340</v>
      </c>
      <c r="C277" s="360" t="s">
        <v>408</v>
      </c>
      <c r="D277" s="354">
        <v>2150</v>
      </c>
      <c r="E277" s="352"/>
      <c r="F277" s="354"/>
    </row>
    <row r="278" spans="2:6" ht="20.25" customHeight="1" x14ac:dyDescent="0.3">
      <c r="B278" s="352" t="s">
        <v>341</v>
      </c>
      <c r="C278" s="360" t="s">
        <v>409</v>
      </c>
      <c r="D278" s="354">
        <v>1500</v>
      </c>
      <c r="E278" s="352"/>
      <c r="F278" s="354"/>
    </row>
    <row r="279" spans="2:6" ht="20.25" customHeight="1" x14ac:dyDescent="0.3">
      <c r="B279" s="352" t="s">
        <v>342</v>
      </c>
      <c r="C279" s="360" t="s">
        <v>410</v>
      </c>
      <c r="D279" s="354">
        <v>1250</v>
      </c>
      <c r="E279" s="352"/>
      <c r="F279" s="354"/>
    </row>
    <row r="280" spans="2:6" ht="20.25" customHeight="1" x14ac:dyDescent="0.3">
      <c r="B280" s="352" t="s">
        <v>1029</v>
      </c>
      <c r="C280" s="360" t="s">
        <v>1111</v>
      </c>
      <c r="D280" s="354">
        <v>9</v>
      </c>
      <c r="E280" s="352"/>
      <c r="F280" s="354"/>
    </row>
    <row r="281" spans="2:6" ht="20.25" customHeight="1" x14ac:dyDescent="0.3">
      <c r="B281" s="352" t="s">
        <v>1095</v>
      </c>
      <c r="C281" s="353" t="s">
        <v>1106</v>
      </c>
      <c r="D281" s="354">
        <v>15</v>
      </c>
      <c r="E281" s="352"/>
      <c r="F281" s="354"/>
    </row>
    <row r="282" spans="2:6" ht="20.25" customHeight="1" x14ac:dyDescent="0.3">
      <c r="B282" s="352" t="s">
        <v>1096</v>
      </c>
      <c r="C282" s="353" t="s">
        <v>1107</v>
      </c>
      <c r="D282" s="354">
        <v>0</v>
      </c>
      <c r="E282" s="352"/>
      <c r="F282" s="354"/>
    </row>
    <row r="283" spans="2:6" ht="20.25" customHeight="1" x14ac:dyDescent="0.3">
      <c r="B283" s="352" t="s">
        <v>454</v>
      </c>
      <c r="C283" s="360" t="s">
        <v>456</v>
      </c>
      <c r="D283" s="354">
        <v>337</v>
      </c>
      <c r="E283" s="352"/>
      <c r="F283" s="354"/>
    </row>
    <row r="284" spans="2:6" ht="20.25" customHeight="1" x14ac:dyDescent="0.3">
      <c r="B284" s="352" t="s">
        <v>505</v>
      </c>
      <c r="C284" s="360" t="s">
        <v>506</v>
      </c>
      <c r="D284" s="354">
        <v>77</v>
      </c>
      <c r="E284" s="352"/>
      <c r="F284" s="354"/>
    </row>
    <row r="285" spans="2:6" ht="20.25" customHeight="1" x14ac:dyDescent="0.3">
      <c r="B285" s="352" t="s">
        <v>507</v>
      </c>
      <c r="C285" s="360" t="s">
        <v>508</v>
      </c>
      <c r="D285" s="354">
        <v>30</v>
      </c>
      <c r="E285" s="352"/>
      <c r="F285" s="354"/>
    </row>
    <row r="286" spans="2:6" ht="20.25" customHeight="1" x14ac:dyDescent="0.3">
      <c r="B286" s="352" t="s">
        <v>139</v>
      </c>
      <c r="C286" s="353" t="s">
        <v>157</v>
      </c>
      <c r="D286" s="354">
        <v>3</v>
      </c>
      <c r="E286" s="352"/>
      <c r="F286" s="354"/>
    </row>
    <row r="287" spans="2:6" ht="20.25" customHeight="1" x14ac:dyDescent="0.3">
      <c r="B287" s="352" t="s">
        <v>1033</v>
      </c>
      <c r="C287" s="353" t="s">
        <v>738</v>
      </c>
      <c r="D287" s="354">
        <v>26</v>
      </c>
      <c r="E287" s="352"/>
      <c r="F287" s="354"/>
    </row>
    <row r="288" spans="2:6" ht="20.25" customHeight="1" x14ac:dyDescent="0.3">
      <c r="B288" s="352" t="s">
        <v>1118</v>
      </c>
      <c r="C288" s="353" t="s">
        <v>1119</v>
      </c>
      <c r="D288" s="354">
        <v>42</v>
      </c>
      <c r="E288" s="352"/>
      <c r="F288" s="354"/>
    </row>
    <row r="289" spans="2:6" ht="20.25" customHeight="1" x14ac:dyDescent="0.3">
      <c r="B289" s="352" t="s">
        <v>1042</v>
      </c>
      <c r="C289" s="360" t="s">
        <v>879</v>
      </c>
      <c r="D289" s="354">
        <v>7</v>
      </c>
      <c r="E289" s="352"/>
      <c r="F289" s="354"/>
    </row>
    <row r="290" spans="2:6" ht="20.25" customHeight="1" x14ac:dyDescent="0.3">
      <c r="B290" s="352" t="s">
        <v>271</v>
      </c>
      <c r="C290" s="360" t="s">
        <v>504</v>
      </c>
      <c r="D290" s="354">
        <v>2000</v>
      </c>
      <c r="E290" s="352"/>
      <c r="F290" s="354"/>
    </row>
    <row r="291" spans="2:6" ht="20.25" customHeight="1" x14ac:dyDescent="0.3">
      <c r="B291" s="352" t="s">
        <v>573</v>
      </c>
      <c r="C291" s="360" t="s">
        <v>597</v>
      </c>
      <c r="D291" s="354">
        <v>2</v>
      </c>
      <c r="E291" s="352"/>
      <c r="F291" s="354"/>
    </row>
    <row r="292" spans="2:6" ht="20.25" customHeight="1" x14ac:dyDescent="0.3">
      <c r="B292" s="352" t="s">
        <v>1153</v>
      </c>
      <c r="C292" s="353" t="s">
        <v>1131</v>
      </c>
      <c r="D292" s="354">
        <v>75</v>
      </c>
      <c r="E292" s="352"/>
      <c r="F292" s="354"/>
    </row>
    <row r="293" spans="2:6" ht="20.25" customHeight="1" x14ac:dyDescent="0.3">
      <c r="B293" s="352" t="s">
        <v>1081</v>
      </c>
      <c r="C293" s="353" t="s">
        <v>980</v>
      </c>
      <c r="D293" s="354">
        <v>0</v>
      </c>
      <c r="E293" s="352"/>
      <c r="F293" s="354"/>
    </row>
    <row r="294" spans="2:6" ht="20.25" customHeight="1" x14ac:dyDescent="0.3">
      <c r="B294" s="352" t="s">
        <v>575</v>
      </c>
      <c r="C294" s="360" t="s">
        <v>576</v>
      </c>
      <c r="D294" s="354">
        <v>20</v>
      </c>
      <c r="E294" s="352"/>
      <c r="F294" s="354"/>
    </row>
    <row r="295" spans="2:6" ht="20.25" customHeight="1" x14ac:dyDescent="0.3">
      <c r="B295" s="352" t="s">
        <v>577</v>
      </c>
      <c r="C295" s="360" t="s">
        <v>578</v>
      </c>
      <c r="D295" s="354">
        <v>40</v>
      </c>
      <c r="E295" s="352"/>
      <c r="F295" s="354"/>
    </row>
    <row r="296" spans="2:6" ht="20.25" customHeight="1" x14ac:dyDescent="0.3">
      <c r="B296" s="352" t="s">
        <v>1017</v>
      </c>
      <c r="C296" s="353" t="s">
        <v>1018</v>
      </c>
      <c r="D296" s="354">
        <v>10</v>
      </c>
      <c r="E296" s="352"/>
      <c r="F296" s="354"/>
    </row>
    <row r="297" spans="2:6" ht="20.25" customHeight="1" x14ac:dyDescent="0.3">
      <c r="B297" s="352" t="s">
        <v>1019</v>
      </c>
      <c r="C297" s="353" t="s">
        <v>1097</v>
      </c>
      <c r="D297" s="354">
        <v>24</v>
      </c>
      <c r="E297" s="352"/>
      <c r="F297" s="354"/>
    </row>
    <row r="298" spans="2:6" ht="20.25" customHeight="1" x14ac:dyDescent="0.3">
      <c r="B298" s="352" t="s">
        <v>1016</v>
      </c>
      <c r="C298" s="353" t="s">
        <v>1013</v>
      </c>
      <c r="D298" s="354">
        <v>4</v>
      </c>
      <c r="E298" s="352"/>
      <c r="F298" s="354"/>
    </row>
    <row r="299" spans="2:6" ht="20.25" customHeight="1" x14ac:dyDescent="0.3">
      <c r="B299" s="352" t="s">
        <v>1014</v>
      </c>
      <c r="C299" s="353" t="s">
        <v>1021</v>
      </c>
      <c r="D299" s="354">
        <v>0</v>
      </c>
      <c r="E299" s="352"/>
      <c r="F299" s="354"/>
    </row>
    <row r="300" spans="2:6" ht="20.25" customHeight="1" x14ac:dyDescent="0.3">
      <c r="B300" s="352" t="s">
        <v>1020</v>
      </c>
      <c r="C300" s="353" t="s">
        <v>1015</v>
      </c>
      <c r="D300" s="354">
        <v>4</v>
      </c>
      <c r="E300" s="352"/>
      <c r="F300" s="354"/>
    </row>
    <row r="301" spans="2:6" ht="20.25" customHeight="1" x14ac:dyDescent="0.3">
      <c r="B301" s="352" t="s">
        <v>1100</v>
      </c>
      <c r="C301" s="353" t="s">
        <v>1003</v>
      </c>
      <c r="D301" s="354">
        <v>34</v>
      </c>
      <c r="E301" s="352"/>
      <c r="F301" s="354"/>
    </row>
    <row r="302" spans="2:6" ht="20.25" customHeight="1" x14ac:dyDescent="0.3">
      <c r="B302" s="352" t="s">
        <v>351</v>
      </c>
      <c r="C302" s="360" t="s">
        <v>413</v>
      </c>
      <c r="D302" s="354">
        <v>0</v>
      </c>
      <c r="E302" s="352"/>
      <c r="F302" s="354"/>
    </row>
    <row r="303" spans="2:6" ht="20.25" customHeight="1" x14ac:dyDescent="0.3">
      <c r="B303" s="352" t="s">
        <v>1046</v>
      </c>
      <c r="C303" s="353" t="s">
        <v>1005</v>
      </c>
      <c r="D303" s="354">
        <v>0</v>
      </c>
      <c r="E303" s="352"/>
      <c r="F303" s="354"/>
    </row>
    <row r="304" spans="2:6" ht="20.25" customHeight="1" x14ac:dyDescent="0.3">
      <c r="B304" s="352" t="s">
        <v>792</v>
      </c>
      <c r="C304" s="356" t="s">
        <v>1026</v>
      </c>
      <c r="D304" s="354">
        <v>145</v>
      </c>
      <c r="E304" s="352"/>
      <c r="F304" s="354"/>
    </row>
    <row r="305" spans="2:9" ht="20.25" customHeight="1" x14ac:dyDescent="0.3">
      <c r="B305" s="352" t="s">
        <v>357</v>
      </c>
      <c r="C305" s="353" t="s">
        <v>414</v>
      </c>
      <c r="D305" s="354">
        <v>53</v>
      </c>
      <c r="E305" s="352"/>
      <c r="F305" s="354"/>
    </row>
    <row r="306" spans="2:9" ht="20.25" customHeight="1" x14ac:dyDescent="0.3">
      <c r="B306" s="352" t="s">
        <v>591</v>
      </c>
      <c r="C306" s="353" t="s">
        <v>592</v>
      </c>
      <c r="D306" s="354">
        <v>28</v>
      </c>
      <c r="E306" s="352"/>
      <c r="F306" s="354"/>
    </row>
    <row r="307" spans="2:9" ht="20.25" customHeight="1" x14ac:dyDescent="0.3">
      <c r="B307" s="352" t="s">
        <v>256</v>
      </c>
      <c r="C307" s="353" t="s">
        <v>257</v>
      </c>
      <c r="D307" s="354">
        <v>2</v>
      </c>
      <c r="E307" s="352"/>
      <c r="F307" s="354"/>
    </row>
    <row r="308" spans="2:9" ht="20.25" customHeight="1" x14ac:dyDescent="0.3">
      <c r="B308" s="352" t="s">
        <v>1066</v>
      </c>
      <c r="C308" s="353" t="s">
        <v>959</v>
      </c>
      <c r="D308" s="354">
        <v>3000</v>
      </c>
      <c r="E308" s="352"/>
      <c r="F308" s="354"/>
      <c r="G308" s="184"/>
      <c r="H308" s="7"/>
    </row>
    <row r="309" spans="2:9" ht="20.25" customHeight="1" x14ac:dyDescent="0.3">
      <c r="B309" s="352" t="s">
        <v>279</v>
      </c>
      <c r="C309" s="353" t="s">
        <v>1160</v>
      </c>
      <c r="D309" s="354">
        <v>3</v>
      </c>
      <c r="E309" s="352"/>
      <c r="F309" s="354"/>
      <c r="G309" s="184"/>
      <c r="H309" s="7"/>
    </row>
    <row r="310" spans="2:9" ht="20.25" customHeight="1" x14ac:dyDescent="0.3">
      <c r="B310" s="352" t="s">
        <v>812</v>
      </c>
      <c r="C310" s="360" t="s">
        <v>804</v>
      </c>
      <c r="D310" s="354">
        <v>4</v>
      </c>
      <c r="E310" s="352"/>
      <c r="F310" s="354"/>
      <c r="G310" s="184"/>
      <c r="H310" s="7"/>
    </row>
    <row r="311" spans="2:9" ht="20.25" customHeight="1" x14ac:dyDescent="0.3">
      <c r="B311" s="352" t="s">
        <v>810</v>
      </c>
      <c r="C311" s="353" t="s">
        <v>759</v>
      </c>
      <c r="D311" s="354">
        <v>3</v>
      </c>
      <c r="E311" s="352"/>
      <c r="F311" s="354"/>
      <c r="G311" s="184"/>
      <c r="H311" s="7"/>
    </row>
    <row r="312" spans="2:9" ht="20.25" customHeight="1" x14ac:dyDescent="0.3">
      <c r="B312" s="352" t="s">
        <v>622</v>
      </c>
      <c r="C312" s="353" t="s">
        <v>1023</v>
      </c>
      <c r="D312" s="354">
        <v>8</v>
      </c>
      <c r="E312" s="352"/>
      <c r="F312" s="354"/>
      <c r="G312" s="184"/>
      <c r="H312" s="7"/>
    </row>
    <row r="313" spans="2:9" ht="20.25" customHeight="1" x14ac:dyDescent="0.3">
      <c r="B313" s="352" t="s">
        <v>1022</v>
      </c>
      <c r="C313" s="360" t="s">
        <v>903</v>
      </c>
      <c r="D313" s="354">
        <v>36</v>
      </c>
      <c r="E313" s="352"/>
      <c r="F313" s="354"/>
      <c r="G313" s="183"/>
      <c r="H313" s="184"/>
      <c r="I313" s="7"/>
    </row>
    <row r="314" spans="2:9" ht="20.25" customHeight="1" x14ac:dyDescent="0.3">
      <c r="B314" s="352" t="s">
        <v>166</v>
      </c>
      <c r="C314" s="353" t="s">
        <v>167</v>
      </c>
      <c r="D314" s="354">
        <v>131</v>
      </c>
      <c r="E314" s="352"/>
      <c r="F314" s="354"/>
      <c r="G314" s="183"/>
      <c r="H314" s="184"/>
      <c r="I314" s="7"/>
    </row>
    <row r="315" spans="2:9" ht="20.25" customHeight="1" x14ac:dyDescent="0.3">
      <c r="B315" s="352" t="s">
        <v>173</v>
      </c>
      <c r="C315" s="353" t="s">
        <v>203</v>
      </c>
      <c r="D315" s="354">
        <v>4</v>
      </c>
      <c r="E315" s="352"/>
      <c r="F315" s="354"/>
      <c r="G315" s="183"/>
      <c r="H315" s="184"/>
      <c r="I315" s="7"/>
    </row>
    <row r="316" spans="2:9" ht="20.25" customHeight="1" x14ac:dyDescent="0.3">
      <c r="B316" s="352" t="s">
        <v>329</v>
      </c>
      <c r="C316" s="353" t="s">
        <v>415</v>
      </c>
      <c r="D316" s="354">
        <v>2</v>
      </c>
      <c r="E316" s="352"/>
      <c r="F316" s="354"/>
      <c r="G316" s="183"/>
      <c r="H316" s="184"/>
      <c r="I316" s="7"/>
    </row>
    <row r="317" spans="2:9" ht="20.25" customHeight="1" x14ac:dyDescent="0.3">
      <c r="B317" s="352" t="s">
        <v>363</v>
      </c>
      <c r="C317" s="360" t="s">
        <v>416</v>
      </c>
      <c r="D317" s="354">
        <v>1</v>
      </c>
      <c r="E317" s="352"/>
      <c r="F317" s="354"/>
      <c r="G317" s="183"/>
      <c r="H317" s="184"/>
      <c r="I317" s="7"/>
    </row>
    <row r="318" spans="2:9" ht="20.25" customHeight="1" x14ac:dyDescent="0.3">
      <c r="B318" s="352" t="s">
        <v>1063</v>
      </c>
      <c r="C318" s="353" t="s">
        <v>954</v>
      </c>
      <c r="D318" s="354">
        <v>0</v>
      </c>
      <c r="E318" s="352"/>
      <c r="F318" s="354"/>
      <c r="G318" s="183"/>
      <c r="H318" s="184"/>
      <c r="I318" s="7"/>
    </row>
    <row r="319" spans="2:9" ht="20.25" customHeight="1" x14ac:dyDescent="0.3">
      <c r="B319" s="352" t="s">
        <v>779</v>
      </c>
      <c r="C319" s="353" t="s">
        <v>756</v>
      </c>
      <c r="D319" s="354">
        <v>1</v>
      </c>
      <c r="E319" s="352"/>
      <c r="F319" s="354"/>
      <c r="G319" s="183"/>
      <c r="H319" s="184"/>
      <c r="I319" s="7"/>
    </row>
    <row r="320" spans="2:9" ht="20.25" customHeight="1" x14ac:dyDescent="0.3">
      <c r="B320" s="352" t="s">
        <v>98</v>
      </c>
      <c r="C320" s="353" t="s">
        <v>638</v>
      </c>
      <c r="D320" s="354">
        <v>13</v>
      </c>
      <c r="E320" s="352"/>
      <c r="F320" s="354"/>
      <c r="G320" s="183"/>
      <c r="H320" s="184"/>
      <c r="I320" s="7"/>
    </row>
    <row r="321" spans="2:9" ht="20.25" customHeight="1" x14ac:dyDescent="0.3">
      <c r="B321" s="352" t="s">
        <v>232</v>
      </c>
      <c r="C321" s="353" t="s">
        <v>233</v>
      </c>
      <c r="D321" s="354">
        <v>3</v>
      </c>
      <c r="E321" s="352"/>
      <c r="F321" s="354"/>
      <c r="G321" s="183"/>
      <c r="H321" s="184"/>
      <c r="I321" s="7"/>
    </row>
    <row r="322" spans="2:9" ht="20.25" customHeight="1" x14ac:dyDescent="0.3">
      <c r="B322" s="352" t="s">
        <v>138</v>
      </c>
      <c r="C322" s="353" t="s">
        <v>159</v>
      </c>
      <c r="D322" s="354">
        <v>2</v>
      </c>
      <c r="E322" s="352"/>
      <c r="F322" s="354"/>
      <c r="G322" s="183"/>
      <c r="H322" s="184"/>
      <c r="I322" s="7"/>
    </row>
    <row r="323" spans="2:9" ht="20.25" customHeight="1" x14ac:dyDescent="0.3">
      <c r="B323" s="352" t="s">
        <v>207</v>
      </c>
      <c r="C323" s="353" t="s">
        <v>255</v>
      </c>
      <c r="D323" s="354">
        <v>38</v>
      </c>
      <c r="E323" s="352"/>
      <c r="F323" s="354"/>
      <c r="G323" s="182"/>
      <c r="H323" s="182"/>
      <c r="I323" s="183"/>
    </row>
    <row r="324" spans="2:9" ht="20.25" customHeight="1" x14ac:dyDescent="0.3">
      <c r="B324" s="355" t="s">
        <v>510</v>
      </c>
      <c r="C324" s="353" t="s">
        <v>511</v>
      </c>
      <c r="D324" s="354">
        <v>110</v>
      </c>
      <c r="E324" s="355"/>
      <c r="F324" s="354"/>
      <c r="G324" s="182"/>
      <c r="H324" s="182"/>
      <c r="I324" s="183"/>
    </row>
    <row r="325" spans="2:9" ht="20.25" customHeight="1" x14ac:dyDescent="0.3">
      <c r="B325" s="352" t="s">
        <v>719</v>
      </c>
      <c r="C325" s="360" t="s">
        <v>799</v>
      </c>
      <c r="D325" s="354">
        <v>108</v>
      </c>
      <c r="E325" s="352"/>
      <c r="F325" s="354"/>
      <c r="G325" s="182"/>
      <c r="H325" s="182"/>
      <c r="I325" s="183"/>
    </row>
    <row r="326" spans="2:9" ht="20.25" customHeight="1" x14ac:dyDescent="0.3">
      <c r="B326" s="352" t="s">
        <v>589</v>
      </c>
      <c r="C326" s="353" t="s">
        <v>593</v>
      </c>
      <c r="D326" s="354">
        <v>2705</v>
      </c>
      <c r="E326" s="352"/>
      <c r="F326" s="354"/>
      <c r="G326" s="182"/>
      <c r="H326" s="182"/>
      <c r="I326" s="183"/>
    </row>
    <row r="327" spans="2:9" ht="20.25" customHeight="1" x14ac:dyDescent="0.3">
      <c r="B327" s="352" t="s">
        <v>1109</v>
      </c>
      <c r="C327" s="353" t="s">
        <v>1094</v>
      </c>
      <c r="D327" s="354">
        <v>12</v>
      </c>
      <c r="E327" s="352"/>
      <c r="F327" s="354"/>
      <c r="G327" s="182"/>
      <c r="H327" s="182"/>
      <c r="I327" s="183"/>
    </row>
    <row r="328" spans="2:9" ht="20.25" customHeight="1" x14ac:dyDescent="0.3">
      <c r="B328" s="352" t="s">
        <v>420</v>
      </c>
      <c r="C328" s="353" t="s">
        <v>425</v>
      </c>
      <c r="D328" s="354">
        <v>55</v>
      </c>
      <c r="E328" s="352"/>
      <c r="F328" s="354"/>
      <c r="G328" s="182"/>
      <c r="H328" s="182"/>
      <c r="I328" s="183"/>
    </row>
    <row r="329" spans="2:9" ht="20.25" customHeight="1" x14ac:dyDescent="0.3">
      <c r="B329" s="352" t="s">
        <v>478</v>
      </c>
      <c r="C329" s="353" t="s">
        <v>501</v>
      </c>
      <c r="D329" s="354">
        <v>3</v>
      </c>
      <c r="E329" s="352"/>
      <c r="F329" s="354"/>
      <c r="G329" s="182"/>
      <c r="H329" s="182"/>
      <c r="I329" s="183"/>
    </row>
    <row r="330" spans="2:9" ht="20.25" customHeight="1" x14ac:dyDescent="0.3">
      <c r="B330" s="352" t="s">
        <v>103</v>
      </c>
      <c r="C330" s="353" t="s">
        <v>105</v>
      </c>
      <c r="D330" s="354">
        <v>5</v>
      </c>
      <c r="E330" s="352"/>
      <c r="F330" s="354"/>
      <c r="G330" s="182"/>
      <c r="H330" s="182"/>
      <c r="I330" s="183"/>
    </row>
    <row r="331" spans="2:9" ht="20.25" customHeight="1" x14ac:dyDescent="0.3">
      <c r="B331" s="352" t="s">
        <v>667</v>
      </c>
      <c r="C331" s="353" t="s">
        <v>692</v>
      </c>
      <c r="D331" s="354">
        <v>3</v>
      </c>
      <c r="E331" s="352"/>
      <c r="F331" s="354"/>
      <c r="G331" s="182"/>
      <c r="H331" s="182"/>
      <c r="I331" s="183"/>
    </row>
    <row r="332" spans="2:9" ht="20.25" customHeight="1" x14ac:dyDescent="0.3">
      <c r="B332" s="352" t="s">
        <v>732</v>
      </c>
      <c r="C332" s="353" t="s">
        <v>1129</v>
      </c>
      <c r="D332" s="354">
        <v>1</v>
      </c>
      <c r="E332" s="352"/>
      <c r="F332" s="354"/>
      <c r="G332" s="182"/>
      <c r="H332" s="182"/>
      <c r="I332" s="183"/>
    </row>
    <row r="333" spans="2:9" ht="20.25" customHeight="1" x14ac:dyDescent="0.3">
      <c r="B333" s="352"/>
      <c r="C333" s="353" t="s">
        <v>1113</v>
      </c>
      <c r="D333" s="354">
        <v>100</v>
      </c>
      <c r="E333" s="352"/>
      <c r="F333" s="354"/>
      <c r="G333" s="182"/>
      <c r="H333" s="182"/>
      <c r="I333" s="183"/>
    </row>
    <row r="334" spans="2:9" ht="20.25" customHeight="1" x14ac:dyDescent="0.3">
      <c r="B334" s="352"/>
      <c r="C334" s="353" t="s">
        <v>1114</v>
      </c>
      <c r="D334" s="354">
        <v>9</v>
      </c>
      <c r="E334" s="352"/>
      <c r="F334" s="354"/>
      <c r="G334" s="182"/>
      <c r="H334" s="182"/>
      <c r="I334" s="183"/>
    </row>
    <row r="335" spans="2:9" ht="20.25" customHeight="1" x14ac:dyDescent="0.3">
      <c r="B335" s="352"/>
      <c r="C335" s="353" t="s">
        <v>1116</v>
      </c>
      <c r="D335" s="354">
        <v>9</v>
      </c>
      <c r="E335" s="352"/>
      <c r="F335" s="354"/>
      <c r="G335" s="182"/>
      <c r="H335" s="182"/>
      <c r="I335" s="183"/>
    </row>
    <row r="336" spans="2:9" ht="20.25" customHeight="1" x14ac:dyDescent="0.3">
      <c r="B336" s="352"/>
      <c r="C336" s="353" t="s">
        <v>1158</v>
      </c>
      <c r="D336" s="354">
        <v>1</v>
      </c>
      <c r="E336" s="352"/>
      <c r="F336" s="354"/>
      <c r="G336" s="182"/>
      <c r="H336" s="182"/>
      <c r="I336" s="183"/>
    </row>
    <row r="337" spans="2:9" ht="20.25" customHeight="1" x14ac:dyDescent="0.3">
      <c r="B337" s="352"/>
      <c r="C337" s="353" t="s">
        <v>1159</v>
      </c>
      <c r="D337" s="354">
        <v>1</v>
      </c>
      <c r="E337" s="352"/>
      <c r="F337" s="354"/>
      <c r="G337" s="7"/>
      <c r="H337" s="182"/>
      <c r="I337" s="182"/>
    </row>
    <row r="338" spans="2:9" ht="20.25" customHeight="1" x14ac:dyDescent="0.3">
      <c r="B338" s="352"/>
      <c r="C338" s="353"/>
      <c r="D338" s="354"/>
      <c r="E338" s="354"/>
      <c r="F338" s="354"/>
      <c r="G338" s="7"/>
      <c r="H338" s="182"/>
      <c r="I338" s="182"/>
    </row>
    <row r="339" spans="2:9" ht="20.25" customHeight="1" x14ac:dyDescent="0.3">
      <c r="B339" s="352"/>
      <c r="C339" s="353"/>
      <c r="D339" s="354"/>
      <c r="E339" s="354"/>
      <c r="F339" s="354"/>
      <c r="G339" s="7"/>
      <c r="H339" s="182"/>
      <c r="I339" s="182"/>
    </row>
    <row r="340" spans="2:9" ht="20.25" customHeight="1" x14ac:dyDescent="0.3">
      <c r="B340" s="352"/>
      <c r="C340" s="353"/>
      <c r="D340" s="354"/>
      <c r="E340" s="354"/>
      <c r="F340" s="354"/>
      <c r="G340" s="7"/>
      <c r="H340" s="182"/>
      <c r="I340" s="182"/>
    </row>
    <row r="341" spans="2:9" ht="20.25" customHeight="1" x14ac:dyDescent="0.3">
      <c r="B341" s="352"/>
      <c r="C341" s="353"/>
      <c r="D341" s="354"/>
      <c r="E341" s="354"/>
      <c r="F341" s="354"/>
      <c r="G341" s="7"/>
      <c r="H341" s="182"/>
      <c r="I341" s="182"/>
    </row>
    <row r="342" spans="2:9" ht="20.25" customHeight="1" x14ac:dyDescent="0.3">
      <c r="B342" s="352"/>
      <c r="C342" s="353"/>
      <c r="D342" s="354"/>
      <c r="E342" s="354"/>
      <c r="F342" s="354"/>
      <c r="G342" s="7"/>
      <c r="H342" s="182"/>
      <c r="I342" s="182"/>
    </row>
    <row r="343" spans="2:9" ht="20.25" customHeight="1" x14ac:dyDescent="0.3">
      <c r="B343" s="352"/>
      <c r="C343" s="353"/>
      <c r="D343" s="354"/>
      <c r="E343" s="354"/>
      <c r="F343" s="354"/>
      <c r="G343" s="7"/>
      <c r="H343" s="182"/>
      <c r="I343" s="182"/>
    </row>
    <row r="344" spans="2:9" ht="20.25" customHeight="1" x14ac:dyDescent="0.3">
      <c r="B344" s="352"/>
      <c r="C344" s="353"/>
      <c r="D344" s="354"/>
      <c r="E344" s="354"/>
      <c r="F344" s="354"/>
      <c r="G344" s="7"/>
      <c r="H344" s="182"/>
      <c r="I344" s="182"/>
    </row>
    <row r="345" spans="2:9" ht="20.25" customHeight="1" x14ac:dyDescent="0.3">
      <c r="B345" s="352"/>
      <c r="C345" s="353"/>
      <c r="D345" s="354"/>
      <c r="E345" s="354"/>
      <c r="F345" s="354"/>
      <c r="G345" s="7"/>
      <c r="H345" s="182"/>
      <c r="I345" s="182"/>
    </row>
    <row r="346" spans="2:9" ht="20.25" customHeight="1" x14ac:dyDescent="0.3">
      <c r="B346" s="352"/>
      <c r="C346" s="353"/>
      <c r="D346" s="354"/>
      <c r="E346" s="354"/>
      <c r="F346" s="354"/>
      <c r="G346" s="7"/>
      <c r="H346" s="182"/>
      <c r="I346" s="182"/>
    </row>
    <row r="347" spans="2:9" ht="20.25" customHeight="1" x14ac:dyDescent="0.3">
      <c r="B347" s="352"/>
      <c r="C347" s="353"/>
      <c r="D347" s="354"/>
      <c r="E347" s="354"/>
      <c r="F347" s="354"/>
      <c r="G347" s="7"/>
      <c r="H347" s="182"/>
      <c r="I347" s="182"/>
    </row>
    <row r="348" spans="2:9" ht="20.25" customHeight="1" x14ac:dyDescent="0.3">
      <c r="B348" s="352"/>
      <c r="C348" s="353"/>
      <c r="D348" s="354"/>
      <c r="E348" s="354"/>
      <c r="F348" s="354"/>
      <c r="G348" s="7"/>
      <c r="H348" s="182"/>
      <c r="I348" s="182"/>
    </row>
    <row r="349" spans="2:9" ht="20.25" customHeight="1" x14ac:dyDescent="0.3">
      <c r="B349" s="352"/>
      <c r="C349" s="353"/>
      <c r="D349" s="354"/>
      <c r="E349" s="354"/>
      <c r="F349" s="354"/>
      <c r="G349" s="7"/>
      <c r="H349" s="182"/>
      <c r="I349" s="182"/>
    </row>
    <row r="350" spans="2:9" ht="20.25" customHeight="1" x14ac:dyDescent="0.3">
      <c r="B350" s="352"/>
      <c r="C350" s="353"/>
      <c r="D350" s="354"/>
      <c r="E350" s="354"/>
      <c r="F350" s="354"/>
      <c r="G350" s="7"/>
      <c r="H350" s="182"/>
      <c r="I350" s="182"/>
    </row>
    <row r="351" spans="2:9" ht="20.25" customHeight="1" x14ac:dyDescent="0.3">
      <c r="B351" s="352"/>
      <c r="C351" s="353"/>
      <c r="D351" s="354"/>
      <c r="E351" s="354"/>
      <c r="F351" s="354"/>
      <c r="G351" s="7"/>
      <c r="H351" s="182"/>
      <c r="I351" s="182"/>
    </row>
    <row r="352" spans="2:9" ht="20.25" customHeight="1" x14ac:dyDescent="0.3">
      <c r="B352" s="352"/>
      <c r="C352" s="353"/>
      <c r="D352" s="354"/>
      <c r="E352" s="354"/>
      <c r="F352" s="354"/>
      <c r="G352" s="7"/>
      <c r="H352" s="182"/>
      <c r="I352" s="182"/>
    </row>
    <row r="353" spans="2:9" ht="20.25" customHeight="1" x14ac:dyDescent="0.3">
      <c r="B353" s="352"/>
      <c r="C353" s="353"/>
      <c r="D353" s="354"/>
      <c r="E353" s="354"/>
      <c r="F353" s="354"/>
      <c r="G353" s="7"/>
      <c r="H353" s="182"/>
      <c r="I353" s="182"/>
    </row>
    <row r="354" spans="2:9" ht="20.25" customHeight="1" x14ac:dyDescent="0.3">
      <c r="B354" s="352"/>
      <c r="C354" s="353"/>
      <c r="D354" s="354"/>
      <c r="E354" s="354"/>
      <c r="F354" s="354"/>
      <c r="G354" s="7"/>
      <c r="H354" s="182"/>
      <c r="I354" s="182"/>
    </row>
    <row r="355" spans="2:9" ht="20.25" customHeight="1" x14ac:dyDescent="0.3">
      <c r="B355" s="352"/>
      <c r="C355" s="353"/>
      <c r="D355" s="354"/>
      <c r="E355" s="354"/>
      <c r="F355" s="354"/>
      <c r="G355" s="7"/>
      <c r="H355" s="182"/>
      <c r="I355" s="182"/>
    </row>
    <row r="356" spans="2:9" ht="20.25" customHeight="1" x14ac:dyDescent="0.3">
      <c r="B356" s="352"/>
      <c r="C356" s="353"/>
      <c r="D356" s="354"/>
      <c r="E356" s="354"/>
      <c r="F356" s="354"/>
      <c r="G356" s="7"/>
      <c r="H356" s="182"/>
      <c r="I356" s="182"/>
    </row>
    <row r="357" spans="2:9" ht="20.25" customHeight="1" x14ac:dyDescent="0.3">
      <c r="B357" s="352"/>
      <c r="C357" s="353"/>
      <c r="D357" s="354"/>
      <c r="E357" s="354"/>
      <c r="F357" s="354"/>
      <c r="G357" s="7"/>
      <c r="H357" s="182"/>
      <c r="I357" s="182"/>
    </row>
    <row r="358" spans="2:9" ht="20.25" customHeight="1" x14ac:dyDescent="0.3">
      <c r="B358" s="352"/>
      <c r="C358" s="353"/>
      <c r="D358" s="354"/>
      <c r="E358" s="354"/>
      <c r="F358" s="354"/>
      <c r="G358" s="7"/>
      <c r="H358" s="182"/>
      <c r="I358" s="182"/>
    </row>
    <row r="359" spans="2:9" ht="20.25" customHeight="1" x14ac:dyDescent="0.3">
      <c r="B359" s="352"/>
      <c r="C359" s="353"/>
      <c r="D359" s="354"/>
      <c r="E359" s="354"/>
      <c r="F359" s="354"/>
      <c r="G359" s="7"/>
      <c r="H359" s="182"/>
      <c r="I359" s="182"/>
    </row>
    <row r="360" spans="2:9" ht="20.25" customHeight="1" x14ac:dyDescent="0.3">
      <c r="B360" s="352"/>
      <c r="C360" s="353"/>
      <c r="D360" s="354"/>
      <c r="E360" s="354"/>
      <c r="F360" s="354"/>
      <c r="G360" s="7"/>
      <c r="H360" s="182"/>
      <c r="I360" s="182"/>
    </row>
    <row r="361" spans="2:9" ht="20.25" customHeight="1" x14ac:dyDescent="0.3">
      <c r="B361" s="352"/>
      <c r="C361" s="353"/>
      <c r="D361" s="354"/>
      <c r="E361" s="354"/>
      <c r="F361" s="354"/>
      <c r="G361" s="7"/>
      <c r="H361" s="182"/>
      <c r="I361" s="182"/>
    </row>
    <row r="362" spans="2:9" ht="20.25" customHeight="1" x14ac:dyDescent="0.3">
      <c r="B362" s="352"/>
      <c r="C362" s="353"/>
      <c r="D362" s="354"/>
      <c r="E362" s="354"/>
      <c r="F362" s="354"/>
      <c r="G362" s="7"/>
      <c r="H362" s="182"/>
      <c r="I362" s="182"/>
    </row>
    <row r="363" spans="2:9" ht="20.25" customHeight="1" x14ac:dyDescent="0.3">
      <c r="B363" s="352"/>
      <c r="C363" s="353"/>
      <c r="D363" s="354"/>
      <c r="E363" s="354"/>
      <c r="F363" s="354"/>
      <c r="G363" s="7"/>
      <c r="H363" s="182"/>
      <c r="I363" s="182"/>
    </row>
    <row r="364" spans="2:9" ht="20.25" customHeight="1" x14ac:dyDescent="0.3">
      <c r="B364" s="352"/>
      <c r="C364" s="353"/>
      <c r="D364" s="354"/>
      <c r="E364" s="354"/>
      <c r="F364" s="354"/>
      <c r="G364" s="7"/>
      <c r="H364" s="182"/>
      <c r="I364" s="182"/>
    </row>
    <row r="365" spans="2:9" ht="20.25" customHeight="1" x14ac:dyDescent="0.3">
      <c r="B365" s="352"/>
      <c r="C365" s="353"/>
      <c r="D365" s="354"/>
      <c r="E365" s="354"/>
      <c r="F365" s="354"/>
      <c r="G365" s="7"/>
      <c r="H365" s="182"/>
      <c r="I365" s="182"/>
    </row>
    <row r="366" spans="2:9" ht="20.25" customHeight="1" x14ac:dyDescent="0.3">
      <c r="B366" s="352"/>
      <c r="C366" s="353"/>
      <c r="D366" s="354"/>
      <c r="E366" s="354"/>
      <c r="F366" s="354"/>
      <c r="G366" s="7"/>
      <c r="H366" s="182"/>
      <c r="I366" s="182"/>
    </row>
    <row r="367" spans="2:9" ht="20.25" customHeight="1" x14ac:dyDescent="0.3">
      <c r="B367" s="352"/>
      <c r="C367" s="353"/>
      <c r="D367" s="354"/>
      <c r="E367" s="354"/>
      <c r="F367" s="354"/>
      <c r="G367" s="7"/>
      <c r="H367" s="182"/>
      <c r="I367" s="182"/>
    </row>
    <row r="368" spans="2:9" ht="20.25" customHeight="1" x14ac:dyDescent="0.3">
      <c r="B368" s="352"/>
      <c r="C368" s="353"/>
      <c r="D368" s="354"/>
      <c r="E368" s="354"/>
      <c r="F368" s="354"/>
      <c r="G368" s="7"/>
      <c r="H368" s="182"/>
      <c r="I368" s="182"/>
    </row>
    <row r="369" spans="2:9" ht="20.25" customHeight="1" x14ac:dyDescent="0.3">
      <c r="B369" s="352"/>
      <c r="C369" s="353"/>
      <c r="D369" s="354"/>
      <c r="E369" s="354"/>
      <c r="F369" s="354"/>
      <c r="G369" s="7"/>
      <c r="H369" s="182"/>
      <c r="I369" s="182"/>
    </row>
    <row r="370" spans="2:9" ht="20.25" customHeight="1" x14ac:dyDescent="0.3">
      <c r="B370" s="352"/>
      <c r="C370" s="353"/>
      <c r="D370" s="354"/>
      <c r="E370" s="354"/>
      <c r="F370" s="354"/>
      <c r="G370" s="7"/>
      <c r="H370" s="182"/>
      <c r="I370" s="182"/>
    </row>
    <row r="371" spans="2:9" ht="20.25" customHeight="1" x14ac:dyDescent="0.3">
      <c r="B371" s="352"/>
      <c r="C371" s="353"/>
      <c r="D371" s="354"/>
      <c r="E371" s="354"/>
      <c r="F371" s="354"/>
      <c r="G371" s="7"/>
      <c r="H371" s="182"/>
      <c r="I371" s="182"/>
    </row>
    <row r="372" spans="2:9" ht="20.25" customHeight="1" x14ac:dyDescent="0.3">
      <c r="B372" s="352"/>
      <c r="C372" s="353"/>
      <c r="D372" s="354"/>
      <c r="E372" s="354"/>
      <c r="F372" s="354"/>
      <c r="G372" s="7"/>
      <c r="H372" s="182"/>
      <c r="I372" s="182"/>
    </row>
    <row r="373" spans="2:9" ht="20.25" customHeight="1" x14ac:dyDescent="0.3">
      <c r="B373" s="352"/>
      <c r="C373" s="353"/>
      <c r="D373" s="354"/>
      <c r="E373" s="354"/>
      <c r="F373" s="354"/>
      <c r="G373" s="7"/>
      <c r="H373" s="182"/>
      <c r="I373" s="182"/>
    </row>
    <row r="374" spans="2:9" ht="20.25" customHeight="1" x14ac:dyDescent="0.3">
      <c r="B374" s="352"/>
      <c r="C374" s="353"/>
      <c r="D374" s="354"/>
      <c r="E374" s="354"/>
      <c r="F374" s="354"/>
      <c r="G374" s="7"/>
      <c r="H374" s="182"/>
      <c r="I374" s="182"/>
    </row>
    <row r="375" spans="2:9" ht="20.25" customHeight="1" x14ac:dyDescent="0.3">
      <c r="B375" s="352"/>
      <c r="C375" s="353"/>
      <c r="D375" s="354"/>
      <c r="E375" s="354"/>
      <c r="F375" s="354"/>
      <c r="G375" s="7"/>
      <c r="H375" s="182"/>
      <c r="I375" s="182"/>
    </row>
    <row r="376" spans="2:9" ht="20.25" customHeight="1" x14ac:dyDescent="0.3">
      <c r="B376" s="352"/>
      <c r="C376" s="353"/>
      <c r="D376" s="354"/>
      <c r="E376" s="354"/>
      <c r="F376" s="354"/>
      <c r="G376" s="7"/>
      <c r="H376" s="182"/>
      <c r="I376" s="182"/>
    </row>
    <row r="377" spans="2:9" ht="20.25" customHeight="1" x14ac:dyDescent="0.3">
      <c r="B377" s="352"/>
      <c r="C377" s="353"/>
      <c r="D377" s="354"/>
      <c r="E377" s="354"/>
      <c r="F377" s="354"/>
      <c r="G377" s="7"/>
      <c r="H377" s="182"/>
      <c r="I377" s="182"/>
    </row>
    <row r="378" spans="2:9" ht="20.25" customHeight="1" x14ac:dyDescent="0.3">
      <c r="B378" s="352"/>
      <c r="C378" s="353"/>
      <c r="D378" s="354"/>
      <c r="E378" s="354"/>
      <c r="F378" s="354"/>
      <c r="G378" s="7"/>
      <c r="H378" s="182"/>
      <c r="I378" s="182"/>
    </row>
    <row r="379" spans="2:9" ht="20.25" customHeight="1" x14ac:dyDescent="0.3">
      <c r="B379" s="352"/>
      <c r="C379" s="353"/>
      <c r="D379" s="354"/>
      <c r="E379" s="354"/>
      <c r="F379" s="354"/>
      <c r="G379" s="7"/>
      <c r="H379" s="182"/>
      <c r="I379" s="182"/>
    </row>
    <row r="380" spans="2:9" ht="20.25" customHeight="1" x14ac:dyDescent="0.3">
      <c r="B380" s="352"/>
      <c r="C380" s="353"/>
      <c r="D380" s="354"/>
      <c r="E380" s="354"/>
      <c r="F380" s="354"/>
      <c r="G380" s="7"/>
      <c r="H380" s="182"/>
      <c r="I380" s="182"/>
    </row>
    <row r="381" spans="2:9" ht="20.25" customHeight="1" x14ac:dyDescent="0.3">
      <c r="B381" s="352"/>
      <c r="C381" s="353"/>
      <c r="D381" s="354"/>
      <c r="E381" s="354"/>
      <c r="F381" s="354"/>
      <c r="G381" s="7"/>
      <c r="H381" s="182"/>
      <c r="I381" s="182"/>
    </row>
    <row r="382" spans="2:9" ht="20.25" customHeight="1" x14ac:dyDescent="0.3">
      <c r="B382" s="352"/>
      <c r="C382" s="353"/>
      <c r="D382" s="354"/>
      <c r="E382" s="354"/>
      <c r="F382" s="354"/>
      <c r="G382" s="7"/>
      <c r="H382" s="182"/>
      <c r="I382" s="182"/>
    </row>
    <row r="383" spans="2:9" ht="20.25" customHeight="1" x14ac:dyDescent="0.3">
      <c r="B383" s="352"/>
      <c r="C383" s="353"/>
      <c r="D383" s="354"/>
      <c r="E383" s="354"/>
      <c r="F383" s="354"/>
      <c r="G383" s="7"/>
      <c r="H383" s="182"/>
      <c r="I383" s="182"/>
    </row>
    <row r="384" spans="2:9" ht="20.25" customHeight="1" x14ac:dyDescent="0.3">
      <c r="B384" s="352"/>
      <c r="C384" s="353"/>
      <c r="D384" s="354"/>
      <c r="E384" s="354"/>
      <c r="F384" s="354"/>
      <c r="G384" s="7"/>
      <c r="H384" s="182"/>
      <c r="I384" s="182"/>
    </row>
    <row r="385" spans="2:9" ht="20.25" customHeight="1" x14ac:dyDescent="0.3">
      <c r="B385" s="352"/>
      <c r="C385" s="353"/>
      <c r="D385" s="354"/>
      <c r="E385" s="354"/>
      <c r="F385" s="354"/>
      <c r="G385" s="7"/>
      <c r="H385" s="182"/>
      <c r="I385" s="182"/>
    </row>
    <row r="386" spans="2:9" ht="20.25" customHeight="1" x14ac:dyDescent="0.3">
      <c r="B386" s="352"/>
      <c r="C386" s="353"/>
      <c r="D386" s="354"/>
      <c r="E386" s="354"/>
      <c r="F386" s="354"/>
      <c r="G386" s="7"/>
      <c r="H386" s="182"/>
      <c r="I386" s="182"/>
    </row>
    <row r="387" spans="2:9" ht="20.25" customHeight="1" x14ac:dyDescent="0.3">
      <c r="B387" s="352"/>
      <c r="C387" s="353"/>
      <c r="D387" s="354"/>
      <c r="E387" s="354"/>
      <c r="F387" s="354"/>
      <c r="G387" s="7"/>
      <c r="H387" s="182"/>
      <c r="I387" s="182"/>
    </row>
    <row r="388" spans="2:9" ht="20.25" customHeight="1" x14ac:dyDescent="0.3">
      <c r="B388" s="352"/>
      <c r="C388" s="353"/>
      <c r="D388" s="354"/>
      <c r="E388" s="354"/>
      <c r="F388" s="354"/>
      <c r="G388" s="7"/>
      <c r="H388" s="182"/>
      <c r="I388" s="182"/>
    </row>
    <row r="389" spans="2:9" ht="20.25" customHeight="1" x14ac:dyDescent="0.3">
      <c r="B389" s="352"/>
      <c r="C389" s="353"/>
      <c r="D389" s="354"/>
      <c r="E389" s="354"/>
      <c r="F389" s="354"/>
      <c r="G389" s="7"/>
      <c r="H389" s="182"/>
      <c r="I389" s="182"/>
    </row>
    <row r="390" spans="2:9" ht="20.25" customHeight="1" x14ac:dyDescent="0.3">
      <c r="B390" s="352"/>
      <c r="C390" s="353"/>
      <c r="D390" s="354"/>
      <c r="E390" s="354"/>
      <c r="F390" s="354"/>
      <c r="G390" s="7"/>
      <c r="H390" s="182"/>
      <c r="I390" s="182"/>
    </row>
    <row r="391" spans="2:9" ht="20.25" customHeight="1" x14ac:dyDescent="0.3">
      <c r="B391" s="352"/>
      <c r="C391" s="353"/>
      <c r="D391" s="354"/>
      <c r="E391" s="354"/>
      <c r="F391" s="354"/>
      <c r="G391" s="7"/>
      <c r="H391" s="182"/>
      <c r="I391" s="182"/>
    </row>
    <row r="392" spans="2:9" ht="20.25" customHeight="1" x14ac:dyDescent="0.3">
      <c r="B392" s="352"/>
      <c r="C392" s="353"/>
      <c r="D392" s="354"/>
      <c r="E392" s="354"/>
      <c r="F392" s="354"/>
      <c r="G392" s="7"/>
      <c r="H392" s="182"/>
      <c r="I392" s="182"/>
    </row>
    <row r="393" spans="2:9" ht="20.25" customHeight="1" x14ac:dyDescent="0.3">
      <c r="B393" s="352"/>
      <c r="C393" s="353"/>
      <c r="D393" s="354"/>
      <c r="E393" s="354"/>
      <c r="F393" s="354"/>
      <c r="G393" s="7"/>
      <c r="H393" s="182"/>
      <c r="I393" s="182"/>
    </row>
    <row r="394" spans="2:9" ht="20.25" customHeight="1" x14ac:dyDescent="0.3">
      <c r="B394" s="352"/>
      <c r="C394" s="353"/>
      <c r="D394" s="354"/>
      <c r="E394" s="354"/>
      <c r="F394" s="354"/>
      <c r="G394" s="7"/>
      <c r="H394" s="182"/>
      <c r="I394" s="182"/>
    </row>
    <row r="395" spans="2:9" ht="20.25" customHeight="1" x14ac:dyDescent="0.3">
      <c r="B395" s="352"/>
      <c r="C395" s="353"/>
      <c r="D395" s="354"/>
      <c r="E395" s="354"/>
      <c r="F395" s="354"/>
      <c r="G395" s="7"/>
      <c r="H395" s="182"/>
      <c r="I395" s="182"/>
    </row>
    <row r="396" spans="2:9" ht="20.25" customHeight="1" x14ac:dyDescent="0.3">
      <c r="B396" s="352"/>
      <c r="C396" s="353"/>
      <c r="D396" s="354"/>
      <c r="E396" s="354"/>
      <c r="F396" s="354"/>
      <c r="G396" s="7"/>
      <c r="H396" s="182"/>
      <c r="I396" s="182"/>
    </row>
    <row r="397" spans="2:9" ht="20.25" customHeight="1" x14ac:dyDescent="0.3">
      <c r="B397" s="352"/>
      <c r="C397" s="353"/>
      <c r="D397" s="354"/>
      <c r="E397" s="354"/>
      <c r="F397" s="354"/>
      <c r="G397" s="7"/>
      <c r="H397" s="182"/>
      <c r="I397" s="182"/>
    </row>
    <row r="398" spans="2:9" ht="20.25" customHeight="1" x14ac:dyDescent="0.3">
      <c r="B398" s="352"/>
      <c r="C398" s="353"/>
      <c r="D398" s="354"/>
      <c r="E398" s="354"/>
      <c r="F398" s="354"/>
      <c r="G398" s="7"/>
      <c r="H398" s="182"/>
      <c r="I398" s="182"/>
    </row>
    <row r="399" spans="2:9" ht="20.25" customHeight="1" x14ac:dyDescent="0.3">
      <c r="B399" s="352"/>
      <c r="C399" s="353"/>
      <c r="D399" s="354"/>
      <c r="E399" s="354"/>
      <c r="F399" s="354"/>
      <c r="G399" s="7"/>
      <c r="H399" s="182"/>
      <c r="I399" s="182"/>
    </row>
    <row r="400" spans="2:9" ht="20.25" customHeight="1" x14ac:dyDescent="0.3">
      <c r="B400" s="352"/>
      <c r="C400" s="353"/>
      <c r="D400" s="354"/>
      <c r="E400" s="354"/>
      <c r="F400" s="354"/>
      <c r="G400" s="7"/>
      <c r="H400" s="182"/>
      <c r="I400" s="182"/>
    </row>
    <row r="401" spans="2:9" ht="20.25" customHeight="1" x14ac:dyDescent="0.3">
      <c r="B401" s="352"/>
      <c r="C401" s="353"/>
      <c r="D401" s="354"/>
      <c r="E401" s="354"/>
      <c r="F401" s="354"/>
      <c r="G401" s="7"/>
      <c r="H401" s="182"/>
      <c r="I401" s="182"/>
    </row>
    <row r="402" spans="2:9" ht="20.25" customHeight="1" x14ac:dyDescent="0.3">
      <c r="B402" s="352"/>
      <c r="C402" s="353"/>
      <c r="D402" s="354"/>
      <c r="E402" s="354"/>
      <c r="F402" s="354"/>
      <c r="G402" s="7"/>
      <c r="H402" s="182"/>
      <c r="I402" s="182"/>
    </row>
    <row r="403" spans="2:9" ht="20.25" customHeight="1" x14ac:dyDescent="0.3">
      <c r="B403" s="352"/>
      <c r="C403" s="353"/>
      <c r="D403" s="354"/>
      <c r="E403" s="354"/>
      <c r="F403" s="354"/>
      <c r="G403" s="7"/>
      <c r="H403" s="182"/>
      <c r="I403" s="182"/>
    </row>
    <row r="404" spans="2:9" ht="20.25" customHeight="1" x14ac:dyDescent="0.3">
      <c r="B404" s="352"/>
      <c r="C404" s="353"/>
      <c r="D404" s="354"/>
      <c r="E404" s="354"/>
      <c r="F404" s="354"/>
      <c r="G404" s="7"/>
      <c r="H404" s="182"/>
      <c r="I404" s="182"/>
    </row>
    <row r="405" spans="2:9" ht="20.25" customHeight="1" x14ac:dyDescent="0.3">
      <c r="B405" s="352"/>
      <c r="C405" s="353"/>
      <c r="D405" s="354"/>
      <c r="E405" s="354"/>
      <c r="F405" s="354"/>
      <c r="G405" s="7"/>
      <c r="H405" s="182"/>
      <c r="I405" s="182"/>
    </row>
    <row r="406" spans="2:9" ht="20.25" customHeight="1" x14ac:dyDescent="0.3">
      <c r="B406" s="352"/>
      <c r="C406" s="353"/>
      <c r="D406" s="354"/>
      <c r="E406" s="354"/>
      <c r="F406" s="354"/>
      <c r="G406" s="7"/>
      <c r="H406" s="182"/>
      <c r="I406" s="182"/>
    </row>
    <row r="407" spans="2:9" ht="20.25" customHeight="1" x14ac:dyDescent="0.3">
      <c r="B407" s="352"/>
      <c r="C407" s="353"/>
      <c r="D407" s="354"/>
      <c r="E407" s="354"/>
      <c r="F407" s="354"/>
      <c r="G407" s="7"/>
      <c r="H407" s="182"/>
      <c r="I407" s="182"/>
    </row>
    <row r="408" spans="2:9" ht="20.25" customHeight="1" x14ac:dyDescent="0.3">
      <c r="B408" s="352"/>
      <c r="C408" s="353"/>
      <c r="D408" s="354"/>
      <c r="E408" s="354"/>
      <c r="F408" s="354"/>
      <c r="G408" s="7"/>
      <c r="H408" s="182"/>
      <c r="I408" s="182"/>
    </row>
    <row r="409" spans="2:9" ht="20.25" customHeight="1" x14ac:dyDescent="0.3">
      <c r="B409" s="352"/>
      <c r="C409" s="353"/>
      <c r="D409" s="354"/>
      <c r="E409" s="354"/>
      <c r="F409" s="354"/>
      <c r="G409" s="7"/>
      <c r="H409" s="182"/>
      <c r="I409" s="182"/>
    </row>
    <row r="410" spans="2:9" ht="20.25" customHeight="1" x14ac:dyDescent="0.3">
      <c r="B410" s="352"/>
      <c r="C410" s="353"/>
      <c r="D410" s="354"/>
      <c r="E410" s="354"/>
      <c r="F410" s="354"/>
      <c r="G410" s="7"/>
      <c r="H410" s="7"/>
      <c r="I410" s="7"/>
    </row>
    <row r="411" spans="2:9" ht="20.25" customHeight="1" x14ac:dyDescent="0.3">
      <c r="B411" s="352"/>
      <c r="C411" s="353"/>
      <c r="D411" s="354"/>
      <c r="E411" s="354"/>
      <c r="F411" s="354"/>
      <c r="G411" s="7"/>
      <c r="H411" s="7"/>
      <c r="I411" s="7"/>
    </row>
    <row r="412" spans="2:9" ht="20.25" customHeight="1" x14ac:dyDescent="0.3">
      <c r="B412" s="352"/>
      <c r="C412" s="353"/>
      <c r="D412" s="354"/>
      <c r="E412" s="354"/>
      <c r="F412" s="354"/>
      <c r="G412" s="7"/>
      <c r="H412" s="7"/>
      <c r="I412" s="7"/>
    </row>
    <row r="413" spans="2:9" ht="20.25" customHeight="1" x14ac:dyDescent="0.3">
      <c r="B413" s="352"/>
      <c r="C413" s="353"/>
      <c r="D413" s="354"/>
      <c r="E413" s="354"/>
      <c r="F413" s="354"/>
      <c r="G413" s="7"/>
      <c r="H413" s="7"/>
      <c r="I413" s="7"/>
    </row>
    <row r="414" spans="2:9" ht="20.25" customHeight="1" x14ac:dyDescent="0.3">
      <c r="B414" s="352"/>
      <c r="C414" s="353"/>
      <c r="D414" s="354"/>
      <c r="E414" s="354"/>
      <c r="F414" s="354"/>
      <c r="G414" s="7"/>
      <c r="H414" s="7"/>
      <c r="I414" s="7"/>
    </row>
    <row r="415" spans="2:9" ht="20.25" customHeight="1" x14ac:dyDescent="0.3">
      <c r="B415" s="352"/>
      <c r="C415" s="353"/>
      <c r="D415" s="354"/>
      <c r="E415" s="354"/>
      <c r="F415" s="354"/>
      <c r="G415" s="7"/>
      <c r="H415" s="7"/>
      <c r="I415" s="7"/>
    </row>
    <row r="416" spans="2:9" ht="20.25" customHeight="1" x14ac:dyDescent="0.3">
      <c r="B416" s="352"/>
      <c r="C416" s="353"/>
      <c r="D416" s="354"/>
      <c r="E416" s="354"/>
      <c r="F416" s="354"/>
      <c r="G416" s="7"/>
      <c r="H416" s="7"/>
      <c r="I416" s="7"/>
    </row>
    <row r="417" spans="2:9" ht="20.25" customHeight="1" x14ac:dyDescent="0.3">
      <c r="B417" s="352"/>
      <c r="C417" s="353"/>
      <c r="D417" s="354"/>
      <c r="E417" s="354"/>
      <c r="F417" s="354"/>
      <c r="G417" s="7"/>
      <c r="H417" s="7"/>
      <c r="I417" s="7"/>
    </row>
    <row r="418" spans="2:9" ht="20.25" customHeight="1" x14ac:dyDescent="0.3">
      <c r="B418" s="352"/>
      <c r="C418" s="353"/>
      <c r="D418" s="354"/>
      <c r="E418" s="354"/>
      <c r="F418" s="354"/>
      <c r="G418" s="7"/>
      <c r="H418" s="7"/>
      <c r="I418" s="7"/>
    </row>
    <row r="419" spans="2:9" ht="20.25" customHeight="1" x14ac:dyDescent="0.3">
      <c r="B419" s="352"/>
      <c r="C419" s="353"/>
      <c r="D419" s="354"/>
      <c r="E419" s="354"/>
      <c r="F419" s="354"/>
      <c r="G419" s="7"/>
      <c r="H419" s="7"/>
      <c r="I419" s="7"/>
    </row>
    <row r="420" spans="2:9" ht="20.25" customHeight="1" x14ac:dyDescent="0.3">
      <c r="B420" s="352"/>
      <c r="C420" s="353"/>
      <c r="D420" s="354"/>
      <c r="E420" s="354"/>
      <c r="F420" s="354"/>
      <c r="G420" s="7"/>
      <c r="H420" s="7"/>
      <c r="I420" s="7"/>
    </row>
    <row r="421" spans="2:9" ht="20.25" customHeight="1" x14ac:dyDescent="0.3">
      <c r="B421" s="352"/>
      <c r="C421" s="353"/>
      <c r="D421" s="354"/>
      <c r="E421" s="354"/>
      <c r="F421" s="354"/>
      <c r="G421" s="7"/>
      <c r="H421" s="7"/>
      <c r="I421" s="7"/>
    </row>
    <row r="422" spans="2:9" ht="20.25" customHeight="1" x14ac:dyDescent="0.3">
      <c r="B422" s="352"/>
      <c r="C422" s="353"/>
      <c r="D422" s="354"/>
      <c r="E422" s="354"/>
      <c r="F422" s="354"/>
      <c r="G422" s="7"/>
      <c r="H422" s="7"/>
      <c r="I422" s="7"/>
    </row>
    <row r="423" spans="2:9" ht="20.25" customHeight="1" x14ac:dyDescent="0.3">
      <c r="B423" s="352"/>
      <c r="C423" s="353"/>
      <c r="D423" s="354"/>
      <c r="E423" s="354"/>
      <c r="F423" s="354"/>
      <c r="G423" s="7"/>
      <c r="H423" s="7"/>
      <c r="I423" s="7"/>
    </row>
    <row r="424" spans="2:9" ht="20.25" customHeight="1" x14ac:dyDescent="0.3">
      <c r="B424" s="352"/>
      <c r="C424" s="353"/>
      <c r="D424" s="354"/>
      <c r="E424" s="354"/>
      <c r="F424" s="354"/>
      <c r="G424" s="7"/>
      <c r="H424" s="7"/>
      <c r="I424" s="7"/>
    </row>
    <row r="425" spans="2:9" ht="20.25" customHeight="1" x14ac:dyDescent="0.3">
      <c r="B425" s="352"/>
      <c r="C425" s="353"/>
      <c r="D425" s="354"/>
      <c r="E425" s="354"/>
      <c r="F425" s="354"/>
      <c r="G425" s="7"/>
      <c r="H425" s="7"/>
      <c r="I425" s="7"/>
    </row>
    <row r="426" spans="2:9" ht="20.25" customHeight="1" x14ac:dyDescent="0.3">
      <c r="B426" s="352"/>
      <c r="C426" s="353"/>
      <c r="D426" s="354"/>
      <c r="E426" s="354"/>
      <c r="F426" s="354"/>
      <c r="G426" s="7"/>
      <c r="H426" s="7"/>
      <c r="I426" s="7"/>
    </row>
    <row r="427" spans="2:9" ht="20.25" customHeight="1" x14ac:dyDescent="0.3">
      <c r="B427" s="352"/>
      <c r="C427" s="353"/>
      <c r="D427" s="354"/>
      <c r="E427" s="354"/>
      <c r="F427" s="354"/>
      <c r="G427" s="7"/>
      <c r="H427" s="7"/>
      <c r="I427" s="7"/>
    </row>
    <row r="428" spans="2:9" ht="20.25" customHeight="1" x14ac:dyDescent="0.3">
      <c r="B428" s="352"/>
      <c r="C428" s="353"/>
      <c r="D428" s="354"/>
      <c r="E428" s="354"/>
      <c r="F428" s="354"/>
      <c r="G428" s="7"/>
      <c r="H428" s="7"/>
      <c r="I428" s="7"/>
    </row>
    <row r="429" spans="2:9" ht="20.25" customHeight="1" x14ac:dyDescent="0.3">
      <c r="B429" s="352"/>
      <c r="C429" s="353"/>
      <c r="D429" s="354"/>
      <c r="E429" s="354"/>
      <c r="F429" s="354"/>
      <c r="G429" s="7"/>
      <c r="H429" s="7"/>
      <c r="I429" s="7"/>
    </row>
    <row r="430" spans="2:9" ht="20.25" customHeight="1" x14ac:dyDescent="0.3">
      <c r="B430" s="352"/>
      <c r="C430" s="353"/>
      <c r="D430" s="354"/>
      <c r="E430" s="354"/>
      <c r="F430" s="354"/>
      <c r="G430" s="7"/>
      <c r="H430" s="7"/>
      <c r="I430" s="7"/>
    </row>
    <row r="431" spans="2:9" ht="20.25" customHeight="1" x14ac:dyDescent="0.3">
      <c r="B431" s="352"/>
      <c r="C431" s="353"/>
      <c r="D431" s="354"/>
      <c r="E431" s="354"/>
      <c r="F431" s="354"/>
      <c r="G431" s="7"/>
      <c r="H431" s="7"/>
      <c r="I431" s="7"/>
    </row>
    <row r="432" spans="2:9" ht="20.25" customHeight="1" x14ac:dyDescent="0.3">
      <c r="B432" s="352"/>
      <c r="C432" s="353"/>
      <c r="D432" s="354"/>
      <c r="E432" s="354"/>
      <c r="F432" s="354"/>
      <c r="G432" s="7"/>
      <c r="H432" s="7"/>
      <c r="I432" s="7"/>
    </row>
    <row r="433" spans="2:9" ht="20.25" customHeight="1" x14ac:dyDescent="0.3">
      <c r="B433" s="352"/>
      <c r="C433" s="353"/>
      <c r="D433" s="354"/>
      <c r="E433" s="354"/>
      <c r="F433" s="354"/>
      <c r="G433" s="7"/>
      <c r="H433" s="7"/>
      <c r="I433" s="7"/>
    </row>
    <row r="434" spans="2:9" ht="20.25" customHeight="1" x14ac:dyDescent="0.3">
      <c r="B434" s="352"/>
      <c r="C434" s="353"/>
      <c r="D434" s="354"/>
      <c r="E434" s="354"/>
      <c r="F434" s="354"/>
      <c r="G434" s="7"/>
      <c r="H434" s="7"/>
      <c r="I434" s="7"/>
    </row>
    <row r="435" spans="2:9" ht="20.25" customHeight="1" x14ac:dyDescent="0.3">
      <c r="B435" s="352"/>
      <c r="C435" s="353"/>
      <c r="D435" s="354"/>
      <c r="E435" s="354"/>
      <c r="F435" s="354"/>
      <c r="G435" s="7"/>
      <c r="H435" s="7"/>
      <c r="I435" s="7"/>
    </row>
    <row r="436" spans="2:9" ht="20.25" customHeight="1" x14ac:dyDescent="0.3">
      <c r="B436" s="352"/>
      <c r="C436" s="353"/>
      <c r="D436" s="354"/>
      <c r="E436" s="354"/>
      <c r="F436" s="354"/>
      <c r="G436" s="7"/>
      <c r="H436" s="7"/>
      <c r="I436" s="7"/>
    </row>
    <row r="437" spans="2:9" ht="20.25" customHeight="1" x14ac:dyDescent="0.3">
      <c r="B437" s="352"/>
      <c r="C437" s="353"/>
      <c r="D437" s="354"/>
      <c r="E437" s="354"/>
      <c r="F437" s="354"/>
      <c r="G437" s="7"/>
      <c r="H437" s="7"/>
      <c r="I437" s="7"/>
    </row>
    <row r="438" spans="2:9" ht="20.25" customHeight="1" x14ac:dyDescent="0.3">
      <c r="B438" s="352"/>
      <c r="C438" s="353"/>
      <c r="D438" s="354"/>
      <c r="E438" s="354"/>
      <c r="F438" s="354"/>
      <c r="G438" s="7"/>
      <c r="H438" s="7"/>
      <c r="I438" s="7"/>
    </row>
    <row r="439" spans="2:9" ht="20.25" customHeight="1" x14ac:dyDescent="0.3">
      <c r="B439" s="352"/>
      <c r="C439" s="353"/>
      <c r="D439" s="354"/>
      <c r="E439" s="354"/>
      <c r="F439" s="354"/>
      <c r="G439" s="7"/>
      <c r="H439" s="7"/>
      <c r="I439" s="7"/>
    </row>
    <row r="440" spans="2:9" ht="20.25" customHeight="1" x14ac:dyDescent="0.3">
      <c r="B440" s="352"/>
      <c r="C440" s="353"/>
      <c r="D440" s="354"/>
      <c r="E440" s="354"/>
      <c r="F440" s="354"/>
      <c r="G440" s="7"/>
      <c r="H440" s="7"/>
      <c r="I440" s="7"/>
    </row>
    <row r="441" spans="2:9" ht="20.25" customHeight="1" x14ac:dyDescent="0.3">
      <c r="B441" s="352"/>
      <c r="C441" s="353"/>
      <c r="D441" s="354"/>
      <c r="E441" s="354"/>
      <c r="F441" s="354"/>
      <c r="G441" s="7"/>
      <c r="H441" s="7"/>
      <c r="I441" s="7"/>
    </row>
    <row r="442" spans="2:9" ht="20.25" customHeight="1" x14ac:dyDescent="0.3">
      <c r="B442" s="352"/>
      <c r="C442" s="353"/>
      <c r="D442" s="354"/>
      <c r="E442" s="354"/>
      <c r="F442" s="354"/>
      <c r="G442" s="7"/>
      <c r="H442" s="7"/>
      <c r="I442" s="7"/>
    </row>
    <row r="443" spans="2:9" ht="20.25" customHeight="1" x14ac:dyDescent="0.3">
      <c r="B443" s="352"/>
      <c r="C443" s="353"/>
      <c r="D443" s="354"/>
      <c r="E443" s="354"/>
      <c r="F443" s="354"/>
      <c r="G443" s="7"/>
      <c r="H443" s="7"/>
      <c r="I443" s="7"/>
    </row>
    <row r="444" spans="2:9" ht="20.25" customHeight="1" x14ac:dyDescent="0.3">
      <c r="B444" s="352"/>
      <c r="C444" s="353"/>
      <c r="D444" s="354"/>
      <c r="E444" s="354"/>
      <c r="F444" s="354"/>
      <c r="G444" s="7"/>
      <c r="H444" s="7"/>
      <c r="I444" s="7"/>
    </row>
    <row r="445" spans="2:9" ht="20.25" customHeight="1" x14ac:dyDescent="0.3">
      <c r="B445" s="352"/>
      <c r="C445" s="353"/>
      <c r="D445" s="354"/>
      <c r="E445" s="354"/>
      <c r="F445" s="354"/>
      <c r="G445" s="7"/>
      <c r="H445" s="7"/>
      <c r="I445" s="7"/>
    </row>
    <row r="446" spans="2:9" ht="20.25" customHeight="1" x14ac:dyDescent="0.3">
      <c r="B446" s="352"/>
      <c r="C446" s="353"/>
      <c r="D446" s="354"/>
      <c r="E446" s="354"/>
      <c r="F446" s="354"/>
      <c r="G446" s="7"/>
      <c r="H446" s="7"/>
      <c r="I446" s="7"/>
    </row>
    <row r="447" spans="2:9" ht="20.25" customHeight="1" x14ac:dyDescent="0.3">
      <c r="B447" s="352"/>
      <c r="C447" s="353"/>
      <c r="D447" s="354"/>
      <c r="E447" s="354"/>
      <c r="F447" s="354"/>
      <c r="G447" s="7"/>
      <c r="H447" s="7"/>
      <c r="I447" s="7"/>
    </row>
    <row r="448" spans="2:9" ht="20.25" customHeight="1" x14ac:dyDescent="0.3">
      <c r="B448" s="352"/>
      <c r="C448" s="353"/>
      <c r="D448" s="354"/>
      <c r="E448" s="354"/>
      <c r="F448" s="354"/>
      <c r="G448" s="7"/>
      <c r="H448" s="7"/>
      <c r="I448" s="7"/>
    </row>
    <row r="449" spans="2:6" ht="20.25" customHeight="1" x14ac:dyDescent="0.3">
      <c r="B449" s="352"/>
      <c r="C449" s="353"/>
      <c r="D449" s="354"/>
      <c r="E449" s="354"/>
      <c r="F449" s="354"/>
    </row>
    <row r="450" spans="2:6" ht="20.25" customHeight="1" x14ac:dyDescent="0.3">
      <c r="B450" s="352"/>
      <c r="C450" s="353"/>
      <c r="D450" s="354"/>
      <c r="E450" s="354"/>
      <c r="F450" s="354"/>
    </row>
    <row r="451" spans="2:6" ht="20.25" customHeight="1" x14ac:dyDescent="0.3">
      <c r="B451" s="352"/>
      <c r="C451" s="353"/>
      <c r="D451" s="354"/>
      <c r="E451" s="354"/>
      <c r="F451" s="354"/>
    </row>
    <row r="452" spans="2:6" ht="20.25" customHeight="1" x14ac:dyDescent="0.3">
      <c r="B452" s="352"/>
      <c r="C452" s="360"/>
      <c r="D452" s="354"/>
      <c r="E452" s="354"/>
      <c r="F452" s="354"/>
    </row>
    <row r="453" spans="2:6" ht="20.25" customHeight="1" x14ac:dyDescent="0.3">
      <c r="B453" s="361"/>
      <c r="C453" s="361"/>
      <c r="D453" s="361"/>
      <c r="E453" s="361"/>
      <c r="F453" s="362"/>
    </row>
    <row r="454" spans="2:6" ht="20.25" customHeight="1" x14ac:dyDescent="0.3">
      <c r="B454" s="361"/>
      <c r="C454" s="361"/>
      <c r="D454" s="361"/>
      <c r="E454" s="361"/>
      <c r="F454" s="362"/>
    </row>
    <row r="455" spans="2:6" ht="20.25" customHeight="1" x14ac:dyDescent="0.3">
      <c r="B455" s="361"/>
      <c r="C455" s="361"/>
      <c r="D455" s="361"/>
      <c r="E455" s="361"/>
      <c r="F455" s="362"/>
    </row>
    <row r="456" spans="2:6" ht="20.25" customHeight="1" x14ac:dyDescent="0.3">
      <c r="B456" s="361"/>
      <c r="C456" s="361"/>
      <c r="D456" s="361"/>
      <c r="E456" s="361"/>
      <c r="F456" s="362"/>
    </row>
    <row r="457" spans="2:6" ht="20.25" customHeight="1" x14ac:dyDescent="0.3">
      <c r="B457" s="361"/>
      <c r="C457" s="361"/>
      <c r="D457" s="361"/>
      <c r="E457" s="361"/>
      <c r="F457" s="362"/>
    </row>
    <row r="458" spans="2:6" ht="20.25" customHeight="1" x14ac:dyDescent="0.3">
      <c r="B458" s="361"/>
      <c r="C458" s="361"/>
      <c r="D458" s="361"/>
      <c r="E458" s="361"/>
      <c r="F458" s="362"/>
    </row>
    <row r="459" spans="2:6" ht="20.25" customHeight="1" x14ac:dyDescent="0.3">
      <c r="B459" s="361"/>
      <c r="C459" s="361"/>
      <c r="D459" s="361"/>
      <c r="E459" s="361"/>
      <c r="F459" s="362"/>
    </row>
    <row r="460" spans="2:6" ht="20.25" customHeight="1" x14ac:dyDescent="0.3">
      <c r="B460" s="361"/>
      <c r="C460" s="361"/>
      <c r="D460" s="361"/>
      <c r="E460" s="361"/>
      <c r="F460" s="362"/>
    </row>
    <row r="461" spans="2:6" ht="20.25" customHeight="1" x14ac:dyDescent="0.3">
      <c r="B461" s="361"/>
      <c r="C461" s="361"/>
      <c r="D461" s="361"/>
      <c r="E461" s="361"/>
      <c r="F461" s="362"/>
    </row>
    <row r="462" spans="2:6" ht="20.25" customHeight="1" x14ac:dyDescent="0.3">
      <c r="B462" s="357"/>
      <c r="C462" s="357"/>
      <c r="D462" s="357"/>
      <c r="E462" s="357"/>
      <c r="F462" s="358"/>
    </row>
    <row r="463" spans="2:6" ht="20.25" customHeight="1" x14ac:dyDescent="0.3">
      <c r="B463" s="357"/>
      <c r="C463" s="357"/>
      <c r="D463" s="357"/>
      <c r="E463" s="357"/>
      <c r="F463" s="358"/>
    </row>
    <row r="464" spans="2:6" ht="20.25" customHeight="1" x14ac:dyDescent="0.3">
      <c r="B464" s="357"/>
      <c r="C464" s="357"/>
      <c r="D464" s="357"/>
      <c r="E464" s="357"/>
      <c r="F464" s="358"/>
    </row>
    <row r="465" spans="2:6" ht="20.25" customHeight="1" x14ac:dyDescent="0.3">
      <c r="B465" s="357"/>
      <c r="C465" s="357"/>
      <c r="D465" s="357"/>
      <c r="E465" s="357"/>
      <c r="F465" s="358"/>
    </row>
    <row r="466" spans="2:6" ht="20.25" customHeight="1" x14ac:dyDescent="0.3">
      <c r="B466" s="357"/>
      <c r="C466" s="357"/>
      <c r="D466" s="357"/>
      <c r="E466" s="357"/>
      <c r="F466" s="358"/>
    </row>
    <row r="467" spans="2:6" ht="20.25" customHeight="1" x14ac:dyDescent="0.3">
      <c r="B467" s="357"/>
      <c r="C467" s="357"/>
      <c r="D467" s="357"/>
      <c r="E467" s="357"/>
      <c r="F467" s="358"/>
    </row>
    <row r="468" spans="2:6" ht="20.25" customHeight="1" x14ac:dyDescent="0.3">
      <c r="B468" s="357"/>
      <c r="C468" s="357"/>
      <c r="D468" s="357"/>
      <c r="E468" s="357"/>
      <c r="F468" s="358"/>
    </row>
    <row r="469" spans="2:6" ht="20.25" customHeight="1" x14ac:dyDescent="0.3">
      <c r="B469" s="357"/>
      <c r="C469" s="357"/>
      <c r="D469" s="357"/>
      <c r="E469" s="357"/>
      <c r="F469" s="358"/>
    </row>
    <row r="470" spans="2:6" ht="20.25" customHeight="1" x14ac:dyDescent="0.3">
      <c r="B470" s="357"/>
      <c r="C470" s="357"/>
      <c r="D470" s="357"/>
      <c r="E470" s="357"/>
      <c r="F470" s="358"/>
    </row>
    <row r="471" spans="2:6" ht="20.25" customHeight="1" x14ac:dyDescent="0.3">
      <c r="B471" s="357"/>
      <c r="C471" s="357"/>
      <c r="D471" s="357"/>
      <c r="E471" s="357"/>
      <c r="F471" s="358"/>
    </row>
    <row r="472" spans="2:6" ht="20.25" customHeight="1" x14ac:dyDescent="0.3">
      <c r="B472" s="357"/>
      <c r="C472" s="357"/>
      <c r="D472" s="357"/>
      <c r="E472" s="357"/>
      <c r="F472" s="358"/>
    </row>
    <row r="473" spans="2:6" ht="20.25" customHeight="1" x14ac:dyDescent="0.3">
      <c r="B473" s="357"/>
      <c r="C473" s="357"/>
      <c r="D473" s="357"/>
      <c r="E473" s="357"/>
      <c r="F473" s="358"/>
    </row>
    <row r="474" spans="2:6" ht="20.25" customHeight="1" x14ac:dyDescent="0.3">
      <c r="B474" s="357"/>
      <c r="C474" s="357"/>
      <c r="D474" s="357"/>
      <c r="E474" s="357"/>
      <c r="F474" s="358"/>
    </row>
    <row r="475" spans="2:6" ht="20.25" customHeight="1" x14ac:dyDescent="0.3">
      <c r="B475" s="357"/>
      <c r="C475" s="357"/>
      <c r="D475" s="357"/>
      <c r="E475" s="357"/>
      <c r="F475" s="358"/>
    </row>
    <row r="476" spans="2:6" ht="20.25" customHeight="1" x14ac:dyDescent="0.3">
      <c r="B476" s="357"/>
      <c r="C476" s="357"/>
      <c r="D476" s="357"/>
      <c r="E476" s="357"/>
      <c r="F476" s="358"/>
    </row>
    <row r="477" spans="2:6" ht="20.25" customHeight="1" x14ac:dyDescent="0.3">
      <c r="B477" s="357"/>
      <c r="C477" s="357"/>
      <c r="D477" s="357"/>
      <c r="E477" s="357"/>
      <c r="F477" s="358"/>
    </row>
    <row r="478" spans="2:6" ht="20.25" customHeight="1" x14ac:dyDescent="0.3">
      <c r="B478" s="357"/>
      <c r="C478" s="357"/>
      <c r="D478" s="357"/>
      <c r="E478" s="357"/>
      <c r="F478" s="358"/>
    </row>
    <row r="479" spans="2:6" ht="20.25" customHeight="1" x14ac:dyDescent="0.3">
      <c r="B479" s="357"/>
      <c r="C479" s="357"/>
      <c r="D479" s="357"/>
      <c r="E479" s="357"/>
      <c r="F479" s="358"/>
    </row>
    <row r="480" spans="2:6" ht="20.25" customHeight="1" x14ac:dyDescent="0.3">
      <c r="B480" s="357"/>
      <c r="C480" s="357"/>
      <c r="D480" s="357"/>
      <c r="E480" s="357"/>
      <c r="F480" s="358"/>
    </row>
    <row r="481" spans="2:6" ht="20.25" customHeight="1" x14ac:dyDescent="0.3">
      <c r="B481" s="357"/>
      <c r="C481" s="357"/>
      <c r="D481" s="357"/>
      <c r="E481" s="357"/>
      <c r="F481" s="358"/>
    </row>
    <row r="482" spans="2:6" ht="20.25" customHeight="1" x14ac:dyDescent="0.3">
      <c r="B482" s="357"/>
      <c r="C482" s="357"/>
      <c r="D482" s="357"/>
      <c r="E482" s="357"/>
      <c r="F482" s="358"/>
    </row>
    <row r="483" spans="2:6" ht="20.25" customHeight="1" x14ac:dyDescent="0.3">
      <c r="B483" s="357"/>
      <c r="C483" s="357"/>
      <c r="D483" s="357"/>
      <c r="E483" s="357"/>
      <c r="F483" s="358"/>
    </row>
    <row r="484" spans="2:6" ht="20.25" customHeight="1" x14ac:dyDescent="0.3">
      <c r="B484" s="357"/>
      <c r="C484" s="357"/>
      <c r="D484" s="357"/>
      <c r="E484" s="357"/>
      <c r="F484" s="358"/>
    </row>
    <row r="485" spans="2:6" ht="20.25" customHeight="1" x14ac:dyDescent="0.3">
      <c r="B485" s="357"/>
      <c r="C485" s="357"/>
      <c r="D485" s="357"/>
      <c r="E485" s="357"/>
      <c r="F485" s="358"/>
    </row>
    <row r="486" spans="2:6" ht="20.25" customHeight="1" x14ac:dyDescent="0.3">
      <c r="B486" s="357"/>
      <c r="C486" s="357"/>
      <c r="D486" s="357"/>
      <c r="E486" s="357"/>
      <c r="F486" s="358"/>
    </row>
    <row r="487" spans="2:6" ht="20.25" customHeight="1" x14ac:dyDescent="0.3">
      <c r="B487" s="357"/>
      <c r="C487" s="357"/>
      <c r="D487" s="357"/>
      <c r="E487" s="357"/>
      <c r="F487" s="358"/>
    </row>
    <row r="488" spans="2:6" ht="20.25" customHeight="1" x14ac:dyDescent="0.3">
      <c r="B488" s="357"/>
      <c r="C488" s="357"/>
      <c r="D488" s="357"/>
      <c r="E488" s="357"/>
      <c r="F488" s="358"/>
    </row>
    <row r="489" spans="2:6" ht="20.25" customHeight="1" x14ac:dyDescent="0.3">
      <c r="B489" s="357"/>
      <c r="C489" s="357"/>
      <c r="D489" s="357"/>
      <c r="E489" s="357"/>
      <c r="F489" s="358"/>
    </row>
    <row r="490" spans="2:6" ht="20.25" customHeight="1" x14ac:dyDescent="0.3">
      <c r="B490" s="357"/>
      <c r="C490" s="357"/>
      <c r="D490" s="357"/>
      <c r="E490" s="357"/>
      <c r="F490" s="358"/>
    </row>
    <row r="491" spans="2:6" ht="20.25" customHeight="1" x14ac:dyDescent="0.3">
      <c r="B491" s="357"/>
      <c r="C491" s="357"/>
      <c r="D491" s="357"/>
      <c r="E491" s="357"/>
      <c r="F491" s="358"/>
    </row>
    <row r="492" spans="2:6" ht="20.25" customHeight="1" x14ac:dyDescent="0.3">
      <c r="B492" s="357"/>
      <c r="C492" s="357"/>
      <c r="D492" s="357"/>
      <c r="E492" s="357"/>
      <c r="F492" s="358"/>
    </row>
    <row r="493" spans="2:6" ht="20.25" customHeight="1" x14ac:dyDescent="0.3">
      <c r="B493" s="357"/>
      <c r="C493" s="357"/>
      <c r="D493" s="357"/>
      <c r="E493" s="357"/>
      <c r="F493" s="358"/>
    </row>
  </sheetData>
  <sortState ref="B7:F337">
    <sortCondition ref="B7"/>
  </sortState>
  <mergeCells count="8">
    <mergeCell ref="B1:F1"/>
    <mergeCell ref="B2:F2"/>
    <mergeCell ref="B3:F3"/>
    <mergeCell ref="B4:F4"/>
    <mergeCell ref="J4:M4"/>
    <mergeCell ref="J1:N1"/>
    <mergeCell ref="J2:N2"/>
    <mergeCell ref="J3:N3"/>
  </mergeCells>
  <pageMargins left="0.23622047244094491" right="0.23622047244094491" top="0.25" bottom="1.33" header="0.17" footer="0.85"/>
  <pageSetup scale="31" fitToHeight="0" orientation="portrait" horizontalDpi="4294967295" verticalDpi="4294967295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baseColWidth="10" defaultRowHeight="15" x14ac:dyDescent="0.25"/>
  <cols>
    <col min="1" max="1" width="2.42578125" customWidth="1"/>
    <col min="2" max="2" width="17.42578125" customWidth="1"/>
    <col min="3" max="3" width="11.85546875" customWidth="1"/>
    <col min="4" max="4" width="39.85546875" customWidth="1"/>
    <col min="5" max="5" width="13.28515625" customWidth="1"/>
    <col min="6" max="6" width="14.7109375" customWidth="1"/>
    <col min="7" max="7" width="17.7109375" customWidth="1"/>
    <col min="8" max="8" width="11.85546875" customWidth="1"/>
    <col min="9" max="9" width="17" customWidth="1"/>
    <col min="10" max="10" width="14.85546875" customWidth="1"/>
    <col min="11" max="11" width="15.7109375" customWidth="1"/>
  </cols>
  <sheetData>
    <row r="1" spans="1:11" x14ac:dyDescent="0.25">
      <c r="A1" s="261"/>
    </row>
    <row r="2" spans="1:11" ht="22.5" x14ac:dyDescent="0.3">
      <c r="B2" s="428" t="s">
        <v>459</v>
      </c>
      <c r="C2" s="428"/>
      <c r="D2" s="428"/>
      <c r="E2" s="428"/>
      <c r="F2" s="428"/>
      <c r="G2" s="428"/>
      <c r="H2" s="428"/>
      <c r="I2" s="428"/>
      <c r="J2" s="428"/>
      <c r="K2" s="428"/>
    </row>
    <row r="3" spans="1:11" ht="22.5" x14ac:dyDescent="0.3">
      <c r="B3" s="431" t="s">
        <v>729</v>
      </c>
      <c r="C3" s="431"/>
      <c r="D3" s="431"/>
      <c r="E3" s="431"/>
      <c r="F3" s="431"/>
      <c r="G3" s="431"/>
      <c r="H3" s="431"/>
      <c r="I3" s="431"/>
      <c r="J3" s="431"/>
      <c r="K3" s="431"/>
    </row>
    <row r="4" spans="1:11" ht="15.75" thickBot="1" x14ac:dyDescent="0.3"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48" customHeight="1" thickBot="1" x14ac:dyDescent="0.3">
      <c r="B5" s="163" t="s">
        <v>517</v>
      </c>
      <c r="C5" s="163" t="s">
        <v>521</v>
      </c>
      <c r="D5" s="163" t="s">
        <v>1</v>
      </c>
      <c r="E5" s="163" t="s">
        <v>522</v>
      </c>
      <c r="F5" s="163" t="s">
        <v>519</v>
      </c>
      <c r="G5" s="163" t="s">
        <v>374</v>
      </c>
      <c r="H5" s="163" t="s">
        <v>516</v>
      </c>
      <c r="I5" s="163" t="s">
        <v>524</v>
      </c>
      <c r="J5" s="163" t="s">
        <v>376</v>
      </c>
      <c r="K5" s="163" t="s">
        <v>523</v>
      </c>
    </row>
    <row r="6" spans="1:11" ht="8.25" customHeight="1" x14ac:dyDescent="0.25">
      <c r="B6" s="159"/>
      <c r="C6" s="159"/>
      <c r="D6" s="159"/>
      <c r="E6" s="164"/>
      <c r="F6" s="167"/>
      <c r="G6" s="192">
        <f t="shared" ref="G6" si="0">E6*F6</f>
        <v>0</v>
      </c>
      <c r="H6" s="159"/>
      <c r="I6" s="159"/>
      <c r="J6" s="159"/>
      <c r="K6" s="188"/>
    </row>
    <row r="7" spans="1:11" ht="18" x14ac:dyDescent="0.25">
      <c r="A7" s="7"/>
      <c r="B7" s="276"/>
      <c r="C7" s="276"/>
      <c r="D7" s="276"/>
      <c r="E7" s="277"/>
      <c r="F7" s="280"/>
      <c r="G7" s="294"/>
      <c r="H7" s="276"/>
      <c r="I7" s="276"/>
      <c r="J7" s="276"/>
      <c r="K7" s="281"/>
    </row>
    <row r="8" spans="1:11" ht="18" x14ac:dyDescent="0.25">
      <c r="A8" s="7"/>
      <c r="B8" s="276"/>
      <c r="C8" s="276"/>
      <c r="D8" s="276"/>
      <c r="E8" s="277"/>
      <c r="F8" s="280"/>
      <c r="G8" s="294"/>
      <c r="H8" s="276"/>
      <c r="I8" s="276"/>
      <c r="J8" s="276"/>
      <c r="K8" s="281"/>
    </row>
    <row r="9" spans="1:11" ht="18" x14ac:dyDescent="0.25">
      <c r="B9" s="276"/>
      <c r="C9" s="276"/>
      <c r="D9" s="276"/>
      <c r="E9" s="277"/>
      <c r="F9" s="280"/>
      <c r="G9" s="294"/>
      <c r="H9" s="276"/>
      <c r="I9" s="276"/>
      <c r="J9" s="276"/>
      <c r="K9" s="281"/>
    </row>
    <row r="10" spans="1:11" ht="18" x14ac:dyDescent="0.25">
      <c r="B10" s="276"/>
      <c r="C10" s="276"/>
      <c r="D10" s="276"/>
      <c r="E10" s="277"/>
      <c r="F10" s="280"/>
      <c r="G10" s="294"/>
      <c r="H10" s="276"/>
      <c r="I10" s="276"/>
      <c r="J10" s="276"/>
      <c r="K10" s="281"/>
    </row>
    <row r="11" spans="1:11" ht="18" x14ac:dyDescent="0.25">
      <c r="B11" s="276"/>
      <c r="C11" s="276"/>
      <c r="D11" s="276"/>
      <c r="E11" s="277"/>
      <c r="F11" s="280"/>
      <c r="G11" s="294"/>
      <c r="H11" s="276"/>
      <c r="I11" s="276"/>
      <c r="J11" s="276"/>
      <c r="K11" s="281"/>
    </row>
    <row r="12" spans="1:11" ht="18" x14ac:dyDescent="0.25">
      <c r="B12" s="276"/>
      <c r="C12" s="276"/>
      <c r="D12" s="276"/>
      <c r="E12" s="277"/>
      <c r="F12" s="280"/>
      <c r="G12" s="294"/>
      <c r="H12" s="276"/>
      <c r="I12" s="276"/>
      <c r="J12" s="276"/>
      <c r="K12" s="281"/>
    </row>
    <row r="13" spans="1:11" ht="18" x14ac:dyDescent="0.25">
      <c r="B13" s="276"/>
      <c r="C13" s="276"/>
      <c r="D13" s="276"/>
      <c r="E13" s="277"/>
      <c r="F13" s="280"/>
      <c r="G13" s="294"/>
      <c r="H13" s="276"/>
      <c r="I13" s="276"/>
      <c r="J13" s="276"/>
      <c r="K13" s="281"/>
    </row>
    <row r="14" spans="1:11" ht="16.5" x14ac:dyDescent="0.25">
      <c r="B14" s="173"/>
      <c r="C14" s="173"/>
      <c r="D14" s="173"/>
      <c r="E14" s="173"/>
      <c r="F14" s="174"/>
      <c r="G14" s="174"/>
      <c r="H14" s="173"/>
      <c r="I14" s="173"/>
      <c r="J14" s="173"/>
      <c r="K14" s="173"/>
    </row>
    <row r="15" spans="1:11" ht="16.5" x14ac:dyDescent="0.25">
      <c r="B15" s="172"/>
      <c r="C15" s="172"/>
      <c r="D15" s="172"/>
      <c r="E15" s="172"/>
      <c r="F15" s="175"/>
      <c r="G15" s="175"/>
      <c r="H15" s="172"/>
      <c r="I15" s="172"/>
      <c r="J15" s="172"/>
      <c r="K15" s="172"/>
    </row>
    <row r="16" spans="1:11" ht="16.5" x14ac:dyDescent="0.25">
      <c r="B16" s="172"/>
    </row>
    <row r="17" spans="2:11" ht="16.5" x14ac:dyDescent="0.25">
      <c r="B17" s="172"/>
      <c r="C17" s="172"/>
      <c r="D17" s="172"/>
      <c r="E17" s="172"/>
      <c r="F17" s="175"/>
      <c r="G17" s="175"/>
      <c r="H17" s="172"/>
      <c r="I17" s="172"/>
      <c r="J17" s="172"/>
      <c r="K17" s="172"/>
    </row>
    <row r="18" spans="2:11" ht="16.5" x14ac:dyDescent="0.25">
      <c r="G18" s="196"/>
      <c r="H18" s="196"/>
      <c r="I18" s="196"/>
      <c r="J18" s="195"/>
      <c r="K18" s="172"/>
    </row>
    <row r="19" spans="2:11" ht="16.5" x14ac:dyDescent="0.25">
      <c r="B19" s="172"/>
      <c r="C19" s="172"/>
      <c r="D19" s="172"/>
      <c r="E19" s="172"/>
      <c r="F19" s="175"/>
      <c r="G19" s="175"/>
      <c r="H19" s="172"/>
      <c r="I19" s="172"/>
      <c r="J19" s="172"/>
      <c r="K19" s="172"/>
    </row>
    <row r="20" spans="2:11" ht="16.5" x14ac:dyDescent="0.25">
      <c r="B20" s="172"/>
      <c r="C20" s="172"/>
      <c r="D20" s="172"/>
      <c r="E20" s="172"/>
      <c r="F20" s="175"/>
      <c r="G20" s="175"/>
      <c r="H20" s="172"/>
      <c r="I20" s="172"/>
      <c r="J20" s="172"/>
      <c r="K20" s="172"/>
    </row>
    <row r="21" spans="2:11" ht="16.5" x14ac:dyDescent="0.25">
      <c r="B21" s="172"/>
      <c r="C21" s="172"/>
      <c r="D21" s="172"/>
      <c r="E21" s="172"/>
      <c r="F21" s="175"/>
      <c r="G21" s="175"/>
      <c r="H21" s="172"/>
      <c r="I21" s="172"/>
      <c r="J21" s="172"/>
      <c r="K21" s="172"/>
    </row>
    <row r="22" spans="2:11" ht="16.5" x14ac:dyDescent="0.25">
      <c r="B22" s="172"/>
      <c r="C22" s="172"/>
      <c r="D22" s="172"/>
      <c r="E22" s="172"/>
      <c r="F22" s="175"/>
      <c r="G22" s="175"/>
      <c r="H22" s="172"/>
      <c r="I22" s="172"/>
      <c r="J22" s="172"/>
      <c r="K22" s="172"/>
    </row>
    <row r="23" spans="2:11" ht="15.75" x14ac:dyDescent="0.25">
      <c r="B23" s="171"/>
      <c r="C23" s="171"/>
      <c r="D23" s="171"/>
      <c r="E23" s="171"/>
      <c r="F23" s="176"/>
      <c r="G23" s="176"/>
      <c r="H23" s="171"/>
      <c r="I23" s="171"/>
      <c r="J23" s="171"/>
      <c r="K23" s="171"/>
    </row>
    <row r="24" spans="2:11" ht="15.75" x14ac:dyDescent="0.25">
      <c r="B24" s="171"/>
      <c r="C24" s="171"/>
      <c r="D24" s="171"/>
      <c r="E24" s="171"/>
      <c r="F24" s="171"/>
      <c r="G24" s="171"/>
      <c r="H24" s="171"/>
      <c r="I24" s="171"/>
      <c r="J24" s="171"/>
      <c r="K24" s="171"/>
    </row>
    <row r="25" spans="2:11" ht="15.75" x14ac:dyDescent="0.25">
      <c r="B25" s="171"/>
      <c r="C25" s="171"/>
      <c r="D25" s="171"/>
      <c r="E25" s="171"/>
      <c r="F25" s="171"/>
      <c r="G25" s="171"/>
      <c r="H25" s="171"/>
      <c r="I25" s="171"/>
      <c r="J25" s="171"/>
      <c r="K25" s="171"/>
    </row>
    <row r="26" spans="2:11" ht="15.75" x14ac:dyDescent="0.25">
      <c r="B26" s="171"/>
      <c r="C26" s="171"/>
      <c r="D26" s="171"/>
      <c r="E26" s="171"/>
      <c r="F26" s="171"/>
      <c r="G26" s="171"/>
      <c r="H26" s="171"/>
      <c r="I26" s="171"/>
      <c r="J26" s="171"/>
      <c r="K26" s="171"/>
    </row>
    <row r="27" spans="2:11" ht="15.75" x14ac:dyDescent="0.25">
      <c r="B27" s="171"/>
      <c r="C27" s="171"/>
      <c r="D27" s="171"/>
      <c r="E27" s="171"/>
      <c r="F27" s="171"/>
      <c r="G27" s="171"/>
      <c r="H27" s="171"/>
      <c r="I27" s="171"/>
      <c r="J27" s="171"/>
      <c r="K27" s="171"/>
    </row>
    <row r="28" spans="2:11" ht="15.75" x14ac:dyDescent="0.25">
      <c r="B28" s="171"/>
      <c r="C28" s="171"/>
      <c r="D28" s="171"/>
      <c r="E28" s="171"/>
      <c r="F28" s="171"/>
      <c r="G28" s="171"/>
      <c r="H28" s="171"/>
      <c r="I28" s="171"/>
      <c r="J28" s="171"/>
      <c r="K28" s="171"/>
    </row>
    <row r="29" spans="2:11" ht="15.75" x14ac:dyDescent="0.25">
      <c r="B29" s="171"/>
      <c r="C29" s="171"/>
      <c r="D29" s="171"/>
      <c r="E29" s="171"/>
      <c r="F29" s="171"/>
      <c r="G29" s="171"/>
      <c r="H29" s="171"/>
      <c r="I29" s="171"/>
      <c r="J29" s="171"/>
      <c r="K29" s="171"/>
    </row>
  </sheetData>
  <sortState ref="B7:K11">
    <sortCondition ref="B7"/>
  </sortState>
  <mergeCells count="2">
    <mergeCell ref="B2:K2"/>
    <mergeCell ref="B3:K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4"/>
  <sheetViews>
    <sheetView workbookViewId="0">
      <selection activeCell="K40" sqref="K40"/>
    </sheetView>
  </sheetViews>
  <sheetFormatPr baseColWidth="10" defaultRowHeight="15" x14ac:dyDescent="0.25"/>
  <cols>
    <col min="1" max="1" width="2.28515625" customWidth="1"/>
    <col min="2" max="2" width="14.7109375" customWidth="1"/>
    <col min="3" max="3" width="20" customWidth="1"/>
    <col min="4" max="4" width="35.85546875" customWidth="1"/>
    <col min="5" max="5" width="9.42578125" customWidth="1"/>
    <col min="6" max="6" width="14.140625" customWidth="1"/>
    <col min="7" max="7" width="18.5703125" customWidth="1"/>
    <col min="8" max="8" width="11.85546875" customWidth="1"/>
    <col min="9" max="9" width="18.42578125" customWidth="1"/>
    <col min="10" max="10" width="16.42578125" customWidth="1"/>
    <col min="11" max="11" width="16.7109375" customWidth="1"/>
  </cols>
  <sheetData>
    <row r="2" spans="2:12" ht="22.5" x14ac:dyDescent="0.3">
      <c r="B2" s="428" t="s">
        <v>459</v>
      </c>
      <c r="C2" s="428"/>
      <c r="D2" s="428"/>
      <c r="E2" s="428"/>
      <c r="F2" s="428"/>
      <c r="G2" s="428"/>
      <c r="H2" s="428"/>
      <c r="I2" s="428"/>
      <c r="J2" s="428"/>
      <c r="K2" s="428"/>
    </row>
    <row r="3" spans="2:12" ht="22.5" x14ac:dyDescent="0.3">
      <c r="B3" s="428" t="s">
        <v>729</v>
      </c>
      <c r="C3" s="428"/>
      <c r="D3" s="428"/>
      <c r="E3" s="428"/>
      <c r="F3" s="428"/>
      <c r="G3" s="428"/>
      <c r="H3" s="428"/>
      <c r="I3" s="428"/>
      <c r="J3" s="428"/>
      <c r="K3" s="428"/>
    </row>
    <row r="4" spans="2:12" ht="15.75" thickBot="1" x14ac:dyDescent="0.3">
      <c r="B4" s="432"/>
      <c r="C4" s="432"/>
      <c r="D4" s="432"/>
      <c r="E4" s="432"/>
      <c r="F4" s="432"/>
      <c r="G4" s="432"/>
      <c r="H4" s="432"/>
      <c r="I4" s="432"/>
      <c r="J4" s="432"/>
      <c r="K4" s="432"/>
    </row>
    <row r="5" spans="2:12" ht="37.5" customHeight="1" thickBot="1" x14ac:dyDescent="0.3">
      <c r="B5" s="163" t="s">
        <v>521</v>
      </c>
      <c r="C5" s="163" t="s">
        <v>517</v>
      </c>
      <c r="D5" s="163" t="s">
        <v>1</v>
      </c>
      <c r="E5" s="163" t="s">
        <v>97</v>
      </c>
      <c r="F5" s="163" t="s">
        <v>519</v>
      </c>
      <c r="G5" s="163" t="s">
        <v>374</v>
      </c>
      <c r="H5" s="163" t="s">
        <v>516</v>
      </c>
      <c r="I5" s="163" t="s">
        <v>141</v>
      </c>
      <c r="J5" s="163" t="s">
        <v>376</v>
      </c>
      <c r="K5" s="163" t="s">
        <v>95</v>
      </c>
    </row>
    <row r="6" spans="2:12" ht="7.5" customHeight="1" x14ac:dyDescent="0.25">
      <c r="B6" s="189"/>
      <c r="C6" s="189"/>
      <c r="D6" s="189"/>
      <c r="E6" s="189"/>
      <c r="F6" s="189"/>
      <c r="G6" s="275"/>
      <c r="H6" s="189"/>
      <c r="I6" s="189"/>
      <c r="J6" s="189"/>
      <c r="K6" s="189"/>
    </row>
    <row r="7" spans="2:12" ht="15" customHeight="1" x14ac:dyDescent="0.25">
      <c r="B7" s="276"/>
      <c r="C7" s="276"/>
      <c r="D7" s="276"/>
      <c r="E7" s="285"/>
      <c r="F7" s="280"/>
      <c r="G7" s="294"/>
      <c r="H7" s="276"/>
      <c r="I7" s="276"/>
      <c r="J7" s="276"/>
      <c r="K7" s="281"/>
      <c r="L7" s="7"/>
    </row>
    <row r="8" spans="2:12" ht="18" x14ac:dyDescent="0.25">
      <c r="B8" s="276"/>
      <c r="C8" s="276"/>
      <c r="D8" s="276"/>
      <c r="E8" s="285"/>
      <c r="F8" s="280"/>
      <c r="G8" s="294"/>
      <c r="H8" s="276"/>
      <c r="I8" s="276"/>
      <c r="J8" s="276"/>
      <c r="K8" s="281"/>
      <c r="L8" s="7"/>
    </row>
    <row r="9" spans="2:12" ht="18" x14ac:dyDescent="0.25">
      <c r="B9" s="276"/>
      <c r="C9" s="276"/>
      <c r="D9" s="276"/>
      <c r="E9" s="285"/>
      <c r="F9" s="280"/>
      <c r="G9" s="294"/>
      <c r="H9" s="276"/>
      <c r="I9" s="276"/>
      <c r="J9" s="276"/>
      <c r="K9" s="281"/>
      <c r="L9" s="7"/>
    </row>
    <row r="10" spans="2:12" ht="18" x14ac:dyDescent="0.25">
      <c r="B10" s="276"/>
      <c r="C10" s="276"/>
      <c r="D10" s="276"/>
      <c r="E10" s="285"/>
      <c r="F10" s="280"/>
      <c r="G10" s="294"/>
      <c r="H10" s="276"/>
      <c r="I10" s="276"/>
      <c r="J10" s="276"/>
      <c r="K10" s="281"/>
    </row>
    <row r="11" spans="2:12" ht="18" x14ac:dyDescent="0.25">
      <c r="B11" s="276"/>
      <c r="C11" s="276"/>
      <c r="D11" s="276"/>
      <c r="E11" s="285"/>
      <c r="F11" s="280"/>
      <c r="G11" s="294"/>
      <c r="H11" s="276"/>
      <c r="I11" s="276"/>
      <c r="J11" s="276"/>
      <c r="K11" s="281"/>
    </row>
    <row r="12" spans="2:12" ht="18" x14ac:dyDescent="0.25">
      <c r="B12" s="276"/>
      <c r="C12" s="276"/>
      <c r="D12" s="276"/>
      <c r="E12" s="285"/>
      <c r="F12" s="280"/>
      <c r="G12" s="294"/>
      <c r="H12" s="276"/>
      <c r="I12" s="276"/>
      <c r="J12" s="276"/>
      <c r="K12" s="281"/>
    </row>
    <row r="13" spans="2:12" ht="18" x14ac:dyDescent="0.25">
      <c r="B13" s="276"/>
      <c r="C13" s="276"/>
      <c r="D13" s="276"/>
      <c r="E13" s="285"/>
      <c r="F13" s="280"/>
      <c r="G13" s="294"/>
      <c r="H13" s="276"/>
      <c r="I13" s="276"/>
      <c r="J13" s="276"/>
      <c r="K13" s="281"/>
    </row>
    <row r="14" spans="2:12" x14ac:dyDescent="0.25">
      <c r="B14" s="6"/>
      <c r="C14" s="6"/>
      <c r="D14" s="6"/>
      <c r="E14" s="69"/>
      <c r="F14" s="61"/>
      <c r="G14" s="61"/>
      <c r="H14" s="6"/>
      <c r="I14" s="6"/>
      <c r="J14" s="6"/>
      <c r="K14" s="62"/>
    </row>
  </sheetData>
  <sortState ref="B7:K13">
    <sortCondition ref="B7"/>
  </sortState>
  <mergeCells count="3">
    <mergeCell ref="B2:K2"/>
    <mergeCell ref="B3:K3"/>
    <mergeCell ref="B4:K4"/>
  </mergeCells>
  <pageMargins left="0.9" right="0.23622047244094491" top="0.39" bottom="0.57999999999999996" header="0.24" footer="0.24"/>
  <pageSetup scale="70" fitToHeight="0" orientation="landscape" horizontalDpi="4294967295" verticalDpi="4294967295" r:id="rId1"/>
  <headerFooter>
    <oddFooter>Página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646"/>
  <sheetViews>
    <sheetView workbookViewId="0"/>
  </sheetViews>
  <sheetFormatPr baseColWidth="10" defaultRowHeight="18.75" x14ac:dyDescent="0.3"/>
  <cols>
    <col min="2" max="2" width="14.7109375" style="17" customWidth="1"/>
    <col min="3" max="3" width="76" style="17" customWidth="1"/>
    <col min="4" max="5" width="21.28515625" style="17" customWidth="1"/>
  </cols>
  <sheetData>
    <row r="2" spans="2:5" ht="22.5" x14ac:dyDescent="0.3">
      <c r="B2" s="445" t="s">
        <v>731</v>
      </c>
      <c r="C2" s="445"/>
      <c r="D2" s="445"/>
      <c r="E2" s="445"/>
    </row>
    <row r="3" spans="2:5" ht="22.5" x14ac:dyDescent="0.3">
      <c r="B3" s="446" t="s">
        <v>800</v>
      </c>
      <c r="C3" s="446"/>
      <c r="D3" s="446"/>
      <c r="E3" s="446"/>
    </row>
    <row r="4" spans="2:5" ht="22.5" x14ac:dyDescent="0.3">
      <c r="B4" s="446" t="s">
        <v>998</v>
      </c>
      <c r="C4" s="446"/>
      <c r="D4" s="446"/>
      <c r="E4" s="446"/>
    </row>
    <row r="5" spans="2:5" thickBot="1" x14ac:dyDescent="0.3">
      <c r="B5" s="310"/>
      <c r="C5" s="310"/>
      <c r="D5" s="310"/>
      <c r="E5" s="310"/>
    </row>
    <row r="6" spans="2:5" ht="24.75" customHeight="1" thickBot="1" x14ac:dyDescent="0.3">
      <c r="B6" s="348" t="s">
        <v>90</v>
      </c>
      <c r="C6" s="349" t="s">
        <v>461</v>
      </c>
      <c r="D6" s="350" t="s">
        <v>520</v>
      </c>
      <c r="E6" s="351" t="s">
        <v>450</v>
      </c>
    </row>
    <row r="7" spans="2:5" ht="18" x14ac:dyDescent="0.25">
      <c r="B7" s="341" t="s">
        <v>701</v>
      </c>
      <c r="C7" s="342" t="s">
        <v>695</v>
      </c>
      <c r="D7" s="308"/>
      <c r="E7" s="338"/>
    </row>
    <row r="8" spans="2:5" ht="18" x14ac:dyDescent="0.25">
      <c r="B8" s="343" t="s">
        <v>348</v>
      </c>
      <c r="C8" s="148" t="s">
        <v>399</v>
      </c>
      <c r="D8" s="309"/>
      <c r="E8" s="337"/>
    </row>
    <row r="9" spans="2:5" ht="18" x14ac:dyDescent="0.25">
      <c r="B9" s="341" t="s">
        <v>579</v>
      </c>
      <c r="C9" s="344" t="s">
        <v>736</v>
      </c>
      <c r="D9" s="308"/>
      <c r="E9" s="338"/>
    </row>
    <row r="10" spans="2:5" ht="18" x14ac:dyDescent="0.25">
      <c r="B10" s="343" t="s">
        <v>483</v>
      </c>
      <c r="C10" s="148" t="s">
        <v>802</v>
      </c>
      <c r="D10" s="309"/>
      <c r="E10" s="337"/>
    </row>
    <row r="11" spans="2:5" ht="18" x14ac:dyDescent="0.25">
      <c r="B11" s="341" t="s">
        <v>359</v>
      </c>
      <c r="C11" s="342" t="s">
        <v>371</v>
      </c>
      <c r="D11" s="308"/>
      <c r="E11" s="338"/>
    </row>
    <row r="12" spans="2:5" ht="18" x14ac:dyDescent="0.25">
      <c r="B12" s="343" t="s">
        <v>732</v>
      </c>
      <c r="C12" s="183" t="s">
        <v>737</v>
      </c>
      <c r="D12" s="309"/>
      <c r="E12" s="337"/>
    </row>
    <row r="13" spans="2:5" ht="18" x14ac:dyDescent="0.25">
      <c r="B13" s="341" t="s">
        <v>561</v>
      </c>
      <c r="C13" s="344" t="s">
        <v>735</v>
      </c>
      <c r="D13" s="308"/>
      <c r="E13" s="338"/>
    </row>
    <row r="14" spans="2:5" ht="18" x14ac:dyDescent="0.25">
      <c r="B14" s="343" t="s">
        <v>732</v>
      </c>
      <c r="C14" s="148" t="s">
        <v>826</v>
      </c>
      <c r="D14" s="309"/>
      <c r="E14" s="337"/>
    </row>
    <row r="15" spans="2:5" ht="18" x14ac:dyDescent="0.25">
      <c r="B15" s="345" t="s">
        <v>510</v>
      </c>
      <c r="C15" s="342" t="s">
        <v>511</v>
      </c>
      <c r="D15" s="308"/>
      <c r="E15" s="338"/>
    </row>
    <row r="16" spans="2:5" ht="18" x14ac:dyDescent="0.25">
      <c r="B16" s="343" t="s">
        <v>649</v>
      </c>
      <c r="C16" s="148" t="s">
        <v>683</v>
      </c>
      <c r="D16" s="309"/>
      <c r="E16" s="337"/>
    </row>
    <row r="17" spans="2:5" ht="18" x14ac:dyDescent="0.25">
      <c r="B17" s="341" t="s">
        <v>793</v>
      </c>
      <c r="C17" s="346" t="s">
        <v>769</v>
      </c>
      <c r="D17" s="308"/>
      <c r="E17" s="338"/>
    </row>
    <row r="18" spans="2:5" ht="18" x14ac:dyDescent="0.25">
      <c r="B18" s="343" t="s">
        <v>794</v>
      </c>
      <c r="C18" s="347" t="s">
        <v>770</v>
      </c>
      <c r="D18" s="309"/>
      <c r="E18" s="337"/>
    </row>
    <row r="19" spans="2:5" ht="18" x14ac:dyDescent="0.25">
      <c r="B19" s="341" t="s">
        <v>732</v>
      </c>
      <c r="C19" s="346" t="s">
        <v>768</v>
      </c>
      <c r="D19" s="308"/>
      <c r="E19" s="338"/>
    </row>
    <row r="20" spans="2:5" ht="18" x14ac:dyDescent="0.25">
      <c r="B20" s="343" t="s">
        <v>271</v>
      </c>
      <c r="C20" s="183" t="s">
        <v>504</v>
      </c>
      <c r="D20" s="309"/>
      <c r="E20" s="337"/>
    </row>
    <row r="21" spans="2:5" ht="18" x14ac:dyDescent="0.25">
      <c r="B21" s="341" t="s">
        <v>343</v>
      </c>
      <c r="C21" s="342" t="s">
        <v>418</v>
      </c>
      <c r="D21" s="308"/>
      <c r="E21" s="338"/>
    </row>
    <row r="22" spans="2:5" ht="18" x14ac:dyDescent="0.25">
      <c r="B22" s="343" t="s">
        <v>170</v>
      </c>
      <c r="C22" s="148" t="s">
        <v>748</v>
      </c>
      <c r="D22" s="309"/>
      <c r="E22" s="337"/>
    </row>
    <row r="23" spans="2:5" ht="18" x14ac:dyDescent="0.25">
      <c r="B23" s="341" t="s">
        <v>347</v>
      </c>
      <c r="C23" s="342" t="s">
        <v>402</v>
      </c>
      <c r="D23" s="308"/>
      <c r="E23" s="338"/>
    </row>
    <row r="24" spans="2:5" ht="18" x14ac:dyDescent="0.25">
      <c r="B24" s="343" t="s">
        <v>341</v>
      </c>
      <c r="C24" s="183" t="s">
        <v>409</v>
      </c>
      <c r="D24" s="309"/>
      <c r="E24" s="337"/>
    </row>
    <row r="25" spans="2:5" ht="18" x14ac:dyDescent="0.25">
      <c r="B25" s="341" t="s">
        <v>339</v>
      </c>
      <c r="C25" s="344" t="s">
        <v>407</v>
      </c>
      <c r="D25" s="308"/>
      <c r="E25" s="338"/>
    </row>
    <row r="26" spans="2:5" ht="18" x14ac:dyDescent="0.25">
      <c r="B26" s="343" t="s">
        <v>340</v>
      </c>
      <c r="C26" s="183" t="s">
        <v>408</v>
      </c>
      <c r="D26" s="309"/>
      <c r="E26" s="337"/>
    </row>
    <row r="27" spans="2:5" ht="18" x14ac:dyDescent="0.25">
      <c r="B27" s="341" t="s">
        <v>330</v>
      </c>
      <c r="C27" s="344" t="s">
        <v>406</v>
      </c>
      <c r="D27" s="308"/>
      <c r="E27" s="338"/>
    </row>
    <row r="28" spans="2:5" ht="18" x14ac:dyDescent="0.25">
      <c r="B28" s="343" t="s">
        <v>342</v>
      </c>
      <c r="C28" s="183" t="s">
        <v>410</v>
      </c>
      <c r="D28" s="309"/>
      <c r="E28" s="337"/>
    </row>
    <row r="29" spans="2:5" ht="18" x14ac:dyDescent="0.25">
      <c r="B29" s="341" t="s">
        <v>732</v>
      </c>
      <c r="C29" s="344" t="s">
        <v>912</v>
      </c>
      <c r="D29" s="308"/>
      <c r="E29" s="338"/>
    </row>
    <row r="30" spans="2:5" ht="18" x14ac:dyDescent="0.25">
      <c r="B30" s="343" t="s">
        <v>732</v>
      </c>
      <c r="C30" s="183" t="s">
        <v>913</v>
      </c>
      <c r="D30" s="309"/>
      <c r="E30" s="337"/>
    </row>
    <row r="31" spans="2:5" ht="18" x14ac:dyDescent="0.25">
      <c r="B31" s="341" t="s">
        <v>732</v>
      </c>
      <c r="C31" s="344" t="s">
        <v>914</v>
      </c>
      <c r="D31" s="308"/>
      <c r="E31" s="338"/>
    </row>
    <row r="32" spans="2:5" ht="18" x14ac:dyDescent="0.25">
      <c r="B32" s="343" t="s">
        <v>46</v>
      </c>
      <c r="C32" s="148" t="s">
        <v>47</v>
      </c>
      <c r="D32" s="309"/>
      <c r="E32" s="337"/>
    </row>
    <row r="33" spans="2:5" ht="18" x14ac:dyDescent="0.25">
      <c r="B33" s="341" t="s">
        <v>313</v>
      </c>
      <c r="C33" s="342" t="s">
        <v>723</v>
      </c>
      <c r="D33" s="308"/>
      <c r="E33" s="338"/>
    </row>
    <row r="34" spans="2:5" ht="18" x14ac:dyDescent="0.25">
      <c r="B34" s="343" t="s">
        <v>732</v>
      </c>
      <c r="C34" s="148" t="s">
        <v>918</v>
      </c>
      <c r="D34" s="309"/>
      <c r="E34" s="337"/>
    </row>
    <row r="35" spans="2:5" ht="18" x14ac:dyDescent="0.25">
      <c r="B35" s="341" t="s">
        <v>732</v>
      </c>
      <c r="C35" s="342" t="s">
        <v>919</v>
      </c>
      <c r="D35" s="308"/>
      <c r="E35" s="338"/>
    </row>
    <row r="36" spans="2:5" ht="18" x14ac:dyDescent="0.25">
      <c r="B36" s="343" t="s">
        <v>797</v>
      </c>
      <c r="C36" s="148" t="s">
        <v>796</v>
      </c>
      <c r="D36" s="309"/>
      <c r="E36" s="337"/>
    </row>
    <row r="37" spans="2:5" ht="18" x14ac:dyDescent="0.25">
      <c r="B37" s="341" t="s">
        <v>63</v>
      </c>
      <c r="C37" s="342" t="s">
        <v>64</v>
      </c>
      <c r="D37" s="308"/>
      <c r="E37" s="338"/>
    </row>
    <row r="38" spans="2:5" ht="18" x14ac:dyDescent="0.25">
      <c r="B38" s="343" t="s">
        <v>65</v>
      </c>
      <c r="C38" s="148" t="s">
        <v>66</v>
      </c>
      <c r="D38" s="309"/>
      <c r="E38" s="337"/>
    </row>
    <row r="39" spans="2:5" ht="18" x14ac:dyDescent="0.25">
      <c r="B39" s="341" t="s">
        <v>776</v>
      </c>
      <c r="C39" s="342" t="s">
        <v>754</v>
      </c>
      <c r="D39" s="308"/>
      <c r="E39" s="338"/>
    </row>
    <row r="40" spans="2:5" ht="18" x14ac:dyDescent="0.25">
      <c r="B40" s="343" t="s">
        <v>772</v>
      </c>
      <c r="C40" s="148" t="s">
        <v>137</v>
      </c>
      <c r="D40" s="309"/>
      <c r="E40" s="337"/>
    </row>
    <row r="41" spans="2:5" ht="18" x14ac:dyDescent="0.25">
      <c r="B41" s="341" t="s">
        <v>171</v>
      </c>
      <c r="C41" s="342" t="s">
        <v>181</v>
      </c>
      <c r="D41" s="308"/>
      <c r="E41" s="338"/>
    </row>
    <row r="42" spans="2:5" ht="18" x14ac:dyDescent="0.25">
      <c r="B42" s="343" t="s">
        <v>777</v>
      </c>
      <c r="C42" s="148" t="s">
        <v>757</v>
      </c>
      <c r="D42" s="309"/>
      <c r="E42" s="337"/>
    </row>
    <row r="43" spans="2:5" ht="18" x14ac:dyDescent="0.25">
      <c r="B43" s="341" t="s">
        <v>193</v>
      </c>
      <c r="C43" s="342" t="s">
        <v>194</v>
      </c>
      <c r="D43" s="308"/>
      <c r="E43" s="338"/>
    </row>
    <row r="44" spans="2:5" ht="18" x14ac:dyDescent="0.25">
      <c r="B44" s="343" t="s">
        <v>422</v>
      </c>
      <c r="C44" s="148" t="s">
        <v>426</v>
      </c>
      <c r="D44" s="309"/>
      <c r="E44" s="337"/>
    </row>
    <row r="45" spans="2:5" ht="18" x14ac:dyDescent="0.25">
      <c r="B45" s="341" t="s">
        <v>626</v>
      </c>
      <c r="C45" s="342" t="s">
        <v>816</v>
      </c>
      <c r="D45" s="308"/>
      <c r="E45" s="338"/>
    </row>
    <row r="46" spans="2:5" ht="18" x14ac:dyDescent="0.25">
      <c r="B46" s="343" t="s">
        <v>732</v>
      </c>
      <c r="C46" s="148" t="s">
        <v>923</v>
      </c>
      <c r="D46" s="309"/>
      <c r="E46" s="337"/>
    </row>
    <row r="47" spans="2:5" ht="18" x14ac:dyDescent="0.25">
      <c r="B47" s="341" t="s">
        <v>624</v>
      </c>
      <c r="C47" s="342" t="s">
        <v>815</v>
      </c>
      <c r="D47" s="308"/>
      <c r="E47" s="338"/>
    </row>
    <row r="48" spans="2:5" ht="18" x14ac:dyDescent="0.25">
      <c r="B48" s="343" t="s">
        <v>717</v>
      </c>
      <c r="C48" s="183" t="s">
        <v>718</v>
      </c>
      <c r="D48" s="309"/>
      <c r="E48" s="337"/>
    </row>
    <row r="49" spans="2:5" ht="18" x14ac:dyDescent="0.25">
      <c r="B49" s="341" t="s">
        <v>721</v>
      </c>
      <c r="C49" s="344" t="s">
        <v>798</v>
      </c>
      <c r="D49" s="308"/>
      <c r="E49" s="338"/>
    </row>
    <row r="50" spans="2:5" ht="18" x14ac:dyDescent="0.25">
      <c r="B50" s="343" t="s">
        <v>719</v>
      </c>
      <c r="C50" s="183" t="s">
        <v>799</v>
      </c>
      <c r="D50" s="309"/>
      <c r="E50" s="337"/>
    </row>
    <row r="51" spans="2:5" ht="18" x14ac:dyDescent="0.25">
      <c r="B51" s="341" t="s">
        <v>732</v>
      </c>
      <c r="C51" s="344" t="s">
        <v>917</v>
      </c>
      <c r="D51" s="308"/>
      <c r="E51" s="338"/>
    </row>
    <row r="52" spans="2:5" ht="18" x14ac:dyDescent="0.25">
      <c r="B52" s="343" t="s">
        <v>732</v>
      </c>
      <c r="C52" s="183" t="s">
        <v>903</v>
      </c>
      <c r="D52" s="309"/>
      <c r="E52" s="337"/>
    </row>
    <row r="53" spans="2:5" ht="18" x14ac:dyDescent="0.25">
      <c r="B53" s="341" t="s">
        <v>732</v>
      </c>
      <c r="C53" s="344" t="s">
        <v>891</v>
      </c>
      <c r="D53" s="308"/>
      <c r="E53" s="338"/>
    </row>
    <row r="54" spans="2:5" ht="18" x14ac:dyDescent="0.25">
      <c r="B54" s="343" t="s">
        <v>116</v>
      </c>
      <c r="C54" s="148" t="s">
        <v>155</v>
      </c>
      <c r="D54" s="309"/>
      <c r="E54" s="337"/>
    </row>
    <row r="55" spans="2:5" ht="18" x14ac:dyDescent="0.25">
      <c r="B55" s="341" t="s">
        <v>138</v>
      </c>
      <c r="C55" s="342" t="s">
        <v>159</v>
      </c>
      <c r="D55" s="308"/>
      <c r="E55" s="338"/>
    </row>
    <row r="56" spans="2:5" ht="18" x14ac:dyDescent="0.25">
      <c r="B56" s="343" t="s">
        <v>622</v>
      </c>
      <c r="C56" s="148" t="s">
        <v>623</v>
      </c>
      <c r="D56" s="309"/>
      <c r="E56" s="337"/>
    </row>
    <row r="57" spans="2:5" ht="18" x14ac:dyDescent="0.25">
      <c r="B57" s="341" t="s">
        <v>103</v>
      </c>
      <c r="C57" s="342" t="s">
        <v>105</v>
      </c>
      <c r="D57" s="308"/>
      <c r="E57" s="338"/>
    </row>
    <row r="58" spans="2:5" ht="18" x14ac:dyDescent="0.25">
      <c r="B58" s="343" t="s">
        <v>99</v>
      </c>
      <c r="C58" s="148" t="s">
        <v>100</v>
      </c>
      <c r="D58" s="309"/>
      <c r="E58" s="337"/>
    </row>
    <row r="59" spans="2:5" ht="18" x14ac:dyDescent="0.25">
      <c r="B59" s="341" t="s">
        <v>139</v>
      </c>
      <c r="C59" s="342" t="s">
        <v>157</v>
      </c>
      <c r="D59" s="308"/>
      <c r="E59" s="338"/>
    </row>
    <row r="60" spans="2:5" ht="18" x14ac:dyDescent="0.25">
      <c r="B60" s="343" t="s">
        <v>732</v>
      </c>
      <c r="C60" s="148" t="s">
        <v>738</v>
      </c>
      <c r="D60" s="309"/>
      <c r="E60" s="337"/>
    </row>
    <row r="61" spans="2:5" ht="18" x14ac:dyDescent="0.25">
      <c r="B61" s="341" t="s">
        <v>140</v>
      </c>
      <c r="C61" s="342" t="s">
        <v>156</v>
      </c>
      <c r="D61" s="308"/>
      <c r="E61" s="338"/>
    </row>
    <row r="62" spans="2:5" ht="18" x14ac:dyDescent="0.25">
      <c r="B62" s="343" t="s">
        <v>163</v>
      </c>
      <c r="C62" s="148" t="s">
        <v>168</v>
      </c>
      <c r="D62" s="309"/>
      <c r="E62" s="337"/>
    </row>
    <row r="63" spans="2:5" ht="18" x14ac:dyDescent="0.25">
      <c r="B63" s="341" t="s">
        <v>558</v>
      </c>
      <c r="C63" s="342" t="s">
        <v>559</v>
      </c>
      <c r="D63" s="308"/>
      <c r="E63" s="338"/>
    </row>
    <row r="64" spans="2:5" ht="18" x14ac:dyDescent="0.25">
      <c r="B64" s="343" t="s">
        <v>270</v>
      </c>
      <c r="C64" s="148" t="s">
        <v>395</v>
      </c>
      <c r="D64" s="309"/>
      <c r="E64" s="337"/>
    </row>
    <row r="65" spans="2:5" ht="18" x14ac:dyDescent="0.25">
      <c r="B65" s="341" t="s">
        <v>117</v>
      </c>
      <c r="C65" s="342" t="s">
        <v>150</v>
      </c>
      <c r="D65" s="308"/>
      <c r="E65" s="338"/>
    </row>
    <row r="66" spans="2:5" ht="18" x14ac:dyDescent="0.25">
      <c r="B66" s="343" t="s">
        <v>207</v>
      </c>
      <c r="C66" s="148" t="s">
        <v>255</v>
      </c>
      <c r="D66" s="309"/>
      <c r="E66" s="337"/>
    </row>
    <row r="67" spans="2:5" ht="18" x14ac:dyDescent="0.25">
      <c r="B67" s="341" t="s">
        <v>580</v>
      </c>
      <c r="C67" s="342" t="s">
        <v>581</v>
      </c>
      <c r="D67" s="308"/>
      <c r="E67" s="338"/>
    </row>
    <row r="68" spans="2:5" ht="18" x14ac:dyDescent="0.25">
      <c r="B68" s="343" t="s">
        <v>48</v>
      </c>
      <c r="C68" s="148" t="s">
        <v>49</v>
      </c>
      <c r="D68" s="309"/>
      <c r="E68" s="337"/>
    </row>
    <row r="69" spans="2:5" ht="18" x14ac:dyDescent="0.25">
      <c r="B69" s="341" t="s">
        <v>216</v>
      </c>
      <c r="C69" s="344" t="s">
        <v>704</v>
      </c>
      <c r="D69" s="308"/>
      <c r="E69" s="338"/>
    </row>
    <row r="70" spans="2:5" ht="18" x14ac:dyDescent="0.25">
      <c r="B70" s="343" t="s">
        <v>326</v>
      </c>
      <c r="C70" s="183" t="s">
        <v>411</v>
      </c>
      <c r="D70" s="309"/>
      <c r="E70" s="337"/>
    </row>
    <row r="71" spans="2:5" ht="18" x14ac:dyDescent="0.25">
      <c r="B71" s="341" t="s">
        <v>328</v>
      </c>
      <c r="C71" s="344" t="s">
        <v>412</v>
      </c>
      <c r="D71" s="308"/>
      <c r="E71" s="338"/>
    </row>
    <row r="72" spans="2:5" ht="18" x14ac:dyDescent="0.25">
      <c r="B72" s="343" t="s">
        <v>356</v>
      </c>
      <c r="C72" s="148" t="s">
        <v>396</v>
      </c>
      <c r="D72" s="309"/>
      <c r="E72" s="337"/>
    </row>
    <row r="73" spans="2:5" ht="18" x14ac:dyDescent="0.25">
      <c r="B73" s="341" t="s">
        <v>274</v>
      </c>
      <c r="C73" s="344" t="s">
        <v>275</v>
      </c>
      <c r="D73" s="308"/>
      <c r="E73" s="338"/>
    </row>
    <row r="74" spans="2:5" ht="18" x14ac:dyDescent="0.25">
      <c r="B74" s="343" t="s">
        <v>176</v>
      </c>
      <c r="C74" s="148" t="s">
        <v>215</v>
      </c>
      <c r="D74" s="309"/>
      <c r="E74" s="337"/>
    </row>
    <row r="75" spans="2:5" ht="18" x14ac:dyDescent="0.25">
      <c r="B75" s="341" t="s">
        <v>732</v>
      </c>
      <c r="C75" s="342" t="s">
        <v>827</v>
      </c>
      <c r="D75" s="308"/>
      <c r="E75" s="338"/>
    </row>
    <row r="76" spans="2:5" ht="18" x14ac:dyDescent="0.25">
      <c r="B76" s="343" t="s">
        <v>327</v>
      </c>
      <c r="C76" s="148" t="s">
        <v>380</v>
      </c>
      <c r="D76" s="309"/>
      <c r="E76" s="337"/>
    </row>
    <row r="77" spans="2:5" ht="18" x14ac:dyDescent="0.25">
      <c r="B77" s="341" t="s">
        <v>473</v>
      </c>
      <c r="C77" s="344" t="s">
        <v>474</v>
      </c>
      <c r="D77" s="308"/>
      <c r="E77" s="338"/>
    </row>
    <row r="78" spans="2:5" ht="18" x14ac:dyDescent="0.25">
      <c r="B78" s="343" t="s">
        <v>732</v>
      </c>
      <c r="C78" s="183" t="s">
        <v>888</v>
      </c>
      <c r="D78" s="309"/>
      <c r="E78" s="337"/>
    </row>
    <row r="79" spans="2:5" ht="18" x14ac:dyDescent="0.25">
      <c r="B79" s="341" t="s">
        <v>732</v>
      </c>
      <c r="C79" s="344" t="s">
        <v>889</v>
      </c>
      <c r="D79" s="308"/>
      <c r="E79" s="338"/>
    </row>
    <row r="80" spans="2:5" ht="18" x14ac:dyDescent="0.25">
      <c r="B80" s="343" t="s">
        <v>654</v>
      </c>
      <c r="C80" s="148" t="s">
        <v>655</v>
      </c>
      <c r="D80" s="309"/>
      <c r="E80" s="337"/>
    </row>
    <row r="81" spans="2:5" ht="18" x14ac:dyDescent="0.25">
      <c r="B81" s="341" t="s">
        <v>732</v>
      </c>
      <c r="C81" s="342" t="s">
        <v>910</v>
      </c>
      <c r="D81" s="308"/>
      <c r="E81" s="338"/>
    </row>
    <row r="82" spans="2:5" ht="18" x14ac:dyDescent="0.25">
      <c r="B82" s="343" t="s">
        <v>355</v>
      </c>
      <c r="C82" s="183" t="s">
        <v>405</v>
      </c>
      <c r="D82" s="309"/>
      <c r="E82" s="337"/>
    </row>
    <row r="83" spans="2:5" ht="18" x14ac:dyDescent="0.25">
      <c r="B83" s="341" t="s">
        <v>475</v>
      </c>
      <c r="C83" s="344" t="s">
        <v>496</v>
      </c>
      <c r="D83" s="308"/>
      <c r="E83" s="338"/>
    </row>
    <row r="84" spans="2:5" ht="18" x14ac:dyDescent="0.25">
      <c r="B84" s="343" t="s">
        <v>693</v>
      </c>
      <c r="C84" s="183" t="s">
        <v>694</v>
      </c>
      <c r="D84" s="309"/>
      <c r="E84" s="337"/>
    </row>
    <row r="85" spans="2:5" ht="18" x14ac:dyDescent="0.25">
      <c r="B85" s="341">
        <v>2980</v>
      </c>
      <c r="C85" s="342" t="s">
        <v>839</v>
      </c>
      <c r="D85" s="308"/>
      <c r="E85" s="338"/>
    </row>
    <row r="86" spans="2:5" ht="18" x14ac:dyDescent="0.25">
      <c r="B86" s="343" t="s">
        <v>656</v>
      </c>
      <c r="C86" s="148" t="s">
        <v>657</v>
      </c>
      <c r="D86" s="309"/>
      <c r="E86" s="337"/>
    </row>
    <row r="87" spans="2:5" ht="18" x14ac:dyDescent="0.25">
      <c r="B87" s="341" t="s">
        <v>812</v>
      </c>
      <c r="C87" s="344" t="s">
        <v>804</v>
      </c>
      <c r="D87" s="308"/>
      <c r="E87" s="338"/>
    </row>
    <row r="88" spans="2:5" ht="18" x14ac:dyDescent="0.25">
      <c r="B88" s="343" t="s">
        <v>177</v>
      </c>
      <c r="C88" s="148" t="s">
        <v>184</v>
      </c>
      <c r="D88" s="309"/>
      <c r="E88" s="337"/>
    </row>
    <row r="89" spans="2:5" ht="18" x14ac:dyDescent="0.25">
      <c r="B89" s="341" t="s">
        <v>172</v>
      </c>
      <c r="C89" s="342" t="s">
        <v>182</v>
      </c>
      <c r="D89" s="308"/>
      <c r="E89" s="338"/>
    </row>
    <row r="90" spans="2:5" ht="18" x14ac:dyDescent="0.25">
      <c r="B90" s="343" t="s">
        <v>587</v>
      </c>
      <c r="C90" s="148" t="s">
        <v>588</v>
      </c>
      <c r="D90" s="309"/>
      <c r="E90" s="337"/>
    </row>
    <row r="91" spans="2:5" ht="18" x14ac:dyDescent="0.25">
      <c r="B91" s="341" t="s">
        <v>178</v>
      </c>
      <c r="C91" s="342" t="s">
        <v>739</v>
      </c>
      <c r="D91" s="308"/>
      <c r="E91" s="338"/>
    </row>
    <row r="92" spans="2:5" ht="18" x14ac:dyDescent="0.25">
      <c r="B92" s="343" t="s">
        <v>351</v>
      </c>
      <c r="C92" s="183" t="s">
        <v>413</v>
      </c>
      <c r="D92" s="309"/>
      <c r="E92" s="337"/>
    </row>
    <row r="93" spans="2:5" ht="18" x14ac:dyDescent="0.25">
      <c r="B93" s="341" t="s">
        <v>264</v>
      </c>
      <c r="C93" s="344" t="s">
        <v>265</v>
      </c>
      <c r="D93" s="308"/>
      <c r="E93" s="338"/>
    </row>
    <row r="94" spans="2:5" ht="18" x14ac:dyDescent="0.25">
      <c r="B94" s="343" t="s">
        <v>234</v>
      </c>
      <c r="C94" s="148" t="s">
        <v>235</v>
      </c>
      <c r="D94" s="309"/>
      <c r="E94" s="337"/>
    </row>
    <row r="95" spans="2:5" ht="18" x14ac:dyDescent="0.25">
      <c r="B95" s="341" t="s">
        <v>236</v>
      </c>
      <c r="C95" s="344" t="s">
        <v>237</v>
      </c>
      <c r="D95" s="308"/>
      <c r="E95" s="338"/>
    </row>
    <row r="96" spans="2:5" ht="18" x14ac:dyDescent="0.25">
      <c r="B96" s="343" t="s">
        <v>240</v>
      </c>
      <c r="C96" s="183" t="s">
        <v>241</v>
      </c>
      <c r="D96" s="309"/>
      <c r="E96" s="337"/>
    </row>
    <row r="97" spans="2:5" ht="18" x14ac:dyDescent="0.25">
      <c r="B97" s="341" t="s">
        <v>296</v>
      </c>
      <c r="C97" s="344" t="s">
        <v>297</v>
      </c>
      <c r="D97" s="308"/>
      <c r="E97" s="338"/>
    </row>
    <row r="98" spans="2:5" ht="18" x14ac:dyDescent="0.25">
      <c r="B98" s="343" t="s">
        <v>232</v>
      </c>
      <c r="C98" s="148" t="s">
        <v>233</v>
      </c>
      <c r="D98" s="309"/>
      <c r="E98" s="337"/>
    </row>
    <row r="99" spans="2:5" ht="18" x14ac:dyDescent="0.25">
      <c r="B99" s="341" t="s">
        <v>200</v>
      </c>
      <c r="C99" s="342" t="s">
        <v>201</v>
      </c>
      <c r="D99" s="308"/>
      <c r="E99" s="338"/>
    </row>
    <row r="100" spans="2:5" ht="18" x14ac:dyDescent="0.25">
      <c r="B100" s="343" t="s">
        <v>44</v>
      </c>
      <c r="C100" s="148" t="s">
        <v>45</v>
      </c>
      <c r="D100" s="309"/>
      <c r="E100" s="337"/>
    </row>
    <row r="101" spans="2:5" ht="18" x14ac:dyDescent="0.25">
      <c r="B101" s="341" t="s">
        <v>118</v>
      </c>
      <c r="C101" s="342" t="s">
        <v>149</v>
      </c>
      <c r="D101" s="308"/>
      <c r="E101" s="338"/>
    </row>
    <row r="102" spans="2:5" ht="18" x14ac:dyDescent="0.25">
      <c r="B102" s="343" t="s">
        <v>42</v>
      </c>
      <c r="C102" s="148" t="s">
        <v>43</v>
      </c>
      <c r="D102" s="309"/>
      <c r="E102" s="337"/>
    </row>
    <row r="103" spans="2:5" ht="18" x14ac:dyDescent="0.25">
      <c r="B103" s="341" t="s">
        <v>363</v>
      </c>
      <c r="C103" s="344" t="s">
        <v>416</v>
      </c>
      <c r="D103" s="308"/>
      <c r="E103" s="338"/>
    </row>
    <row r="104" spans="2:5" ht="18" x14ac:dyDescent="0.25">
      <c r="B104" s="343" t="s">
        <v>362</v>
      </c>
      <c r="C104" s="148" t="s">
        <v>391</v>
      </c>
      <c r="D104" s="309"/>
      <c r="E104" s="337"/>
    </row>
    <row r="105" spans="2:5" ht="18" x14ac:dyDescent="0.25">
      <c r="B105" s="341" t="s">
        <v>555</v>
      </c>
      <c r="C105" s="344" t="s">
        <v>569</v>
      </c>
      <c r="D105" s="308"/>
      <c r="E105" s="338"/>
    </row>
    <row r="106" spans="2:5" ht="18" x14ac:dyDescent="0.25">
      <c r="B106" s="343" t="s">
        <v>119</v>
      </c>
      <c r="C106" s="148" t="s">
        <v>154</v>
      </c>
      <c r="D106" s="309"/>
      <c r="E106" s="337"/>
    </row>
    <row r="107" spans="2:5" ht="18" x14ac:dyDescent="0.25">
      <c r="B107" s="341" t="s">
        <v>69</v>
      </c>
      <c r="C107" s="342" t="s">
        <v>70</v>
      </c>
      <c r="D107" s="308"/>
      <c r="E107" s="338"/>
    </row>
    <row r="108" spans="2:5" ht="18" x14ac:dyDescent="0.25">
      <c r="B108" s="343" t="s">
        <v>789</v>
      </c>
      <c r="C108" s="347" t="s">
        <v>785</v>
      </c>
      <c r="D108" s="309"/>
      <c r="E108" s="337"/>
    </row>
    <row r="109" spans="2:5" ht="18" x14ac:dyDescent="0.25">
      <c r="B109" s="341" t="s">
        <v>781</v>
      </c>
      <c r="C109" s="342" t="s">
        <v>817</v>
      </c>
      <c r="D109" s="308"/>
      <c r="E109" s="338"/>
    </row>
    <row r="110" spans="2:5" ht="18" x14ac:dyDescent="0.25">
      <c r="B110" s="343" t="s">
        <v>811</v>
      </c>
      <c r="C110" s="148" t="s">
        <v>758</v>
      </c>
      <c r="D110" s="309"/>
      <c r="E110" s="337"/>
    </row>
    <row r="111" spans="2:5" ht="18" x14ac:dyDescent="0.25">
      <c r="B111" s="341" t="s">
        <v>292</v>
      </c>
      <c r="C111" s="344" t="s">
        <v>293</v>
      </c>
      <c r="D111" s="308"/>
      <c r="E111" s="338"/>
    </row>
    <row r="112" spans="2:5" ht="18" x14ac:dyDescent="0.25">
      <c r="B112" s="343" t="s">
        <v>290</v>
      </c>
      <c r="C112" s="183" t="s">
        <v>291</v>
      </c>
      <c r="D112" s="309"/>
      <c r="E112" s="337"/>
    </row>
    <row r="113" spans="2:5" ht="18" x14ac:dyDescent="0.25">
      <c r="B113" s="341" t="s">
        <v>354</v>
      </c>
      <c r="C113" s="344" t="s">
        <v>398</v>
      </c>
      <c r="D113" s="308"/>
      <c r="E113" s="338"/>
    </row>
    <row r="114" spans="2:5" ht="18" x14ac:dyDescent="0.25">
      <c r="B114" s="343" t="s">
        <v>628</v>
      </c>
      <c r="C114" s="148" t="s">
        <v>740</v>
      </c>
      <c r="D114" s="309"/>
      <c r="E114" s="337"/>
    </row>
    <row r="115" spans="2:5" ht="18" x14ac:dyDescent="0.25">
      <c r="B115" s="341" t="s">
        <v>629</v>
      </c>
      <c r="C115" s="342" t="s">
        <v>741</v>
      </c>
      <c r="D115" s="308"/>
      <c r="E115" s="338"/>
    </row>
    <row r="116" spans="2:5" ht="18" x14ac:dyDescent="0.25">
      <c r="B116" s="343" t="s">
        <v>71</v>
      </c>
      <c r="C116" s="148" t="s">
        <v>72</v>
      </c>
      <c r="D116" s="309"/>
      <c r="E116" s="337"/>
    </row>
    <row r="117" spans="2:5" ht="18" x14ac:dyDescent="0.25">
      <c r="B117" s="341" t="s">
        <v>120</v>
      </c>
      <c r="C117" s="342" t="s">
        <v>151</v>
      </c>
      <c r="D117" s="308"/>
      <c r="E117" s="338"/>
    </row>
    <row r="118" spans="2:5" ht="18" x14ac:dyDescent="0.25">
      <c r="B118" s="343" t="s">
        <v>732</v>
      </c>
      <c r="C118" s="148" t="s">
        <v>390</v>
      </c>
      <c r="D118" s="309"/>
      <c r="E118" s="337"/>
    </row>
    <row r="119" spans="2:5" ht="18" x14ac:dyDescent="0.25">
      <c r="B119" s="341" t="s">
        <v>732</v>
      </c>
      <c r="C119" s="342" t="s">
        <v>877</v>
      </c>
      <c r="D119" s="308"/>
      <c r="E119" s="338"/>
    </row>
    <row r="120" spans="2:5" ht="18" x14ac:dyDescent="0.25">
      <c r="B120" s="343" t="s">
        <v>600</v>
      </c>
      <c r="C120" s="148" t="s">
        <v>605</v>
      </c>
      <c r="D120" s="309"/>
      <c r="E120" s="337"/>
    </row>
    <row r="121" spans="2:5" ht="18" x14ac:dyDescent="0.25">
      <c r="B121" s="341" t="s">
        <v>732</v>
      </c>
      <c r="C121" s="342" t="s">
        <v>876</v>
      </c>
      <c r="D121" s="308"/>
      <c r="E121" s="338"/>
    </row>
    <row r="122" spans="2:5" ht="18" x14ac:dyDescent="0.25">
      <c r="B122" s="343" t="s">
        <v>659</v>
      </c>
      <c r="C122" s="183" t="s">
        <v>687</v>
      </c>
      <c r="D122" s="309"/>
      <c r="E122" s="337"/>
    </row>
    <row r="123" spans="2:5" ht="18" x14ac:dyDescent="0.25">
      <c r="B123" s="341" t="s">
        <v>658</v>
      </c>
      <c r="C123" s="342" t="s">
        <v>686</v>
      </c>
      <c r="D123" s="308"/>
      <c r="E123" s="338"/>
    </row>
    <row r="124" spans="2:5" ht="18" x14ac:dyDescent="0.25">
      <c r="B124" s="343" t="s">
        <v>320</v>
      </c>
      <c r="C124" s="148" t="s">
        <v>324</v>
      </c>
      <c r="D124" s="309"/>
      <c r="E124" s="337"/>
    </row>
    <row r="125" spans="2:5" ht="18" x14ac:dyDescent="0.25">
      <c r="B125" s="341" t="s">
        <v>323</v>
      </c>
      <c r="C125" s="342" t="s">
        <v>325</v>
      </c>
      <c r="D125" s="308"/>
      <c r="E125" s="338"/>
    </row>
    <row r="126" spans="2:5" ht="18" x14ac:dyDescent="0.25">
      <c r="B126" s="343" t="s">
        <v>424</v>
      </c>
      <c r="C126" s="148" t="s">
        <v>742</v>
      </c>
      <c r="D126" s="309"/>
      <c r="E126" s="337"/>
    </row>
    <row r="127" spans="2:5" ht="18" x14ac:dyDescent="0.25">
      <c r="B127" s="341" t="s">
        <v>164</v>
      </c>
      <c r="C127" s="344" t="s">
        <v>165</v>
      </c>
      <c r="D127" s="308"/>
      <c r="E127" s="338"/>
    </row>
    <row r="128" spans="2:5" ht="18" x14ac:dyDescent="0.25">
      <c r="B128" s="343" t="s">
        <v>782</v>
      </c>
      <c r="C128" s="148" t="s">
        <v>761</v>
      </c>
      <c r="D128" s="309"/>
      <c r="E128" s="337"/>
    </row>
    <row r="129" spans="2:5" ht="18" x14ac:dyDescent="0.25">
      <c r="B129" s="341" t="s">
        <v>277</v>
      </c>
      <c r="C129" s="344" t="s">
        <v>278</v>
      </c>
      <c r="D129" s="308"/>
      <c r="E129" s="338"/>
    </row>
    <row r="130" spans="2:5" ht="18" x14ac:dyDescent="0.25">
      <c r="B130" s="343" t="s">
        <v>366</v>
      </c>
      <c r="C130" s="148" t="s">
        <v>743</v>
      </c>
      <c r="D130" s="309"/>
      <c r="E130" s="337"/>
    </row>
    <row r="131" spans="2:5" ht="18" x14ac:dyDescent="0.25">
      <c r="B131" s="341" t="s">
        <v>574</v>
      </c>
      <c r="C131" s="342" t="s">
        <v>744</v>
      </c>
      <c r="D131" s="308"/>
      <c r="E131" s="338"/>
    </row>
    <row r="132" spans="2:5" ht="18" x14ac:dyDescent="0.25">
      <c r="B132" s="343" t="s">
        <v>732</v>
      </c>
      <c r="C132" s="148" t="s">
        <v>881</v>
      </c>
      <c r="D132" s="309"/>
      <c r="E132" s="337"/>
    </row>
    <row r="133" spans="2:5" ht="18" x14ac:dyDescent="0.25">
      <c r="B133" s="341" t="s">
        <v>423</v>
      </c>
      <c r="C133" s="342" t="s">
        <v>745</v>
      </c>
      <c r="D133" s="308"/>
      <c r="E133" s="338"/>
    </row>
    <row r="134" spans="2:5" ht="18" x14ac:dyDescent="0.25">
      <c r="B134" s="343" t="s">
        <v>420</v>
      </c>
      <c r="C134" s="148" t="s">
        <v>425</v>
      </c>
      <c r="D134" s="309"/>
      <c r="E134" s="337"/>
    </row>
    <row r="135" spans="2:5" ht="18" x14ac:dyDescent="0.25">
      <c r="B135" s="341" t="s">
        <v>316</v>
      </c>
      <c r="C135" s="344" t="s">
        <v>317</v>
      </c>
      <c r="D135" s="308"/>
      <c r="E135" s="338"/>
    </row>
    <row r="136" spans="2:5" ht="18" x14ac:dyDescent="0.25">
      <c r="B136" s="343" t="s">
        <v>4</v>
      </c>
      <c r="C136" s="148" t="s">
        <v>5</v>
      </c>
      <c r="D136" s="309"/>
      <c r="E136" s="337"/>
    </row>
    <row r="137" spans="2:5" ht="18" x14ac:dyDescent="0.25">
      <c r="B137" s="341" t="s">
        <v>562</v>
      </c>
      <c r="C137" s="344" t="s">
        <v>570</v>
      </c>
      <c r="D137" s="308"/>
      <c r="E137" s="338"/>
    </row>
    <row r="138" spans="2:5" ht="18" x14ac:dyDescent="0.25">
      <c r="B138" s="343" t="s">
        <v>421</v>
      </c>
      <c r="C138" s="183" t="s">
        <v>498</v>
      </c>
      <c r="D138" s="309"/>
      <c r="E138" s="337"/>
    </row>
    <row r="139" spans="2:5" ht="18" x14ac:dyDescent="0.25">
      <c r="B139" s="341" t="s">
        <v>476</v>
      </c>
      <c r="C139" s="344" t="s">
        <v>497</v>
      </c>
      <c r="D139" s="308"/>
      <c r="E139" s="338"/>
    </row>
    <row r="140" spans="2:5" ht="18" x14ac:dyDescent="0.25">
      <c r="B140" s="343" t="s">
        <v>732</v>
      </c>
      <c r="C140" s="183" t="s">
        <v>631</v>
      </c>
      <c r="D140" s="309"/>
      <c r="E140" s="337"/>
    </row>
    <row r="141" spans="2:5" ht="18" x14ac:dyDescent="0.25">
      <c r="B141" s="341" t="s">
        <v>364</v>
      </c>
      <c r="C141" s="342" t="s">
        <v>536</v>
      </c>
      <c r="D141" s="308"/>
      <c r="E141" s="338"/>
    </row>
    <row r="142" spans="2:5" ht="18" x14ac:dyDescent="0.25">
      <c r="B142" s="343" t="s">
        <v>732</v>
      </c>
      <c r="C142" s="148" t="s">
        <v>883</v>
      </c>
      <c r="D142" s="309"/>
      <c r="E142" s="337"/>
    </row>
    <row r="143" spans="2:5" ht="18" x14ac:dyDescent="0.25">
      <c r="B143" s="341" t="s">
        <v>360</v>
      </c>
      <c r="C143" s="342" t="s">
        <v>400</v>
      </c>
      <c r="D143" s="308"/>
      <c r="E143" s="338"/>
    </row>
    <row r="144" spans="2:5" ht="18" x14ac:dyDescent="0.25">
      <c r="B144" s="343" t="s">
        <v>732</v>
      </c>
      <c r="C144" s="148" t="s">
        <v>908</v>
      </c>
      <c r="D144" s="309"/>
      <c r="E144" s="337"/>
    </row>
    <row r="145" spans="2:5" ht="18" x14ac:dyDescent="0.25">
      <c r="B145" s="341" t="s">
        <v>208</v>
      </c>
      <c r="C145" s="344" t="s">
        <v>209</v>
      </c>
      <c r="D145" s="308"/>
      <c r="E145" s="338"/>
    </row>
    <row r="146" spans="2:5" ht="18" x14ac:dyDescent="0.25">
      <c r="B146" s="343" t="s">
        <v>732</v>
      </c>
      <c r="C146" s="183" t="s">
        <v>909</v>
      </c>
      <c r="D146" s="309"/>
      <c r="E146" s="337"/>
    </row>
    <row r="147" spans="2:5" ht="18" x14ac:dyDescent="0.25">
      <c r="B147" s="341" t="s">
        <v>573</v>
      </c>
      <c r="C147" s="344" t="s">
        <v>597</v>
      </c>
      <c r="D147" s="308"/>
      <c r="E147" s="338"/>
    </row>
    <row r="148" spans="2:5" ht="18" x14ac:dyDescent="0.25">
      <c r="B148" s="343" t="s">
        <v>6</v>
      </c>
      <c r="C148" s="148" t="s">
        <v>7</v>
      </c>
      <c r="D148" s="309"/>
      <c r="E148" s="337"/>
    </row>
    <row r="149" spans="2:5" ht="18" x14ac:dyDescent="0.25">
      <c r="B149" s="341" t="s">
        <v>272</v>
      </c>
      <c r="C149" s="342" t="s">
        <v>533</v>
      </c>
      <c r="D149" s="308"/>
      <c r="E149" s="338"/>
    </row>
    <row r="150" spans="2:5" ht="18" x14ac:dyDescent="0.25">
      <c r="B150" s="343" t="s">
        <v>732</v>
      </c>
      <c r="C150" s="148" t="s">
        <v>907</v>
      </c>
      <c r="D150" s="309"/>
      <c r="E150" s="337"/>
    </row>
    <row r="151" spans="2:5" ht="18" x14ac:dyDescent="0.25">
      <c r="B151" s="341" t="s">
        <v>549</v>
      </c>
      <c r="C151" s="342" t="s">
        <v>550</v>
      </c>
      <c r="D151" s="308"/>
      <c r="E151" s="338"/>
    </row>
    <row r="152" spans="2:5" ht="18" x14ac:dyDescent="0.25">
      <c r="B152" s="343" t="s">
        <v>716</v>
      </c>
      <c r="C152" s="148" t="s">
        <v>746</v>
      </c>
      <c r="D152" s="309"/>
      <c r="E152" s="337"/>
    </row>
    <row r="153" spans="2:5" ht="18" x14ac:dyDescent="0.25">
      <c r="B153" s="341" t="s">
        <v>715</v>
      </c>
      <c r="C153" s="342" t="s">
        <v>714</v>
      </c>
      <c r="D153" s="308"/>
      <c r="E153" s="338"/>
    </row>
    <row r="154" spans="2:5" ht="18" x14ac:dyDescent="0.25">
      <c r="B154" s="343" t="s">
        <v>309</v>
      </c>
      <c r="C154" s="183" t="s">
        <v>310</v>
      </c>
      <c r="D154" s="309"/>
      <c r="E154" s="337"/>
    </row>
    <row r="155" spans="2:5" ht="18" x14ac:dyDescent="0.25">
      <c r="B155" s="341" t="s">
        <v>311</v>
      </c>
      <c r="C155" s="344" t="s">
        <v>312</v>
      </c>
      <c r="D155" s="308"/>
      <c r="E155" s="338"/>
    </row>
    <row r="156" spans="2:5" ht="18" x14ac:dyDescent="0.25">
      <c r="B156" s="343" t="s">
        <v>314</v>
      </c>
      <c r="C156" s="148" t="s">
        <v>315</v>
      </c>
      <c r="D156" s="309"/>
      <c r="E156" s="337"/>
    </row>
    <row r="157" spans="2:5" ht="18" x14ac:dyDescent="0.25">
      <c r="B157" s="341" t="s">
        <v>547</v>
      </c>
      <c r="C157" s="342" t="s">
        <v>304</v>
      </c>
      <c r="D157" s="308"/>
      <c r="E157" s="338"/>
    </row>
    <row r="158" spans="2:5" ht="18" x14ac:dyDescent="0.25">
      <c r="B158" s="343" t="s">
        <v>218</v>
      </c>
      <c r="C158" s="148" t="s">
        <v>253</v>
      </c>
      <c r="D158" s="309"/>
      <c r="E158" s="337"/>
    </row>
    <row r="159" spans="2:5" ht="18" x14ac:dyDescent="0.25">
      <c r="B159" s="341" t="s">
        <v>345</v>
      </c>
      <c r="C159" s="342" t="s">
        <v>369</v>
      </c>
      <c r="D159" s="308"/>
      <c r="E159" s="338"/>
    </row>
    <row r="160" spans="2:5" ht="18" x14ac:dyDescent="0.25">
      <c r="B160" s="343" t="s">
        <v>365</v>
      </c>
      <c r="C160" s="183" t="s">
        <v>499</v>
      </c>
      <c r="D160" s="309"/>
      <c r="E160" s="337"/>
    </row>
    <row r="161" spans="2:5" ht="18" x14ac:dyDescent="0.25">
      <c r="B161" s="341" t="s">
        <v>87</v>
      </c>
      <c r="C161" s="342" t="s">
        <v>202</v>
      </c>
      <c r="D161" s="308"/>
      <c r="E161" s="338"/>
    </row>
    <row r="162" spans="2:5" ht="18" x14ac:dyDescent="0.25">
      <c r="B162" s="343" t="s">
        <v>346</v>
      </c>
      <c r="C162" s="183" t="s">
        <v>383</v>
      </c>
      <c r="D162" s="309"/>
      <c r="E162" s="337"/>
    </row>
    <row r="163" spans="2:5" ht="18" x14ac:dyDescent="0.25">
      <c r="B163" s="341" t="s">
        <v>329</v>
      </c>
      <c r="C163" s="342" t="s">
        <v>415</v>
      </c>
      <c r="D163" s="308"/>
      <c r="E163" s="338"/>
    </row>
    <row r="164" spans="2:5" ht="18" x14ac:dyDescent="0.25">
      <c r="B164" s="343" t="s">
        <v>219</v>
      </c>
      <c r="C164" s="183" t="s">
        <v>220</v>
      </c>
      <c r="D164" s="309"/>
      <c r="E164" s="337"/>
    </row>
    <row r="165" spans="2:5" ht="18" x14ac:dyDescent="0.25">
      <c r="B165" s="341" t="s">
        <v>486</v>
      </c>
      <c r="C165" s="342" t="s">
        <v>487</v>
      </c>
      <c r="D165" s="308"/>
      <c r="E165" s="338"/>
    </row>
    <row r="166" spans="2:5" ht="18" x14ac:dyDescent="0.25">
      <c r="B166" s="343" t="s">
        <v>221</v>
      </c>
      <c r="C166" s="148" t="s">
        <v>222</v>
      </c>
      <c r="D166" s="309"/>
      <c r="E166" s="337"/>
    </row>
    <row r="167" spans="2:5" ht="18" x14ac:dyDescent="0.25">
      <c r="B167" s="341" t="s">
        <v>223</v>
      </c>
      <c r="C167" s="342" t="s">
        <v>224</v>
      </c>
      <c r="D167" s="308"/>
      <c r="E167" s="338"/>
    </row>
    <row r="168" spans="2:5" ht="18" x14ac:dyDescent="0.25">
      <c r="B168" s="343" t="s">
        <v>225</v>
      </c>
      <c r="C168" s="148" t="s">
        <v>226</v>
      </c>
      <c r="D168" s="309"/>
      <c r="E168" s="337"/>
    </row>
    <row r="169" spans="2:5" ht="18" x14ac:dyDescent="0.25">
      <c r="B169" s="341" t="s">
        <v>228</v>
      </c>
      <c r="C169" s="344" t="s">
        <v>229</v>
      </c>
      <c r="D169" s="308"/>
      <c r="E169" s="338"/>
    </row>
    <row r="170" spans="2:5" ht="18" x14ac:dyDescent="0.25">
      <c r="B170" s="343" t="s">
        <v>477</v>
      </c>
      <c r="C170" s="148" t="s">
        <v>493</v>
      </c>
      <c r="D170" s="309"/>
      <c r="E170" s="337"/>
    </row>
    <row r="171" spans="2:5" ht="18" x14ac:dyDescent="0.25">
      <c r="B171" s="341" t="s">
        <v>227</v>
      </c>
      <c r="C171" s="342" t="s">
        <v>249</v>
      </c>
      <c r="D171" s="308"/>
      <c r="E171" s="338"/>
    </row>
    <row r="172" spans="2:5" ht="18" x14ac:dyDescent="0.25">
      <c r="B172" s="343" t="s">
        <v>230</v>
      </c>
      <c r="C172" s="148" t="s">
        <v>250</v>
      </c>
      <c r="D172" s="309"/>
      <c r="E172" s="337"/>
    </row>
    <row r="173" spans="2:5" ht="18" x14ac:dyDescent="0.25">
      <c r="B173" s="341" t="s">
        <v>732</v>
      </c>
      <c r="C173" s="342" t="s">
        <v>921</v>
      </c>
      <c r="D173" s="308"/>
      <c r="E173" s="338"/>
    </row>
    <row r="174" spans="2:5" ht="18" x14ac:dyDescent="0.25">
      <c r="B174" s="343" t="s">
        <v>262</v>
      </c>
      <c r="C174" s="183" t="s">
        <v>263</v>
      </c>
      <c r="D174" s="309"/>
      <c r="E174" s="337"/>
    </row>
    <row r="175" spans="2:5" ht="18" x14ac:dyDescent="0.25">
      <c r="B175" s="341" t="s">
        <v>361</v>
      </c>
      <c r="C175" s="344" t="s">
        <v>401</v>
      </c>
      <c r="D175" s="308"/>
      <c r="E175" s="338"/>
    </row>
    <row r="176" spans="2:5" ht="18" x14ac:dyDescent="0.25">
      <c r="B176" s="343" t="s">
        <v>298</v>
      </c>
      <c r="C176" s="183" t="s">
        <v>299</v>
      </c>
      <c r="D176" s="309"/>
      <c r="E176" s="337"/>
    </row>
    <row r="177" spans="2:5" ht="18" x14ac:dyDescent="0.25">
      <c r="B177" s="341" t="s">
        <v>8</v>
      </c>
      <c r="C177" s="342" t="s">
        <v>9</v>
      </c>
      <c r="D177" s="308"/>
      <c r="E177" s="338"/>
    </row>
    <row r="178" spans="2:5" ht="18" x14ac:dyDescent="0.25">
      <c r="B178" s="343" t="s">
        <v>698</v>
      </c>
      <c r="C178" s="183" t="s">
        <v>699</v>
      </c>
      <c r="D178" s="309"/>
      <c r="E178" s="337"/>
    </row>
    <row r="179" spans="2:5" ht="18" x14ac:dyDescent="0.25">
      <c r="B179" s="341" t="s">
        <v>696</v>
      </c>
      <c r="C179" s="344" t="s">
        <v>697</v>
      </c>
      <c r="D179" s="308"/>
      <c r="E179" s="338"/>
    </row>
    <row r="180" spans="2:5" ht="18" x14ac:dyDescent="0.25">
      <c r="B180" s="343" t="s">
        <v>242</v>
      </c>
      <c r="C180" s="148" t="s">
        <v>252</v>
      </c>
      <c r="D180" s="309"/>
      <c r="E180" s="337"/>
    </row>
    <row r="181" spans="2:5" ht="18" x14ac:dyDescent="0.25">
      <c r="B181" s="341" t="s">
        <v>334</v>
      </c>
      <c r="C181" s="342" t="s">
        <v>392</v>
      </c>
      <c r="D181" s="308"/>
      <c r="E181" s="338"/>
    </row>
    <row r="182" spans="2:5" ht="18" x14ac:dyDescent="0.25">
      <c r="B182" s="343" t="s">
        <v>173</v>
      </c>
      <c r="C182" s="148" t="s">
        <v>203</v>
      </c>
      <c r="D182" s="309"/>
      <c r="E182" s="337"/>
    </row>
    <row r="183" spans="2:5" ht="18" x14ac:dyDescent="0.25">
      <c r="B183" s="341" t="s">
        <v>778</v>
      </c>
      <c r="C183" s="342" t="s">
        <v>755</v>
      </c>
      <c r="D183" s="308"/>
      <c r="E183" s="338"/>
    </row>
    <row r="184" spans="2:5" ht="18" x14ac:dyDescent="0.25">
      <c r="B184" s="343" t="s">
        <v>779</v>
      </c>
      <c r="C184" s="148" t="s">
        <v>756</v>
      </c>
      <c r="D184" s="309"/>
      <c r="E184" s="337"/>
    </row>
    <row r="185" spans="2:5" ht="18" x14ac:dyDescent="0.25">
      <c r="B185" s="341" t="s">
        <v>318</v>
      </c>
      <c r="C185" s="344" t="s">
        <v>319</v>
      </c>
      <c r="D185" s="308"/>
      <c r="E185" s="338"/>
    </row>
    <row r="186" spans="2:5" ht="18" x14ac:dyDescent="0.25">
      <c r="B186" s="343" t="s">
        <v>732</v>
      </c>
      <c r="C186" s="148" t="s">
        <v>823</v>
      </c>
      <c r="D186" s="309"/>
      <c r="E186" s="337"/>
    </row>
    <row r="187" spans="2:5" ht="18" x14ac:dyDescent="0.25">
      <c r="B187" s="341" t="s">
        <v>632</v>
      </c>
      <c r="C187" s="342" t="s">
        <v>646</v>
      </c>
      <c r="D187" s="308"/>
      <c r="E187" s="338"/>
    </row>
    <row r="188" spans="2:5" ht="18" x14ac:dyDescent="0.25">
      <c r="B188" s="343" t="s">
        <v>633</v>
      </c>
      <c r="C188" s="148" t="s">
        <v>645</v>
      </c>
      <c r="D188" s="309"/>
      <c r="E188" s="337"/>
    </row>
    <row r="189" spans="2:5" ht="18" x14ac:dyDescent="0.25">
      <c r="B189" s="341" t="s">
        <v>838</v>
      </c>
      <c r="C189" s="342" t="s">
        <v>824</v>
      </c>
      <c r="D189" s="308"/>
      <c r="E189" s="338"/>
    </row>
    <row r="190" spans="2:5" ht="18" x14ac:dyDescent="0.25">
      <c r="B190" s="343" t="s">
        <v>198</v>
      </c>
      <c r="C190" s="148" t="s">
        <v>830</v>
      </c>
      <c r="D190" s="309"/>
      <c r="E190" s="337"/>
    </row>
    <row r="191" spans="2:5" ht="18" x14ac:dyDescent="0.25">
      <c r="B191" s="341" t="s">
        <v>160</v>
      </c>
      <c r="C191" s="342" t="s">
        <v>161</v>
      </c>
      <c r="D191" s="308"/>
      <c r="E191" s="338"/>
    </row>
    <row r="192" spans="2:5" ht="18" x14ac:dyDescent="0.25">
      <c r="B192" s="343" t="s">
        <v>189</v>
      </c>
      <c r="C192" s="148" t="s">
        <v>829</v>
      </c>
      <c r="D192" s="309"/>
      <c r="E192" s="337"/>
    </row>
    <row r="193" spans="2:5" ht="18" x14ac:dyDescent="0.25">
      <c r="B193" s="341" t="s">
        <v>635</v>
      </c>
      <c r="C193" s="344" t="s">
        <v>644</v>
      </c>
      <c r="D193" s="308"/>
      <c r="E193" s="338"/>
    </row>
    <row r="194" spans="2:5" ht="18" x14ac:dyDescent="0.25">
      <c r="B194" s="343" t="s">
        <v>732</v>
      </c>
      <c r="C194" s="183" t="s">
        <v>878</v>
      </c>
      <c r="D194" s="309"/>
      <c r="E194" s="337"/>
    </row>
    <row r="195" spans="2:5" ht="18" x14ac:dyDescent="0.25">
      <c r="B195" s="341" t="s">
        <v>60</v>
      </c>
      <c r="C195" s="342" t="s">
        <v>747</v>
      </c>
      <c r="D195" s="308"/>
      <c r="E195" s="338"/>
    </row>
    <row r="196" spans="2:5" ht="18" x14ac:dyDescent="0.25">
      <c r="B196" s="343" t="s">
        <v>10</v>
      </c>
      <c r="C196" s="148" t="s">
        <v>11</v>
      </c>
      <c r="D196" s="309"/>
      <c r="E196" s="337"/>
    </row>
    <row r="197" spans="2:5" ht="18" x14ac:dyDescent="0.25">
      <c r="B197" s="341" t="s">
        <v>12</v>
      </c>
      <c r="C197" s="342" t="s">
        <v>13</v>
      </c>
      <c r="D197" s="308"/>
      <c r="E197" s="338"/>
    </row>
    <row r="198" spans="2:5" ht="18" x14ac:dyDescent="0.25">
      <c r="B198" s="343" t="s">
        <v>14</v>
      </c>
      <c r="C198" s="148" t="s">
        <v>15</v>
      </c>
      <c r="D198" s="309"/>
      <c r="E198" s="337"/>
    </row>
    <row r="199" spans="2:5" ht="18" x14ac:dyDescent="0.25">
      <c r="B199" s="341" t="s">
        <v>16</v>
      </c>
      <c r="C199" s="342" t="s">
        <v>17</v>
      </c>
      <c r="D199" s="308"/>
      <c r="E199" s="338"/>
    </row>
    <row r="200" spans="2:5" ht="18" x14ac:dyDescent="0.25">
      <c r="B200" s="343" t="s">
        <v>457</v>
      </c>
      <c r="C200" s="183" t="s">
        <v>458</v>
      </c>
      <c r="D200" s="309"/>
      <c r="E200" s="337"/>
    </row>
    <row r="201" spans="2:5" ht="18" x14ac:dyDescent="0.25">
      <c r="B201" s="341" t="s">
        <v>732</v>
      </c>
      <c r="C201" s="344" t="s">
        <v>911</v>
      </c>
      <c r="D201" s="308"/>
      <c r="E201" s="338"/>
    </row>
    <row r="202" spans="2:5" ht="18" x14ac:dyDescent="0.25">
      <c r="B202" s="343" t="s">
        <v>18</v>
      </c>
      <c r="C202" s="148" t="s">
        <v>19</v>
      </c>
      <c r="D202" s="309"/>
      <c r="E202" s="337"/>
    </row>
    <row r="203" spans="2:5" ht="18" x14ac:dyDescent="0.25">
      <c r="B203" s="341" t="s">
        <v>266</v>
      </c>
      <c r="C203" s="344" t="s">
        <v>267</v>
      </c>
      <c r="D203" s="308"/>
      <c r="E203" s="338"/>
    </row>
    <row r="204" spans="2:5" ht="18" x14ac:dyDescent="0.25">
      <c r="B204" s="343" t="s">
        <v>174</v>
      </c>
      <c r="C204" s="148" t="s">
        <v>188</v>
      </c>
      <c r="D204" s="309"/>
      <c r="E204" s="337"/>
    </row>
    <row r="205" spans="2:5" ht="18" x14ac:dyDescent="0.25">
      <c r="B205" s="341" t="s">
        <v>732</v>
      </c>
      <c r="C205" s="342" t="s">
        <v>887</v>
      </c>
      <c r="D205" s="308"/>
      <c r="E205" s="338"/>
    </row>
    <row r="206" spans="2:5" ht="18" x14ac:dyDescent="0.25">
      <c r="B206" s="343" t="s">
        <v>302</v>
      </c>
      <c r="C206" s="183" t="s">
        <v>303</v>
      </c>
      <c r="D206" s="309"/>
      <c r="E206" s="337"/>
    </row>
    <row r="207" spans="2:5" ht="18" x14ac:dyDescent="0.25">
      <c r="B207" s="341" t="s">
        <v>121</v>
      </c>
      <c r="C207" s="342" t="s">
        <v>502</v>
      </c>
      <c r="D207" s="308"/>
      <c r="E207" s="338"/>
    </row>
    <row r="208" spans="2:5" ht="18" x14ac:dyDescent="0.25">
      <c r="B208" s="343" t="s">
        <v>122</v>
      </c>
      <c r="C208" s="148" t="s">
        <v>152</v>
      </c>
      <c r="D208" s="309"/>
      <c r="E208" s="337"/>
    </row>
    <row r="209" spans="2:5" ht="18" x14ac:dyDescent="0.25">
      <c r="B209" s="341" t="s">
        <v>780</v>
      </c>
      <c r="C209" s="342" t="s">
        <v>733</v>
      </c>
      <c r="D209" s="308"/>
      <c r="E209" s="338"/>
    </row>
    <row r="210" spans="2:5" ht="18" x14ac:dyDescent="0.25">
      <c r="B210" s="343" t="s">
        <v>589</v>
      </c>
      <c r="C210" s="148" t="s">
        <v>593</v>
      </c>
      <c r="D210" s="309"/>
      <c r="E210" s="337"/>
    </row>
    <row r="211" spans="2:5" ht="18" x14ac:dyDescent="0.25">
      <c r="B211" s="341" t="s">
        <v>175</v>
      </c>
      <c r="C211" s="342" t="s">
        <v>183</v>
      </c>
      <c r="D211" s="308"/>
      <c r="E211" s="338"/>
    </row>
    <row r="212" spans="2:5" ht="18" x14ac:dyDescent="0.25">
      <c r="B212" s="343" t="s">
        <v>454</v>
      </c>
      <c r="C212" s="183" t="s">
        <v>456</v>
      </c>
      <c r="D212" s="309"/>
      <c r="E212" s="337"/>
    </row>
    <row r="213" spans="2:5" ht="18" x14ac:dyDescent="0.25">
      <c r="B213" s="341" t="s">
        <v>732</v>
      </c>
      <c r="C213" s="342" t="s">
        <v>825</v>
      </c>
      <c r="D213" s="308"/>
      <c r="E213" s="338"/>
    </row>
    <row r="214" spans="2:5" ht="18" x14ac:dyDescent="0.25">
      <c r="B214" s="343" t="s">
        <v>662</v>
      </c>
      <c r="C214" s="183" t="s">
        <v>700</v>
      </c>
      <c r="D214" s="309"/>
      <c r="E214" s="337"/>
    </row>
    <row r="215" spans="2:5" ht="18" x14ac:dyDescent="0.25">
      <c r="B215" s="341" t="s">
        <v>663</v>
      </c>
      <c r="C215" s="342" t="s">
        <v>690</v>
      </c>
      <c r="D215" s="308"/>
      <c r="E215" s="338"/>
    </row>
    <row r="216" spans="2:5" ht="18" x14ac:dyDescent="0.25">
      <c r="B216" s="343" t="s">
        <v>831</v>
      </c>
      <c r="C216" s="148" t="s">
        <v>835</v>
      </c>
      <c r="D216" s="309"/>
      <c r="E216" s="337"/>
    </row>
    <row r="217" spans="2:5" ht="18" x14ac:dyDescent="0.25">
      <c r="B217" s="341" t="s">
        <v>833</v>
      </c>
      <c r="C217" s="342" t="s">
        <v>834</v>
      </c>
      <c r="D217" s="308"/>
      <c r="E217" s="338"/>
    </row>
    <row r="218" spans="2:5" ht="18" x14ac:dyDescent="0.25">
      <c r="B218" s="343" t="s">
        <v>453</v>
      </c>
      <c r="C218" s="183" t="s">
        <v>455</v>
      </c>
      <c r="D218" s="309" t="s">
        <v>546</v>
      </c>
      <c r="E218" s="337"/>
    </row>
    <row r="219" spans="2:5" ht="18" x14ac:dyDescent="0.25">
      <c r="B219" s="341" t="s">
        <v>666</v>
      </c>
      <c r="C219" s="342" t="s">
        <v>691</v>
      </c>
      <c r="D219" s="308"/>
      <c r="E219" s="338"/>
    </row>
    <row r="220" spans="2:5" ht="18" x14ac:dyDescent="0.25">
      <c r="B220" s="343" t="s">
        <v>667</v>
      </c>
      <c r="C220" s="148" t="s">
        <v>692</v>
      </c>
      <c r="D220" s="309"/>
      <c r="E220" s="337"/>
    </row>
    <row r="221" spans="2:5" ht="18" x14ac:dyDescent="0.25">
      <c r="B221" s="341" t="s">
        <v>451</v>
      </c>
      <c r="C221" s="342" t="s">
        <v>713</v>
      </c>
      <c r="D221" s="308"/>
      <c r="E221" s="338"/>
    </row>
    <row r="222" spans="2:5" ht="18" x14ac:dyDescent="0.25">
      <c r="B222" s="343" t="s">
        <v>732</v>
      </c>
      <c r="C222" s="148" t="s">
        <v>880</v>
      </c>
      <c r="D222" s="309"/>
      <c r="E222" s="337"/>
    </row>
    <row r="223" spans="2:5" ht="18" x14ac:dyDescent="0.25">
      <c r="B223" s="341" t="s">
        <v>711</v>
      </c>
      <c r="C223" s="342" t="s">
        <v>710</v>
      </c>
      <c r="D223" s="308"/>
      <c r="E223" s="338"/>
    </row>
    <row r="224" spans="2:5" ht="18" x14ac:dyDescent="0.25">
      <c r="B224" s="343" t="s">
        <v>703</v>
      </c>
      <c r="C224" s="183" t="s">
        <v>832</v>
      </c>
      <c r="D224" s="309"/>
      <c r="E224" s="337"/>
    </row>
    <row r="225" spans="2:5" ht="18" x14ac:dyDescent="0.25">
      <c r="B225" s="341" t="s">
        <v>452</v>
      </c>
      <c r="C225" s="344" t="s">
        <v>803</v>
      </c>
      <c r="D225" s="308"/>
      <c r="E225" s="338"/>
    </row>
    <row r="226" spans="2:5" ht="18" x14ac:dyDescent="0.25">
      <c r="B226" s="343" t="s">
        <v>732</v>
      </c>
      <c r="C226" s="183" t="s">
        <v>879</v>
      </c>
      <c r="D226" s="309"/>
      <c r="E226" s="337"/>
    </row>
    <row r="227" spans="2:5" ht="18" x14ac:dyDescent="0.25">
      <c r="B227" s="341" t="s">
        <v>677</v>
      </c>
      <c r="C227" s="344" t="s">
        <v>678</v>
      </c>
      <c r="D227" s="308"/>
      <c r="E227" s="338"/>
    </row>
    <row r="228" spans="2:5" ht="18" x14ac:dyDescent="0.25">
      <c r="B228" s="343" t="s">
        <v>336</v>
      </c>
      <c r="C228" s="148" t="s">
        <v>385</v>
      </c>
      <c r="D228" s="309"/>
      <c r="E228" s="337"/>
    </row>
    <row r="229" spans="2:5" ht="18" x14ac:dyDescent="0.25">
      <c r="B229" s="341" t="s">
        <v>205</v>
      </c>
      <c r="C229" s="344" t="s">
        <v>206</v>
      </c>
      <c r="D229" s="308"/>
      <c r="E229" s="338"/>
    </row>
    <row r="230" spans="2:5" ht="18" x14ac:dyDescent="0.25">
      <c r="B230" s="343" t="s">
        <v>732</v>
      </c>
      <c r="C230" s="183" t="s">
        <v>897</v>
      </c>
      <c r="D230" s="309"/>
      <c r="E230" s="337"/>
    </row>
    <row r="231" spans="2:5" ht="18" x14ac:dyDescent="0.25">
      <c r="B231" s="341" t="s">
        <v>898</v>
      </c>
      <c r="C231" s="344" t="s">
        <v>899</v>
      </c>
      <c r="D231" s="308"/>
      <c r="E231" s="338"/>
    </row>
    <row r="232" spans="2:5" ht="18" x14ac:dyDescent="0.25">
      <c r="B232" s="343" t="s">
        <v>732</v>
      </c>
      <c r="C232" s="183" t="s">
        <v>384</v>
      </c>
      <c r="D232" s="309"/>
      <c r="E232" s="337"/>
    </row>
    <row r="233" spans="2:5" ht="18" x14ac:dyDescent="0.25">
      <c r="B233" s="341" t="s">
        <v>123</v>
      </c>
      <c r="C233" s="342" t="s">
        <v>142</v>
      </c>
      <c r="D233" s="308"/>
      <c r="E233" s="338"/>
    </row>
    <row r="234" spans="2:5" ht="18" x14ac:dyDescent="0.25">
      <c r="B234" s="343" t="s">
        <v>478</v>
      </c>
      <c r="C234" s="148" t="s">
        <v>501</v>
      </c>
      <c r="D234" s="309"/>
      <c r="E234" s="337"/>
    </row>
    <row r="235" spans="2:5" ht="18" x14ac:dyDescent="0.25">
      <c r="B235" s="341" t="s">
        <v>594</v>
      </c>
      <c r="C235" s="342" t="s">
        <v>828</v>
      </c>
      <c r="D235" s="308"/>
      <c r="E235" s="338"/>
    </row>
    <row r="236" spans="2:5" ht="18" x14ac:dyDescent="0.25">
      <c r="B236" s="343" t="s">
        <v>204</v>
      </c>
      <c r="C236" s="148" t="s">
        <v>247</v>
      </c>
      <c r="D236" s="309"/>
      <c r="E236" s="337"/>
    </row>
    <row r="237" spans="2:5" ht="18" x14ac:dyDescent="0.25">
      <c r="B237" s="341" t="s">
        <v>333</v>
      </c>
      <c r="C237" s="344" t="s">
        <v>805</v>
      </c>
      <c r="D237" s="308"/>
      <c r="E237" s="338"/>
    </row>
    <row r="238" spans="2:5" ht="18" x14ac:dyDescent="0.25">
      <c r="B238" s="343" t="s">
        <v>50</v>
      </c>
      <c r="C238" s="148" t="s">
        <v>51</v>
      </c>
      <c r="D238" s="309"/>
      <c r="E238" s="337"/>
    </row>
    <row r="239" spans="2:5" ht="18" x14ac:dyDescent="0.25">
      <c r="B239" s="341" t="s">
        <v>795</v>
      </c>
      <c r="C239" s="342" t="s">
        <v>760</v>
      </c>
      <c r="D239" s="308"/>
      <c r="E239" s="338"/>
    </row>
    <row r="240" spans="2:5" ht="18" x14ac:dyDescent="0.25">
      <c r="B240" s="343" t="s">
        <v>20</v>
      </c>
      <c r="C240" s="148" t="s">
        <v>21</v>
      </c>
      <c r="D240" s="309"/>
      <c r="E240" s="337"/>
    </row>
    <row r="241" spans="2:5" ht="18" x14ac:dyDescent="0.25">
      <c r="B241" s="341" t="s">
        <v>468</v>
      </c>
      <c r="C241" s="344" t="s">
        <v>494</v>
      </c>
      <c r="D241" s="308"/>
      <c r="E241" s="338"/>
    </row>
    <row r="242" spans="2:5" ht="18" x14ac:dyDescent="0.25">
      <c r="B242" s="343" t="s">
        <v>24</v>
      </c>
      <c r="C242" s="148" t="s">
        <v>25</v>
      </c>
      <c r="D242" s="309"/>
      <c r="E242" s="337"/>
    </row>
    <row r="243" spans="2:5" ht="18" x14ac:dyDescent="0.25">
      <c r="B243" s="341" t="s">
        <v>22</v>
      </c>
      <c r="C243" s="342" t="s">
        <v>23</v>
      </c>
      <c r="D243" s="308"/>
      <c r="E243" s="338"/>
    </row>
    <row r="244" spans="2:5" ht="18" x14ac:dyDescent="0.25">
      <c r="B244" s="343" t="s">
        <v>837</v>
      </c>
      <c r="C244" s="183" t="s">
        <v>822</v>
      </c>
      <c r="D244" s="309"/>
      <c r="E244" s="337"/>
    </row>
    <row r="245" spans="2:5" ht="18" x14ac:dyDescent="0.25">
      <c r="B245" s="341" t="s">
        <v>732</v>
      </c>
      <c r="C245" s="344" t="s">
        <v>890</v>
      </c>
      <c r="D245" s="308"/>
      <c r="E245" s="338"/>
    </row>
    <row r="246" spans="2:5" ht="18" x14ac:dyDescent="0.25">
      <c r="B246" s="343" t="s">
        <v>813</v>
      </c>
      <c r="C246" s="183" t="s">
        <v>806</v>
      </c>
      <c r="D246" s="309"/>
      <c r="E246" s="337"/>
    </row>
    <row r="247" spans="2:5" ht="18" x14ac:dyDescent="0.25">
      <c r="B247" s="341" t="s">
        <v>198</v>
      </c>
      <c r="C247" s="344" t="s">
        <v>199</v>
      </c>
      <c r="D247" s="308"/>
      <c r="E247" s="338"/>
    </row>
    <row r="248" spans="2:5" ht="18" x14ac:dyDescent="0.25">
      <c r="B248" s="343" t="s">
        <v>668</v>
      </c>
      <c r="C248" s="148" t="s">
        <v>679</v>
      </c>
      <c r="D248" s="309"/>
      <c r="E248" s="337"/>
    </row>
    <row r="249" spans="2:5" ht="18" x14ac:dyDescent="0.25">
      <c r="B249" s="341" t="s">
        <v>125</v>
      </c>
      <c r="C249" s="342" t="s">
        <v>126</v>
      </c>
      <c r="D249" s="308"/>
      <c r="E249" s="338"/>
    </row>
    <row r="250" spans="2:5" ht="18" x14ac:dyDescent="0.25">
      <c r="B250" s="343" t="s">
        <v>505</v>
      </c>
      <c r="C250" s="183" t="s">
        <v>506</v>
      </c>
      <c r="D250" s="309"/>
      <c r="E250" s="337"/>
    </row>
    <row r="251" spans="2:5" ht="18" x14ac:dyDescent="0.25">
      <c r="B251" s="341" t="s">
        <v>507</v>
      </c>
      <c r="C251" s="344" t="s">
        <v>508</v>
      </c>
      <c r="D251" s="308"/>
      <c r="E251" s="338"/>
    </row>
    <row r="252" spans="2:5" ht="18" x14ac:dyDescent="0.25">
      <c r="B252" s="343" t="s">
        <v>26</v>
      </c>
      <c r="C252" s="148" t="s">
        <v>27</v>
      </c>
      <c r="D252" s="309"/>
      <c r="E252" s="337"/>
    </row>
    <row r="253" spans="2:5" ht="18" x14ac:dyDescent="0.25">
      <c r="B253" s="341" t="s">
        <v>127</v>
      </c>
      <c r="C253" s="342" t="s">
        <v>153</v>
      </c>
      <c r="D253" s="308"/>
      <c r="E253" s="338"/>
    </row>
    <row r="254" spans="2:5" ht="18" x14ac:dyDescent="0.25">
      <c r="B254" s="343" t="s">
        <v>28</v>
      </c>
      <c r="C254" s="148" t="s">
        <v>29</v>
      </c>
      <c r="D254" s="309"/>
      <c r="E254" s="337"/>
    </row>
    <row r="255" spans="2:5" ht="18" x14ac:dyDescent="0.25">
      <c r="B255" s="341" t="s">
        <v>30</v>
      </c>
      <c r="C255" s="342" t="s">
        <v>31</v>
      </c>
      <c r="D255" s="308"/>
      <c r="E255" s="338"/>
    </row>
    <row r="256" spans="2:5" ht="18" x14ac:dyDescent="0.25">
      <c r="B256" s="343" t="s">
        <v>479</v>
      </c>
      <c r="C256" s="183" t="s">
        <v>480</v>
      </c>
      <c r="D256" s="309"/>
      <c r="E256" s="337"/>
    </row>
    <row r="257" spans="2:5" ht="18" x14ac:dyDescent="0.25">
      <c r="B257" s="341" t="s">
        <v>603</v>
      </c>
      <c r="C257" s="342" t="s">
        <v>606</v>
      </c>
      <c r="D257" s="308"/>
      <c r="E257" s="338"/>
    </row>
    <row r="258" spans="2:5" ht="18" x14ac:dyDescent="0.25">
      <c r="B258" s="343" t="s">
        <v>732</v>
      </c>
      <c r="C258" s="148" t="s">
        <v>884</v>
      </c>
      <c r="D258" s="309"/>
      <c r="E258" s="337"/>
    </row>
    <row r="259" spans="2:5" ht="18" x14ac:dyDescent="0.25">
      <c r="B259" s="341" t="s">
        <v>446</v>
      </c>
      <c r="C259" s="344" t="s">
        <v>447</v>
      </c>
      <c r="D259" s="308"/>
      <c r="E259" s="338"/>
    </row>
    <row r="260" spans="2:5" ht="18" x14ac:dyDescent="0.25">
      <c r="B260" s="343" t="s">
        <v>732</v>
      </c>
      <c r="C260" s="183" t="s">
        <v>807</v>
      </c>
      <c r="D260" s="309"/>
      <c r="E260" s="337"/>
    </row>
    <row r="261" spans="2:5" ht="18" x14ac:dyDescent="0.25">
      <c r="B261" s="341" t="s">
        <v>636</v>
      </c>
      <c r="C261" s="344" t="s">
        <v>640</v>
      </c>
      <c r="D261" s="308"/>
      <c r="E261" s="338"/>
    </row>
    <row r="262" spans="2:5" ht="18" x14ac:dyDescent="0.25">
      <c r="B262" s="343" t="s">
        <v>440</v>
      </c>
      <c r="C262" s="148" t="s">
        <v>441</v>
      </c>
      <c r="D262" s="309"/>
      <c r="E262" s="337"/>
    </row>
    <row r="263" spans="2:5" ht="18" x14ac:dyDescent="0.25">
      <c r="B263" s="341" t="s">
        <v>162</v>
      </c>
      <c r="C263" s="342" t="s">
        <v>433</v>
      </c>
      <c r="D263" s="308"/>
      <c r="E263" s="338"/>
    </row>
    <row r="264" spans="2:5" ht="18" x14ac:dyDescent="0.25">
      <c r="B264" s="343" t="s">
        <v>98</v>
      </c>
      <c r="C264" s="148" t="s">
        <v>638</v>
      </c>
      <c r="D264" s="309"/>
      <c r="E264" s="337"/>
    </row>
    <row r="265" spans="2:5" ht="18" x14ac:dyDescent="0.25">
      <c r="B265" s="341" t="s">
        <v>444</v>
      </c>
      <c r="C265" s="344" t="s">
        <v>445</v>
      </c>
      <c r="D265" s="308"/>
      <c r="E265" s="338"/>
    </row>
    <row r="266" spans="2:5" ht="18" x14ac:dyDescent="0.25">
      <c r="B266" s="343" t="s">
        <v>438</v>
      </c>
      <c r="C266" s="183" t="s">
        <v>439</v>
      </c>
      <c r="D266" s="309"/>
      <c r="E266" s="337"/>
    </row>
    <row r="267" spans="2:5" ht="18" x14ac:dyDescent="0.25">
      <c r="B267" s="341" t="s">
        <v>286</v>
      </c>
      <c r="C267" s="344" t="s">
        <v>287</v>
      </c>
      <c r="D267" s="308"/>
      <c r="E267" s="338"/>
    </row>
    <row r="268" spans="2:5" ht="18" x14ac:dyDescent="0.25">
      <c r="B268" s="343" t="s">
        <v>732</v>
      </c>
      <c r="C268" s="183" t="s">
        <v>900</v>
      </c>
      <c r="D268" s="309"/>
      <c r="E268" s="337"/>
    </row>
    <row r="269" spans="2:5" ht="18" x14ac:dyDescent="0.25">
      <c r="B269" s="341" t="s">
        <v>732</v>
      </c>
      <c r="C269" s="344" t="s">
        <v>901</v>
      </c>
      <c r="D269" s="308"/>
      <c r="E269" s="338"/>
    </row>
    <row r="270" spans="2:5" ht="18" x14ac:dyDescent="0.25">
      <c r="B270" s="343" t="s">
        <v>732</v>
      </c>
      <c r="C270" s="183" t="s">
        <v>902</v>
      </c>
      <c r="D270" s="309"/>
      <c r="E270" s="337"/>
    </row>
    <row r="271" spans="2:5" ht="18" x14ac:dyDescent="0.25">
      <c r="B271" s="341" t="s">
        <v>732</v>
      </c>
      <c r="C271" s="344" t="s">
        <v>885</v>
      </c>
      <c r="D271" s="308"/>
      <c r="E271" s="338"/>
    </row>
    <row r="272" spans="2:5" ht="18" x14ac:dyDescent="0.25">
      <c r="B272" s="343" t="s">
        <v>732</v>
      </c>
      <c r="C272" s="183" t="s">
        <v>886</v>
      </c>
      <c r="D272" s="309"/>
      <c r="E272" s="337"/>
    </row>
    <row r="273" spans="2:5" ht="18" x14ac:dyDescent="0.25">
      <c r="B273" s="341" t="s">
        <v>442</v>
      </c>
      <c r="C273" s="346" t="s">
        <v>443</v>
      </c>
      <c r="D273" s="308"/>
      <c r="E273" s="338"/>
    </row>
    <row r="274" spans="2:5" ht="18" x14ac:dyDescent="0.25">
      <c r="B274" s="343" t="s">
        <v>732</v>
      </c>
      <c r="C274" s="347" t="s">
        <v>882</v>
      </c>
      <c r="D274" s="309"/>
      <c r="E274" s="337"/>
    </row>
    <row r="275" spans="2:5" ht="18" x14ac:dyDescent="0.25">
      <c r="B275" s="341" t="s">
        <v>637</v>
      </c>
      <c r="C275" s="344" t="s">
        <v>639</v>
      </c>
      <c r="D275" s="308"/>
      <c r="E275" s="338"/>
    </row>
    <row r="276" spans="2:5" ht="18" x14ac:dyDescent="0.25">
      <c r="B276" s="343" t="s">
        <v>469</v>
      </c>
      <c r="C276" s="148" t="s">
        <v>491</v>
      </c>
      <c r="D276" s="309"/>
      <c r="E276" s="337"/>
    </row>
    <row r="277" spans="2:5" ht="18" x14ac:dyDescent="0.25">
      <c r="B277" s="341" t="s">
        <v>732</v>
      </c>
      <c r="C277" s="342" t="s">
        <v>915</v>
      </c>
      <c r="D277" s="308"/>
      <c r="E277" s="338"/>
    </row>
    <row r="278" spans="2:5" ht="18" x14ac:dyDescent="0.25">
      <c r="B278" s="343" t="s">
        <v>32</v>
      </c>
      <c r="C278" s="148" t="s">
        <v>33</v>
      </c>
      <c r="D278" s="309"/>
      <c r="E278" s="337"/>
    </row>
    <row r="279" spans="2:5" ht="18" x14ac:dyDescent="0.25">
      <c r="B279" s="341" t="s">
        <v>196</v>
      </c>
      <c r="C279" s="342" t="s">
        <v>197</v>
      </c>
      <c r="D279" s="308"/>
      <c r="E279" s="338"/>
    </row>
    <row r="280" spans="2:5" ht="18" x14ac:dyDescent="0.25">
      <c r="B280" s="343" t="s">
        <v>349</v>
      </c>
      <c r="C280" s="148" t="s">
        <v>386</v>
      </c>
      <c r="D280" s="309"/>
      <c r="E280" s="337"/>
    </row>
    <row r="281" spans="2:5" ht="18" x14ac:dyDescent="0.25">
      <c r="B281" s="341" t="s">
        <v>726</v>
      </c>
      <c r="C281" s="342" t="s">
        <v>727</v>
      </c>
      <c r="D281" s="308"/>
      <c r="E281" s="338"/>
    </row>
    <row r="282" spans="2:5" ht="18" x14ac:dyDescent="0.25">
      <c r="B282" s="343" t="s">
        <v>448</v>
      </c>
      <c r="C282" s="183" t="s">
        <v>449</v>
      </c>
      <c r="D282" s="309" t="s">
        <v>546</v>
      </c>
      <c r="E282" s="337"/>
    </row>
    <row r="283" spans="2:5" ht="18" x14ac:dyDescent="0.25">
      <c r="B283" s="341" t="s">
        <v>256</v>
      </c>
      <c r="C283" s="342" t="s">
        <v>257</v>
      </c>
      <c r="D283" s="308"/>
      <c r="E283" s="338"/>
    </row>
    <row r="284" spans="2:5" ht="18" x14ac:dyDescent="0.25">
      <c r="B284" s="343" t="s">
        <v>305</v>
      </c>
      <c r="C284" s="183" t="s">
        <v>306</v>
      </c>
      <c r="D284" s="309"/>
      <c r="E284" s="337"/>
    </row>
    <row r="285" spans="2:5" ht="18" x14ac:dyDescent="0.25">
      <c r="B285" s="341" t="s">
        <v>321</v>
      </c>
      <c r="C285" s="344" t="s">
        <v>322</v>
      </c>
      <c r="D285" s="308"/>
      <c r="E285" s="338"/>
    </row>
    <row r="286" spans="2:5" ht="18" x14ac:dyDescent="0.25">
      <c r="B286" s="343" t="s">
        <v>783</v>
      </c>
      <c r="C286" s="183" t="s">
        <v>749</v>
      </c>
      <c r="D286" s="309"/>
      <c r="E286" s="337"/>
    </row>
    <row r="287" spans="2:5" ht="18" x14ac:dyDescent="0.25">
      <c r="B287" s="341" t="s">
        <v>102</v>
      </c>
      <c r="C287" s="342" t="s">
        <v>104</v>
      </c>
      <c r="D287" s="308"/>
      <c r="E287" s="338"/>
    </row>
    <row r="288" spans="2:5" ht="18" x14ac:dyDescent="0.25">
      <c r="B288" s="343" t="s">
        <v>214</v>
      </c>
      <c r="C288" s="148" t="s">
        <v>382</v>
      </c>
      <c r="D288" s="309"/>
      <c r="E288" s="337"/>
    </row>
    <row r="289" spans="2:5" ht="18" x14ac:dyDescent="0.25">
      <c r="B289" s="341" t="s">
        <v>784</v>
      </c>
      <c r="C289" s="342" t="s">
        <v>818</v>
      </c>
      <c r="D289" s="308"/>
      <c r="E289" s="338"/>
    </row>
    <row r="290" spans="2:5" ht="18" x14ac:dyDescent="0.25">
      <c r="B290" s="343" t="s">
        <v>591</v>
      </c>
      <c r="C290" s="148" t="s">
        <v>592</v>
      </c>
      <c r="D290" s="309"/>
      <c r="E290" s="337"/>
    </row>
    <row r="291" spans="2:5" ht="18" x14ac:dyDescent="0.25">
      <c r="B291" s="341" t="s">
        <v>268</v>
      </c>
      <c r="C291" s="344" t="s">
        <v>269</v>
      </c>
      <c r="D291" s="308"/>
      <c r="E291" s="338"/>
    </row>
    <row r="292" spans="2:5" ht="18" x14ac:dyDescent="0.25">
      <c r="B292" s="343" t="s">
        <v>598</v>
      </c>
      <c r="C292" s="148" t="s">
        <v>724</v>
      </c>
      <c r="D292" s="309"/>
      <c r="E292" s="337"/>
    </row>
    <row r="293" spans="2:5" ht="18" x14ac:dyDescent="0.25">
      <c r="B293" s="341" t="s">
        <v>732</v>
      </c>
      <c r="C293" s="342" t="s">
        <v>920</v>
      </c>
      <c r="D293" s="308"/>
      <c r="E293" s="338"/>
    </row>
    <row r="294" spans="2:5" ht="18" x14ac:dyDescent="0.25">
      <c r="B294" s="343" t="s">
        <v>544</v>
      </c>
      <c r="C294" s="183" t="s">
        <v>545</v>
      </c>
      <c r="D294" s="309"/>
      <c r="E294" s="337"/>
    </row>
    <row r="295" spans="2:5" ht="18" x14ac:dyDescent="0.25">
      <c r="B295" s="341" t="s">
        <v>288</v>
      </c>
      <c r="C295" s="344" t="s">
        <v>289</v>
      </c>
      <c r="D295" s="308"/>
      <c r="E295" s="338"/>
    </row>
    <row r="296" spans="2:5" ht="18" x14ac:dyDescent="0.25">
      <c r="B296" s="343" t="s">
        <v>669</v>
      </c>
      <c r="C296" s="148" t="s">
        <v>670</v>
      </c>
      <c r="D296" s="309"/>
      <c r="E296" s="337"/>
    </row>
    <row r="297" spans="2:5" ht="18" x14ac:dyDescent="0.25">
      <c r="B297" s="341" t="s">
        <v>34</v>
      </c>
      <c r="C297" s="342" t="s">
        <v>35</v>
      </c>
      <c r="D297" s="308"/>
      <c r="E297" s="338"/>
    </row>
    <row r="298" spans="2:5" ht="18" x14ac:dyDescent="0.25">
      <c r="B298" s="343" t="s">
        <v>732</v>
      </c>
      <c r="C298" s="148" t="s">
        <v>916</v>
      </c>
      <c r="D298" s="309"/>
      <c r="E298" s="337"/>
    </row>
    <row r="299" spans="2:5" ht="18" x14ac:dyDescent="0.25">
      <c r="B299" s="341" t="s">
        <v>368</v>
      </c>
      <c r="C299" s="344" t="s">
        <v>379</v>
      </c>
      <c r="D299" s="308"/>
      <c r="E299" s="338"/>
    </row>
    <row r="300" spans="2:5" ht="18" x14ac:dyDescent="0.25">
      <c r="B300" s="343" t="s">
        <v>774</v>
      </c>
      <c r="C300" s="148" t="s">
        <v>751</v>
      </c>
      <c r="D300" s="309"/>
      <c r="E300" s="337"/>
    </row>
    <row r="301" spans="2:5" ht="18" x14ac:dyDescent="0.25">
      <c r="B301" s="341" t="s">
        <v>775</v>
      </c>
      <c r="C301" s="342" t="s">
        <v>752</v>
      </c>
      <c r="D301" s="308"/>
      <c r="E301" s="338"/>
    </row>
    <row r="302" spans="2:5" ht="18" x14ac:dyDescent="0.25">
      <c r="B302" s="343" t="s">
        <v>773</v>
      </c>
      <c r="C302" s="183" t="s">
        <v>620</v>
      </c>
      <c r="D302" s="309"/>
      <c r="E302" s="337"/>
    </row>
    <row r="303" spans="2:5" ht="18" x14ac:dyDescent="0.25">
      <c r="B303" s="341" t="s">
        <v>614</v>
      </c>
      <c r="C303" s="342" t="s">
        <v>750</v>
      </c>
      <c r="D303" s="308"/>
      <c r="E303" s="338"/>
    </row>
    <row r="304" spans="2:5" ht="18" x14ac:dyDescent="0.25">
      <c r="B304" s="343" t="s">
        <v>36</v>
      </c>
      <c r="C304" s="148" t="s">
        <v>37</v>
      </c>
      <c r="D304" s="309"/>
      <c r="E304" s="337"/>
    </row>
    <row r="305" spans="2:5" ht="18" x14ac:dyDescent="0.25">
      <c r="B305" s="341" t="s">
        <v>38</v>
      </c>
      <c r="C305" s="342" t="s">
        <v>39</v>
      </c>
      <c r="D305" s="308"/>
      <c r="E305" s="338"/>
    </row>
    <row r="306" spans="2:5" ht="18" x14ac:dyDescent="0.25">
      <c r="B306" s="343" t="s">
        <v>179</v>
      </c>
      <c r="C306" s="148" t="s">
        <v>185</v>
      </c>
      <c r="D306" s="309"/>
      <c r="E306" s="337"/>
    </row>
    <row r="307" spans="2:5" ht="18" x14ac:dyDescent="0.25">
      <c r="B307" s="341" t="s">
        <v>279</v>
      </c>
      <c r="C307" s="342" t="s">
        <v>808</v>
      </c>
      <c r="D307" s="308"/>
      <c r="E307" s="338"/>
    </row>
    <row r="308" spans="2:5" ht="18" x14ac:dyDescent="0.25">
      <c r="B308" s="343" t="s">
        <v>217</v>
      </c>
      <c r="C308" s="148" t="s">
        <v>248</v>
      </c>
      <c r="D308" s="309"/>
      <c r="E308" s="337"/>
    </row>
    <row r="309" spans="2:5" ht="18" x14ac:dyDescent="0.25">
      <c r="B309" s="341" t="s">
        <v>551</v>
      </c>
      <c r="C309" s="342" t="s">
        <v>552</v>
      </c>
      <c r="D309" s="308"/>
      <c r="E309" s="338"/>
    </row>
    <row r="310" spans="2:5" ht="18" x14ac:dyDescent="0.25">
      <c r="B310" s="343" t="s">
        <v>564</v>
      </c>
      <c r="C310" s="148" t="s">
        <v>565</v>
      </c>
      <c r="D310" s="309"/>
      <c r="E310" s="337"/>
    </row>
    <row r="311" spans="2:5" ht="18" x14ac:dyDescent="0.25">
      <c r="B311" s="341" t="s">
        <v>566</v>
      </c>
      <c r="C311" s="342" t="s">
        <v>567</v>
      </c>
      <c r="D311" s="308"/>
      <c r="E311" s="338"/>
    </row>
    <row r="312" spans="2:5" ht="18" x14ac:dyDescent="0.25">
      <c r="B312" s="343" t="s">
        <v>40</v>
      </c>
      <c r="C312" s="148" t="s">
        <v>41</v>
      </c>
      <c r="D312" s="309"/>
      <c r="E312" s="337"/>
    </row>
    <row r="313" spans="2:5" ht="18" x14ac:dyDescent="0.25">
      <c r="B313" s="341" t="s">
        <v>166</v>
      </c>
      <c r="C313" s="342" t="s">
        <v>167</v>
      </c>
      <c r="D313" s="308"/>
      <c r="E313" s="338"/>
    </row>
    <row r="314" spans="2:5" ht="18" x14ac:dyDescent="0.25">
      <c r="B314" s="343" t="s">
        <v>273</v>
      </c>
      <c r="C314" s="183" t="s">
        <v>404</v>
      </c>
      <c r="D314" s="309"/>
      <c r="E314" s="337"/>
    </row>
    <row r="315" spans="2:5" ht="18" x14ac:dyDescent="0.25">
      <c r="B315" s="341" t="s">
        <v>78</v>
      </c>
      <c r="C315" s="342" t="s">
        <v>79</v>
      </c>
      <c r="D315" s="308"/>
      <c r="E315" s="338"/>
    </row>
    <row r="316" spans="2:5" ht="18" x14ac:dyDescent="0.25">
      <c r="B316" s="343" t="s">
        <v>58</v>
      </c>
      <c r="C316" s="148" t="s">
        <v>59</v>
      </c>
      <c r="D316" s="309"/>
      <c r="E316" s="337"/>
    </row>
    <row r="317" spans="2:5" ht="18" x14ac:dyDescent="0.25">
      <c r="B317" s="341" t="s">
        <v>350</v>
      </c>
      <c r="C317" s="344" t="s">
        <v>397</v>
      </c>
      <c r="D317" s="308"/>
      <c r="E317" s="338"/>
    </row>
    <row r="318" spans="2:5" ht="18" x14ac:dyDescent="0.25">
      <c r="B318" s="343" t="s">
        <v>353</v>
      </c>
      <c r="C318" s="148" t="s">
        <v>370</v>
      </c>
      <c r="D318" s="309"/>
      <c r="E318" s="337"/>
    </row>
    <row r="319" spans="2:5" ht="18" x14ac:dyDescent="0.25">
      <c r="B319" s="341" t="s">
        <v>243</v>
      </c>
      <c r="C319" s="342" t="s">
        <v>244</v>
      </c>
      <c r="D319" s="308"/>
      <c r="E319" s="338"/>
    </row>
    <row r="320" spans="2:5" ht="18" x14ac:dyDescent="0.25">
      <c r="B320" s="343" t="s">
        <v>258</v>
      </c>
      <c r="C320" s="183" t="s">
        <v>259</v>
      </c>
      <c r="D320" s="309"/>
      <c r="E320" s="337"/>
    </row>
    <row r="321" spans="2:5" ht="18" x14ac:dyDescent="0.25">
      <c r="B321" s="341" t="s">
        <v>282</v>
      </c>
      <c r="C321" s="344" t="s">
        <v>283</v>
      </c>
      <c r="D321" s="308"/>
      <c r="E321" s="338"/>
    </row>
    <row r="322" spans="2:5" ht="18" x14ac:dyDescent="0.25">
      <c r="B322" s="343" t="s">
        <v>276</v>
      </c>
      <c r="C322" s="148" t="s">
        <v>284</v>
      </c>
      <c r="D322" s="309"/>
      <c r="E322" s="337"/>
    </row>
    <row r="323" spans="2:5" ht="18" x14ac:dyDescent="0.25">
      <c r="B323" s="341" t="s">
        <v>481</v>
      </c>
      <c r="C323" s="344" t="s">
        <v>492</v>
      </c>
      <c r="D323" s="308"/>
      <c r="E323" s="338"/>
    </row>
    <row r="324" spans="2:5" ht="18" x14ac:dyDescent="0.25">
      <c r="B324" s="343" t="s">
        <v>470</v>
      </c>
      <c r="C324" s="148" t="s">
        <v>471</v>
      </c>
      <c r="D324" s="309"/>
      <c r="E324" s="337"/>
    </row>
    <row r="325" spans="2:5" ht="18" x14ac:dyDescent="0.25">
      <c r="B325" s="341" t="s">
        <v>367</v>
      </c>
      <c r="C325" s="344" t="s">
        <v>509</v>
      </c>
      <c r="D325" s="308"/>
      <c r="E325" s="338"/>
    </row>
    <row r="326" spans="2:5" ht="18" x14ac:dyDescent="0.25">
      <c r="B326" s="343" t="s">
        <v>896</v>
      </c>
      <c r="C326" s="148" t="s">
        <v>734</v>
      </c>
      <c r="D326" s="309"/>
      <c r="E326" s="337"/>
    </row>
    <row r="327" spans="2:5" ht="18" x14ac:dyDescent="0.25">
      <c r="B327" s="341" t="s">
        <v>191</v>
      </c>
      <c r="C327" s="342" t="s">
        <v>192</v>
      </c>
      <c r="D327" s="308"/>
      <c r="E327" s="338"/>
    </row>
    <row r="328" spans="2:5" ht="18" x14ac:dyDescent="0.25">
      <c r="B328" s="343" t="s">
        <v>52</v>
      </c>
      <c r="C328" s="148" t="s">
        <v>53</v>
      </c>
      <c r="D328" s="309"/>
      <c r="E328" s="339"/>
    </row>
    <row r="329" spans="2:5" ht="18" x14ac:dyDescent="0.25">
      <c r="B329" s="341" t="s">
        <v>307</v>
      </c>
      <c r="C329" s="344" t="s">
        <v>308</v>
      </c>
      <c r="D329" s="308"/>
      <c r="E329" s="338"/>
    </row>
    <row r="330" spans="2:5" ht="18" x14ac:dyDescent="0.25">
      <c r="B330" s="343" t="s">
        <v>472</v>
      </c>
      <c r="C330" s="148" t="s">
        <v>495</v>
      </c>
      <c r="D330" s="309"/>
      <c r="E330" s="337"/>
    </row>
    <row r="331" spans="2:5" ht="18" x14ac:dyDescent="0.25">
      <c r="B331" s="341" t="s">
        <v>732</v>
      </c>
      <c r="C331" s="342" t="s">
        <v>906</v>
      </c>
      <c r="D331" s="308"/>
      <c r="E331" s="338"/>
    </row>
    <row r="332" spans="2:5" ht="18" x14ac:dyDescent="0.25">
      <c r="B332" s="343" t="s">
        <v>556</v>
      </c>
      <c r="C332" s="148" t="s">
        <v>557</v>
      </c>
      <c r="D332" s="309"/>
      <c r="E332" s="337"/>
    </row>
    <row r="333" spans="2:5" ht="18" x14ac:dyDescent="0.25">
      <c r="B333" s="341" t="s">
        <v>732</v>
      </c>
      <c r="C333" s="342" t="s">
        <v>809</v>
      </c>
      <c r="D333" s="308"/>
      <c r="E333" s="338"/>
    </row>
    <row r="334" spans="2:5" ht="18" x14ac:dyDescent="0.25">
      <c r="B334" s="343" t="s">
        <v>352</v>
      </c>
      <c r="C334" s="183" t="s">
        <v>403</v>
      </c>
      <c r="D334" s="309"/>
      <c r="E334" s="337"/>
    </row>
    <row r="335" spans="2:5" ht="18" x14ac:dyDescent="0.25">
      <c r="B335" s="341" t="s">
        <v>575</v>
      </c>
      <c r="C335" s="344" t="s">
        <v>576</v>
      </c>
      <c r="D335" s="308"/>
      <c r="E335" s="338"/>
    </row>
    <row r="336" spans="2:5" ht="18" x14ac:dyDescent="0.25">
      <c r="B336" s="343" t="s">
        <v>577</v>
      </c>
      <c r="C336" s="183" t="s">
        <v>578</v>
      </c>
      <c r="D336" s="309"/>
      <c r="E336" s="337"/>
    </row>
    <row r="337" spans="2:5" ht="18" x14ac:dyDescent="0.25">
      <c r="B337" s="341" t="s">
        <v>786</v>
      </c>
      <c r="C337" s="342" t="s">
        <v>764</v>
      </c>
      <c r="D337" s="308"/>
      <c r="E337" s="338"/>
    </row>
    <row r="338" spans="2:5" ht="18" x14ac:dyDescent="0.25">
      <c r="B338" s="343" t="s">
        <v>787</v>
      </c>
      <c r="C338" s="148" t="s">
        <v>762</v>
      </c>
      <c r="D338" s="309"/>
      <c r="E338" s="337"/>
    </row>
    <row r="339" spans="2:5" ht="18" x14ac:dyDescent="0.25">
      <c r="B339" s="341" t="s">
        <v>790</v>
      </c>
      <c r="C339" s="342" t="s">
        <v>765</v>
      </c>
      <c r="D339" s="308"/>
      <c r="E339" s="338"/>
    </row>
    <row r="340" spans="2:5" ht="18" x14ac:dyDescent="0.25">
      <c r="B340" s="343" t="s">
        <v>788</v>
      </c>
      <c r="C340" s="148" t="s">
        <v>763</v>
      </c>
      <c r="D340" s="309"/>
      <c r="E340" s="337"/>
    </row>
    <row r="341" spans="2:5" ht="18" x14ac:dyDescent="0.25">
      <c r="B341" s="341" t="s">
        <v>791</v>
      </c>
      <c r="C341" s="342" t="s">
        <v>766</v>
      </c>
      <c r="D341" s="308"/>
      <c r="E341" s="338"/>
    </row>
    <row r="342" spans="2:5" ht="18" x14ac:dyDescent="0.25">
      <c r="B342" s="343" t="s">
        <v>792</v>
      </c>
      <c r="C342" s="148" t="s">
        <v>767</v>
      </c>
      <c r="D342" s="309"/>
      <c r="E342" s="337"/>
    </row>
    <row r="343" spans="2:5" ht="18" x14ac:dyDescent="0.25">
      <c r="B343" s="341" t="s">
        <v>357</v>
      </c>
      <c r="C343" s="342" t="s">
        <v>414</v>
      </c>
      <c r="D343" s="308"/>
      <c r="E343" s="338"/>
    </row>
    <row r="344" spans="2:5" ht="18" x14ac:dyDescent="0.25">
      <c r="B344" s="343" t="s">
        <v>732</v>
      </c>
      <c r="C344" s="148" t="s">
        <v>904</v>
      </c>
      <c r="D344" s="309"/>
      <c r="E344" s="337"/>
    </row>
    <row r="345" spans="2:5" ht="18" x14ac:dyDescent="0.25">
      <c r="B345" s="341" t="s">
        <v>732</v>
      </c>
      <c r="C345" s="342" t="s">
        <v>905</v>
      </c>
      <c r="D345" s="308"/>
      <c r="E345" s="338"/>
    </row>
    <row r="346" spans="2:5" ht="18" x14ac:dyDescent="0.25">
      <c r="B346" s="343" t="s">
        <v>56</v>
      </c>
      <c r="C346" s="148" t="s">
        <v>57</v>
      </c>
      <c r="D346" s="309"/>
      <c r="E346" s="337"/>
    </row>
    <row r="347" spans="2:5" ht="18" x14ac:dyDescent="0.25">
      <c r="B347" s="341" t="s">
        <v>61</v>
      </c>
      <c r="C347" s="342" t="s">
        <v>62</v>
      </c>
      <c r="D347" s="308"/>
      <c r="E347" s="338"/>
    </row>
    <row r="348" spans="2:5" ht="18" x14ac:dyDescent="0.25">
      <c r="B348" s="343" t="s">
        <v>810</v>
      </c>
      <c r="C348" s="148" t="s">
        <v>759</v>
      </c>
      <c r="D348" s="309"/>
      <c r="E348" s="337"/>
    </row>
    <row r="349" spans="2:5" ht="18" x14ac:dyDescent="0.25">
      <c r="B349" s="341" t="s">
        <v>131</v>
      </c>
      <c r="C349" s="342" t="s">
        <v>144</v>
      </c>
      <c r="D349" s="308"/>
      <c r="E349" s="338"/>
    </row>
    <row r="350" spans="2:5" ht="18" x14ac:dyDescent="0.25">
      <c r="B350" s="343" t="s">
        <v>133</v>
      </c>
      <c r="C350" s="148" t="s">
        <v>146</v>
      </c>
      <c r="D350" s="309"/>
      <c r="E350" s="337"/>
    </row>
    <row r="351" spans="2:5" ht="18" x14ac:dyDescent="0.25">
      <c r="B351" s="341" t="s">
        <v>132</v>
      </c>
      <c r="C351" s="342" t="s">
        <v>145</v>
      </c>
      <c r="D351" s="308"/>
      <c r="E351" s="338"/>
    </row>
    <row r="352" spans="2:5" ht="18" x14ac:dyDescent="0.25">
      <c r="B352" s="343" t="s">
        <v>482</v>
      </c>
      <c r="C352" s="148" t="s">
        <v>490</v>
      </c>
      <c r="D352" s="309"/>
      <c r="E352" s="337"/>
    </row>
    <row r="353" spans="2:5" ht="18" x14ac:dyDescent="0.25">
      <c r="B353" s="341" t="s">
        <v>212</v>
      </c>
      <c r="C353" s="344" t="s">
        <v>213</v>
      </c>
      <c r="D353" s="308"/>
      <c r="E353" s="338"/>
    </row>
    <row r="354" spans="2:5" ht="18" x14ac:dyDescent="0.25">
      <c r="B354" s="343" t="s">
        <v>231</v>
      </c>
      <c r="C354" s="148" t="s">
        <v>251</v>
      </c>
      <c r="D354" s="309"/>
      <c r="E354" s="337"/>
    </row>
    <row r="355" spans="2:5" ht="18" x14ac:dyDescent="0.25">
      <c r="B355" s="341" t="s">
        <v>814</v>
      </c>
      <c r="C355" s="342" t="s">
        <v>753</v>
      </c>
      <c r="D355" s="308"/>
      <c r="E355" s="338"/>
    </row>
    <row r="356" spans="2:5" ht="18" x14ac:dyDescent="0.25">
      <c r="B356" s="343" t="s">
        <v>135</v>
      </c>
      <c r="C356" s="148" t="s">
        <v>148</v>
      </c>
      <c r="D356" s="309"/>
      <c r="E356" s="337"/>
    </row>
    <row r="357" spans="2:5" ht="18" x14ac:dyDescent="0.25">
      <c r="B357" s="341" t="s">
        <v>134</v>
      </c>
      <c r="C357" s="342" t="s">
        <v>147</v>
      </c>
      <c r="D357" s="308"/>
      <c r="E357" s="338"/>
    </row>
    <row r="358" spans="2:5" ht="18" x14ac:dyDescent="0.25">
      <c r="B358" s="343" t="s">
        <v>80</v>
      </c>
      <c r="C358" s="148" t="s">
        <v>81</v>
      </c>
      <c r="D358" s="309"/>
      <c r="E358" s="337"/>
    </row>
    <row r="359" spans="2:5" ht="18" x14ac:dyDescent="0.25">
      <c r="B359" s="341" t="s">
        <v>82</v>
      </c>
      <c r="C359" s="342" t="s">
        <v>83</v>
      </c>
      <c r="D359" s="308"/>
      <c r="E359" s="338"/>
    </row>
    <row r="360" spans="2:5" ht="18" x14ac:dyDescent="0.25">
      <c r="B360" s="343" t="s">
        <v>84</v>
      </c>
      <c r="C360" s="148" t="s">
        <v>85</v>
      </c>
      <c r="D360" s="309"/>
      <c r="E360" s="337"/>
    </row>
    <row r="361" spans="2:5" ht="18" x14ac:dyDescent="0.25">
      <c r="B361" s="341" t="s">
        <v>86</v>
      </c>
      <c r="C361" s="342" t="s">
        <v>503</v>
      </c>
      <c r="D361" s="308"/>
      <c r="E361" s="338"/>
    </row>
    <row r="362" spans="2:5" ht="18" x14ac:dyDescent="0.25">
      <c r="B362" s="343" t="s">
        <v>280</v>
      </c>
      <c r="C362" s="183" t="s">
        <v>281</v>
      </c>
      <c r="D362" s="309"/>
      <c r="E362" s="337"/>
    </row>
    <row r="363" spans="2:5" ht="18" x14ac:dyDescent="0.25">
      <c r="B363" s="341" t="s">
        <v>300</v>
      </c>
      <c r="C363" s="342" t="s">
        <v>301</v>
      </c>
      <c r="D363" s="308"/>
      <c r="E363" s="338"/>
    </row>
    <row r="364" spans="2:5" ht="18" x14ac:dyDescent="0.25">
      <c r="B364" s="343" t="s">
        <v>732</v>
      </c>
      <c r="C364" s="148" t="s">
        <v>924</v>
      </c>
      <c r="D364" s="309"/>
      <c r="E364" s="337"/>
    </row>
    <row r="365" spans="2:5" ht="18" x14ac:dyDescent="0.25">
      <c r="B365" s="341" t="s">
        <v>732</v>
      </c>
      <c r="C365" s="342" t="s">
        <v>925</v>
      </c>
      <c r="D365" s="308"/>
      <c r="E365" s="338"/>
    </row>
    <row r="366" spans="2:5" ht="18" x14ac:dyDescent="0.25">
      <c r="B366" s="343" t="s">
        <v>732</v>
      </c>
      <c r="C366" s="148" t="s">
        <v>926</v>
      </c>
      <c r="D366" s="309"/>
      <c r="E366" s="337"/>
    </row>
    <row r="367" spans="2:5" ht="18" x14ac:dyDescent="0.25">
      <c r="B367" s="341" t="s">
        <v>732</v>
      </c>
      <c r="C367" s="342" t="s">
        <v>927</v>
      </c>
      <c r="D367" s="308"/>
      <c r="E367" s="338"/>
    </row>
    <row r="368" spans="2:5" ht="18" x14ac:dyDescent="0.25">
      <c r="B368" s="343" t="s">
        <v>732</v>
      </c>
      <c r="C368" s="148" t="s">
        <v>928</v>
      </c>
      <c r="D368" s="309"/>
      <c r="E368" s="337"/>
    </row>
    <row r="369" spans="2:5" ht="18" x14ac:dyDescent="0.25">
      <c r="B369" s="341" t="s">
        <v>732</v>
      </c>
      <c r="C369" s="342" t="s">
        <v>929</v>
      </c>
      <c r="D369" s="308"/>
      <c r="E369" s="338"/>
    </row>
    <row r="370" spans="2:5" ht="18" x14ac:dyDescent="0.25">
      <c r="B370" s="343" t="s">
        <v>732</v>
      </c>
      <c r="C370" s="148" t="s">
        <v>930</v>
      </c>
      <c r="D370" s="309"/>
      <c r="E370" s="337"/>
    </row>
    <row r="371" spans="2:5" ht="18" x14ac:dyDescent="0.25">
      <c r="B371" s="341" t="s">
        <v>732</v>
      </c>
      <c r="C371" s="342" t="s">
        <v>931</v>
      </c>
      <c r="D371" s="308"/>
      <c r="E371" s="338"/>
    </row>
    <row r="372" spans="2:5" ht="18" x14ac:dyDescent="0.25">
      <c r="B372" s="343" t="s">
        <v>732</v>
      </c>
      <c r="C372" s="148" t="s">
        <v>932</v>
      </c>
      <c r="D372" s="309"/>
      <c r="E372" s="337"/>
    </row>
    <row r="373" spans="2:5" ht="18" x14ac:dyDescent="0.25">
      <c r="B373" s="341" t="s">
        <v>732</v>
      </c>
      <c r="C373" s="342" t="s">
        <v>933</v>
      </c>
      <c r="D373" s="308"/>
      <c r="E373" s="338"/>
    </row>
    <row r="374" spans="2:5" ht="18" x14ac:dyDescent="0.25">
      <c r="B374" s="343" t="s">
        <v>732</v>
      </c>
      <c r="C374" s="148" t="s">
        <v>934</v>
      </c>
      <c r="D374" s="309"/>
      <c r="E374" s="337"/>
    </row>
    <row r="375" spans="2:5" ht="18" x14ac:dyDescent="0.25">
      <c r="B375" s="341" t="s">
        <v>732</v>
      </c>
      <c r="C375" s="342" t="s">
        <v>935</v>
      </c>
      <c r="D375" s="308"/>
      <c r="E375" s="338"/>
    </row>
    <row r="376" spans="2:5" ht="18" x14ac:dyDescent="0.25">
      <c r="B376" s="343" t="s">
        <v>732</v>
      </c>
      <c r="C376" s="148" t="s">
        <v>936</v>
      </c>
      <c r="D376" s="309"/>
      <c r="E376" s="337"/>
    </row>
    <row r="377" spans="2:5" ht="18" x14ac:dyDescent="0.25">
      <c r="B377" s="341" t="s">
        <v>732</v>
      </c>
      <c r="C377" s="342" t="s">
        <v>937</v>
      </c>
      <c r="D377" s="308"/>
      <c r="E377" s="338"/>
    </row>
    <row r="378" spans="2:5" ht="18" x14ac:dyDescent="0.25">
      <c r="B378" s="343" t="s">
        <v>732</v>
      </c>
      <c r="C378" s="148" t="s">
        <v>938</v>
      </c>
      <c r="D378" s="309"/>
      <c r="E378" s="337"/>
    </row>
    <row r="379" spans="2:5" ht="18" x14ac:dyDescent="0.25">
      <c r="B379" s="341" t="s">
        <v>732</v>
      </c>
      <c r="C379" s="342" t="s">
        <v>939</v>
      </c>
      <c r="D379" s="308"/>
      <c r="E379" s="338"/>
    </row>
    <row r="380" spans="2:5" ht="18" x14ac:dyDescent="0.25">
      <c r="B380" s="343" t="s">
        <v>732</v>
      </c>
      <c r="C380" s="148" t="s">
        <v>940</v>
      </c>
      <c r="D380" s="309"/>
      <c r="E380" s="337"/>
    </row>
    <row r="381" spans="2:5" ht="18" x14ac:dyDescent="0.25">
      <c r="B381" s="341" t="s">
        <v>732</v>
      </c>
      <c r="C381" s="342" t="s">
        <v>941</v>
      </c>
      <c r="D381" s="308"/>
      <c r="E381" s="338"/>
    </row>
    <row r="382" spans="2:5" ht="18" x14ac:dyDescent="0.25">
      <c r="B382" s="343" t="s">
        <v>732</v>
      </c>
      <c r="C382" s="148" t="s">
        <v>942</v>
      </c>
      <c r="D382" s="309"/>
      <c r="E382" s="337"/>
    </row>
    <row r="383" spans="2:5" ht="18" x14ac:dyDescent="0.25">
      <c r="B383" s="341" t="s">
        <v>732</v>
      </c>
      <c r="C383" s="342" t="s">
        <v>943</v>
      </c>
      <c r="D383" s="308"/>
      <c r="E383" s="338"/>
    </row>
    <row r="384" spans="2:5" ht="18" x14ac:dyDescent="0.25">
      <c r="B384" s="343" t="s">
        <v>732</v>
      </c>
      <c r="C384" s="148" t="s">
        <v>944</v>
      </c>
      <c r="D384" s="309"/>
      <c r="E384" s="337"/>
    </row>
    <row r="385" spans="2:5" ht="18" x14ac:dyDescent="0.25">
      <c r="B385" s="341" t="s">
        <v>732</v>
      </c>
      <c r="C385" s="342" t="s">
        <v>945</v>
      </c>
      <c r="D385" s="308"/>
      <c r="E385" s="338"/>
    </row>
    <row r="386" spans="2:5" ht="18" x14ac:dyDescent="0.25">
      <c r="B386" s="343" t="s">
        <v>732</v>
      </c>
      <c r="C386" s="148" t="s">
        <v>946</v>
      </c>
      <c r="D386" s="309"/>
      <c r="E386" s="337"/>
    </row>
    <row r="387" spans="2:5" ht="18" x14ac:dyDescent="0.25">
      <c r="B387" s="341" t="s">
        <v>732</v>
      </c>
      <c r="C387" s="342" t="s">
        <v>947</v>
      </c>
      <c r="D387" s="308"/>
      <c r="E387" s="338"/>
    </row>
    <row r="388" spans="2:5" ht="18" x14ac:dyDescent="0.25">
      <c r="B388" s="343" t="s">
        <v>732</v>
      </c>
      <c r="C388" s="148" t="s">
        <v>948</v>
      </c>
      <c r="D388" s="309"/>
      <c r="E388" s="337"/>
    </row>
    <row r="389" spans="2:5" ht="18" x14ac:dyDescent="0.25">
      <c r="B389" s="341" t="s">
        <v>732</v>
      </c>
      <c r="C389" s="342" t="s">
        <v>949</v>
      </c>
      <c r="D389" s="308"/>
      <c r="E389" s="338"/>
    </row>
    <row r="390" spans="2:5" ht="18" x14ac:dyDescent="0.25">
      <c r="B390" s="343" t="s">
        <v>732</v>
      </c>
      <c r="C390" s="148" t="s">
        <v>950</v>
      </c>
      <c r="D390" s="309"/>
      <c r="E390" s="337"/>
    </row>
    <row r="391" spans="2:5" ht="18" x14ac:dyDescent="0.25">
      <c r="B391" s="341" t="s">
        <v>732</v>
      </c>
      <c r="C391" s="342" t="s">
        <v>951</v>
      </c>
      <c r="D391" s="308"/>
      <c r="E391" s="338"/>
    </row>
    <row r="392" spans="2:5" ht="18" x14ac:dyDescent="0.25">
      <c r="B392" s="343" t="s">
        <v>732</v>
      </c>
      <c r="C392" s="148" t="s">
        <v>952</v>
      </c>
      <c r="D392" s="309"/>
      <c r="E392" s="337"/>
    </row>
    <row r="393" spans="2:5" ht="18" x14ac:dyDescent="0.25">
      <c r="B393" s="341" t="s">
        <v>732</v>
      </c>
      <c r="C393" s="342" t="s">
        <v>953</v>
      </c>
      <c r="D393" s="308"/>
      <c r="E393" s="338"/>
    </row>
    <row r="394" spans="2:5" ht="18" x14ac:dyDescent="0.25">
      <c r="B394" s="343" t="s">
        <v>732</v>
      </c>
      <c r="C394" s="148" t="s">
        <v>954</v>
      </c>
      <c r="D394" s="309"/>
      <c r="E394" s="337"/>
    </row>
    <row r="395" spans="2:5" ht="18" x14ac:dyDescent="0.25">
      <c r="B395" s="341" t="s">
        <v>732</v>
      </c>
      <c r="C395" s="342" t="s">
        <v>955</v>
      </c>
      <c r="D395" s="308"/>
      <c r="E395" s="338"/>
    </row>
    <row r="396" spans="2:5" ht="18" x14ac:dyDescent="0.25">
      <c r="B396" s="343" t="s">
        <v>732</v>
      </c>
      <c r="C396" s="148" t="s">
        <v>956</v>
      </c>
      <c r="D396" s="309"/>
      <c r="E396" s="337"/>
    </row>
    <row r="397" spans="2:5" ht="18" x14ac:dyDescent="0.25">
      <c r="B397" s="341" t="s">
        <v>732</v>
      </c>
      <c r="C397" s="342" t="s">
        <v>957</v>
      </c>
      <c r="D397" s="308"/>
      <c r="E397" s="338"/>
    </row>
    <row r="398" spans="2:5" ht="18" x14ac:dyDescent="0.25">
      <c r="B398" s="343" t="s">
        <v>732</v>
      </c>
      <c r="C398" s="148" t="s">
        <v>958</v>
      </c>
      <c r="D398" s="309"/>
      <c r="E398" s="337"/>
    </row>
    <row r="399" spans="2:5" ht="18" x14ac:dyDescent="0.25">
      <c r="B399" s="341" t="s">
        <v>732</v>
      </c>
      <c r="C399" s="342" t="s">
        <v>959</v>
      </c>
      <c r="D399" s="308"/>
      <c r="E399" s="338"/>
    </row>
    <row r="400" spans="2:5" ht="18" x14ac:dyDescent="0.25">
      <c r="B400" s="343" t="s">
        <v>732</v>
      </c>
      <c r="C400" s="148" t="s">
        <v>960</v>
      </c>
      <c r="D400" s="309"/>
      <c r="E400" s="337"/>
    </row>
    <row r="401" spans="2:5" ht="18" x14ac:dyDescent="0.25">
      <c r="B401" s="341" t="s">
        <v>732</v>
      </c>
      <c r="C401" s="342" t="s">
        <v>961</v>
      </c>
      <c r="D401" s="308"/>
      <c r="E401" s="338"/>
    </row>
    <row r="402" spans="2:5" ht="18" x14ac:dyDescent="0.25">
      <c r="B402" s="343" t="s">
        <v>732</v>
      </c>
      <c r="C402" s="148" t="s">
        <v>962</v>
      </c>
      <c r="D402" s="309"/>
      <c r="E402" s="337"/>
    </row>
    <row r="403" spans="2:5" ht="18" x14ac:dyDescent="0.25">
      <c r="B403" s="341" t="s">
        <v>732</v>
      </c>
      <c r="C403" s="342" t="s">
        <v>963</v>
      </c>
      <c r="D403" s="308"/>
      <c r="E403" s="338"/>
    </row>
    <row r="404" spans="2:5" ht="18" x14ac:dyDescent="0.25">
      <c r="B404" s="343" t="s">
        <v>732</v>
      </c>
      <c r="C404" s="148" t="s">
        <v>964</v>
      </c>
      <c r="D404" s="309"/>
      <c r="E404" s="337"/>
    </row>
    <row r="405" spans="2:5" ht="18" x14ac:dyDescent="0.25">
      <c r="B405" s="341" t="s">
        <v>732</v>
      </c>
      <c r="C405" s="342" t="s">
        <v>965</v>
      </c>
      <c r="D405" s="308"/>
      <c r="E405" s="338"/>
    </row>
    <row r="406" spans="2:5" ht="18" x14ac:dyDescent="0.25">
      <c r="B406" s="343" t="s">
        <v>732</v>
      </c>
      <c r="C406" s="148" t="s">
        <v>966</v>
      </c>
      <c r="D406" s="309"/>
      <c r="E406" s="337"/>
    </row>
    <row r="407" spans="2:5" ht="18" x14ac:dyDescent="0.25">
      <c r="B407" s="341" t="s">
        <v>732</v>
      </c>
      <c r="C407" s="342" t="s">
        <v>967</v>
      </c>
      <c r="D407" s="308"/>
      <c r="E407" s="338"/>
    </row>
    <row r="408" spans="2:5" ht="18" x14ac:dyDescent="0.25">
      <c r="B408" s="343" t="s">
        <v>732</v>
      </c>
      <c r="C408" s="148" t="s">
        <v>968</v>
      </c>
      <c r="D408" s="309"/>
      <c r="E408" s="337"/>
    </row>
    <row r="409" spans="2:5" ht="18" x14ac:dyDescent="0.25">
      <c r="B409" s="341" t="s">
        <v>732</v>
      </c>
      <c r="C409" s="342" t="s">
        <v>969</v>
      </c>
      <c r="D409" s="308"/>
      <c r="E409" s="338"/>
    </row>
    <row r="410" spans="2:5" ht="18" x14ac:dyDescent="0.25">
      <c r="B410" s="343" t="s">
        <v>732</v>
      </c>
      <c r="C410" s="148" t="s">
        <v>970</v>
      </c>
      <c r="D410" s="309"/>
      <c r="E410" s="337"/>
    </row>
    <row r="411" spans="2:5" ht="18" x14ac:dyDescent="0.25">
      <c r="B411" s="341" t="s">
        <v>732</v>
      </c>
      <c r="C411" s="342" t="s">
        <v>971</v>
      </c>
      <c r="D411" s="308"/>
      <c r="E411" s="338"/>
    </row>
    <row r="412" spans="2:5" ht="18" x14ac:dyDescent="0.25">
      <c r="B412" s="343" t="s">
        <v>732</v>
      </c>
      <c r="C412" s="148" t="s">
        <v>972</v>
      </c>
      <c r="D412" s="309"/>
      <c r="E412" s="337"/>
    </row>
    <row r="413" spans="2:5" ht="18" x14ac:dyDescent="0.25">
      <c r="B413" s="341" t="s">
        <v>732</v>
      </c>
      <c r="C413" s="342" t="s">
        <v>973</v>
      </c>
      <c r="D413" s="308"/>
      <c r="E413" s="338"/>
    </row>
    <row r="414" spans="2:5" ht="18" x14ac:dyDescent="0.25">
      <c r="B414" s="343" t="s">
        <v>732</v>
      </c>
      <c r="C414" s="148" t="s">
        <v>974</v>
      </c>
      <c r="D414" s="309"/>
      <c r="E414" s="337"/>
    </row>
    <row r="415" spans="2:5" ht="18" x14ac:dyDescent="0.25">
      <c r="B415" s="341" t="s">
        <v>732</v>
      </c>
      <c r="C415" s="342" t="s">
        <v>975</v>
      </c>
      <c r="D415" s="308"/>
      <c r="E415" s="338"/>
    </row>
    <row r="416" spans="2:5" ht="18" x14ac:dyDescent="0.25">
      <c r="B416" s="343" t="s">
        <v>732</v>
      </c>
      <c r="C416" s="148" t="s">
        <v>976</v>
      </c>
      <c r="D416" s="309"/>
      <c r="E416" s="337"/>
    </row>
    <row r="417" spans="2:5" ht="18" x14ac:dyDescent="0.25">
      <c r="B417" s="341" t="s">
        <v>732</v>
      </c>
      <c r="C417" s="342" t="s">
        <v>977</v>
      </c>
      <c r="D417" s="308"/>
      <c r="E417" s="338"/>
    </row>
    <row r="418" spans="2:5" ht="18" x14ac:dyDescent="0.25">
      <c r="B418" s="343" t="s">
        <v>732</v>
      </c>
      <c r="C418" s="148" t="s">
        <v>978</v>
      </c>
      <c r="D418" s="309"/>
      <c r="E418" s="337"/>
    </row>
    <row r="419" spans="2:5" ht="18" x14ac:dyDescent="0.25">
      <c r="B419" s="341" t="s">
        <v>732</v>
      </c>
      <c r="C419" s="342" t="s">
        <v>979</v>
      </c>
      <c r="D419" s="308"/>
      <c r="E419" s="338"/>
    </row>
    <row r="420" spans="2:5" ht="18" x14ac:dyDescent="0.25">
      <c r="B420" s="343" t="s">
        <v>732</v>
      </c>
      <c r="C420" s="148" t="s">
        <v>980</v>
      </c>
      <c r="D420" s="309"/>
      <c r="E420" s="337"/>
    </row>
    <row r="421" spans="2:5" ht="18" x14ac:dyDescent="0.25">
      <c r="B421" s="341" t="s">
        <v>732</v>
      </c>
      <c r="C421" s="342" t="s">
        <v>981</v>
      </c>
      <c r="D421" s="308"/>
      <c r="E421" s="338"/>
    </row>
    <row r="422" spans="2:5" ht="18" x14ac:dyDescent="0.25">
      <c r="B422" s="343" t="s">
        <v>732</v>
      </c>
      <c r="C422" s="148" t="s">
        <v>983</v>
      </c>
      <c r="D422" s="309"/>
      <c r="E422" s="337"/>
    </row>
    <row r="423" spans="2:5" ht="18" x14ac:dyDescent="0.25">
      <c r="B423" s="341" t="s">
        <v>732</v>
      </c>
      <c r="C423" s="342" t="s">
        <v>984</v>
      </c>
      <c r="D423" s="308"/>
      <c r="E423" s="338"/>
    </row>
    <row r="424" spans="2:5" ht="18" x14ac:dyDescent="0.25">
      <c r="B424" s="343" t="s">
        <v>732</v>
      </c>
      <c r="C424" s="148" t="s">
        <v>985</v>
      </c>
      <c r="D424" s="309"/>
      <c r="E424" s="337"/>
    </row>
    <row r="425" spans="2:5" ht="18" x14ac:dyDescent="0.25">
      <c r="B425" s="341" t="s">
        <v>732</v>
      </c>
      <c r="C425" s="342" t="s">
        <v>986</v>
      </c>
      <c r="D425" s="308"/>
      <c r="E425" s="338"/>
    </row>
    <row r="426" spans="2:5" ht="18" x14ac:dyDescent="0.25">
      <c r="B426" s="343" t="s">
        <v>732</v>
      </c>
      <c r="C426" s="148" t="s">
        <v>987</v>
      </c>
      <c r="D426" s="309"/>
      <c r="E426" s="337"/>
    </row>
    <row r="427" spans="2:5" ht="18" x14ac:dyDescent="0.25">
      <c r="B427" s="341" t="s">
        <v>732</v>
      </c>
      <c r="C427" s="342" t="s">
        <v>995</v>
      </c>
      <c r="D427" s="308"/>
      <c r="E427" s="338"/>
    </row>
    <row r="428" spans="2:5" ht="18" x14ac:dyDescent="0.25">
      <c r="B428" s="343" t="s">
        <v>732</v>
      </c>
      <c r="C428" s="148" t="s">
        <v>988</v>
      </c>
      <c r="D428" s="309"/>
      <c r="E428" s="337"/>
    </row>
    <row r="429" spans="2:5" ht="18" x14ac:dyDescent="0.25">
      <c r="B429" s="341" t="s">
        <v>732</v>
      </c>
      <c r="C429" s="342" t="s">
        <v>996</v>
      </c>
      <c r="D429" s="308"/>
      <c r="E429" s="338"/>
    </row>
    <row r="430" spans="2:5" ht="18" x14ac:dyDescent="0.25">
      <c r="B430" s="343" t="s">
        <v>732</v>
      </c>
      <c r="C430" s="148" t="s">
        <v>997</v>
      </c>
      <c r="D430" s="309"/>
      <c r="E430" s="337"/>
    </row>
    <row r="431" spans="2:5" ht="18" x14ac:dyDescent="0.25">
      <c r="B431" s="341" t="s">
        <v>732</v>
      </c>
      <c r="C431" s="342" t="s">
        <v>990</v>
      </c>
      <c r="D431" s="308"/>
      <c r="E431" s="338"/>
    </row>
    <row r="432" spans="2:5" ht="18" x14ac:dyDescent="0.25">
      <c r="B432" s="343" t="s">
        <v>732</v>
      </c>
      <c r="C432" s="148" t="s">
        <v>989</v>
      </c>
      <c r="D432" s="309"/>
      <c r="E432" s="337"/>
    </row>
    <row r="433" spans="2:5" ht="18" x14ac:dyDescent="0.25">
      <c r="B433" s="341" t="s">
        <v>732</v>
      </c>
      <c r="C433" s="342" t="s">
        <v>991</v>
      </c>
      <c r="D433" s="308"/>
      <c r="E433" s="338"/>
    </row>
    <row r="434" spans="2:5" ht="18" x14ac:dyDescent="0.25">
      <c r="B434" s="343" t="s">
        <v>732</v>
      </c>
      <c r="C434" s="148" t="s">
        <v>992</v>
      </c>
      <c r="D434" s="309"/>
      <c r="E434" s="337"/>
    </row>
    <row r="435" spans="2:5" ht="18" x14ac:dyDescent="0.25">
      <c r="B435" s="341" t="s">
        <v>732</v>
      </c>
      <c r="C435" s="342" t="s">
        <v>993</v>
      </c>
      <c r="D435" s="308"/>
      <c r="E435" s="338"/>
    </row>
    <row r="436" spans="2:5" ht="18" x14ac:dyDescent="0.25">
      <c r="B436" s="343" t="s">
        <v>732</v>
      </c>
      <c r="C436" s="148" t="s">
        <v>994</v>
      </c>
      <c r="D436" s="309"/>
      <c r="E436" s="337"/>
    </row>
    <row r="437" spans="2:5" ht="18" x14ac:dyDescent="0.25">
      <c r="B437" s="341" t="s">
        <v>732</v>
      </c>
      <c r="C437" s="342" t="s">
        <v>982</v>
      </c>
      <c r="D437" s="308"/>
      <c r="E437" s="338"/>
    </row>
    <row r="438" spans="2:5" ht="18" x14ac:dyDescent="0.25">
      <c r="B438" s="343" t="s">
        <v>245</v>
      </c>
      <c r="C438" s="183" t="s">
        <v>246</v>
      </c>
      <c r="D438" s="309"/>
      <c r="E438" s="337"/>
    </row>
    <row r="439" spans="2:5" ht="18" x14ac:dyDescent="0.25">
      <c r="B439" s="341"/>
      <c r="C439" s="342"/>
      <c r="D439" s="308"/>
      <c r="E439" s="338"/>
    </row>
    <row r="440" spans="2:5" ht="18" x14ac:dyDescent="0.25">
      <c r="B440" s="343"/>
      <c r="C440" s="183"/>
      <c r="D440" s="309"/>
      <c r="E440" s="337"/>
    </row>
    <row r="441" spans="2:5" ht="18" x14ac:dyDescent="0.25">
      <c r="B441" s="341"/>
      <c r="C441" s="342"/>
      <c r="D441" s="308"/>
      <c r="E441" s="338"/>
    </row>
    <row r="442" spans="2:5" ht="18" x14ac:dyDescent="0.25">
      <c r="B442" s="343"/>
      <c r="C442" s="183"/>
      <c r="D442" s="309"/>
      <c r="E442" s="337"/>
    </row>
    <row r="443" spans="2:5" ht="18" x14ac:dyDescent="0.25">
      <c r="B443" s="341"/>
      <c r="C443" s="342"/>
      <c r="D443" s="308"/>
      <c r="E443" s="338"/>
    </row>
    <row r="444" spans="2:5" ht="18" x14ac:dyDescent="0.25">
      <c r="B444" s="343"/>
      <c r="C444" s="183"/>
      <c r="D444" s="309"/>
      <c r="E444" s="337"/>
    </row>
    <row r="445" spans="2:5" ht="18" x14ac:dyDescent="0.25">
      <c r="B445" s="341"/>
      <c r="C445" s="342"/>
      <c r="D445" s="308"/>
      <c r="E445" s="338"/>
    </row>
    <row r="446" spans="2:5" ht="18" x14ac:dyDescent="0.25">
      <c r="B446" s="343"/>
      <c r="C446" s="183"/>
      <c r="D446" s="309"/>
      <c r="E446" s="337"/>
    </row>
    <row r="447" spans="2:5" ht="18" x14ac:dyDescent="0.25">
      <c r="B447" s="341"/>
      <c r="C447" s="342"/>
      <c r="D447" s="308"/>
      <c r="E447" s="338"/>
    </row>
    <row r="448" spans="2:5" ht="18" x14ac:dyDescent="0.25">
      <c r="B448" s="343"/>
      <c r="C448" s="183"/>
      <c r="D448" s="309"/>
      <c r="E448" s="337"/>
    </row>
    <row r="449" spans="2:5" ht="18" x14ac:dyDescent="0.25">
      <c r="B449" s="341"/>
      <c r="C449" s="342"/>
      <c r="D449" s="308"/>
      <c r="E449" s="338"/>
    </row>
    <row r="450" spans="2:5" ht="18" x14ac:dyDescent="0.25">
      <c r="B450" s="343"/>
      <c r="C450" s="183"/>
      <c r="D450" s="309"/>
      <c r="E450" s="337"/>
    </row>
    <row r="451" spans="2:5" ht="18" x14ac:dyDescent="0.25">
      <c r="B451" s="341"/>
      <c r="C451" s="342"/>
      <c r="D451" s="308"/>
      <c r="E451" s="338"/>
    </row>
    <row r="452" spans="2:5" ht="18" x14ac:dyDescent="0.25">
      <c r="B452" s="343"/>
      <c r="C452" s="183"/>
      <c r="D452" s="309"/>
      <c r="E452" s="337"/>
    </row>
    <row r="453" spans="2:5" ht="18" x14ac:dyDescent="0.25">
      <c r="B453" s="341"/>
      <c r="C453" s="342"/>
      <c r="D453" s="308"/>
      <c r="E453" s="338"/>
    </row>
    <row r="454" spans="2:5" ht="18" x14ac:dyDescent="0.25">
      <c r="B454" s="343"/>
      <c r="C454" s="183"/>
      <c r="D454" s="309"/>
      <c r="E454" s="337"/>
    </row>
    <row r="455" spans="2:5" ht="18" x14ac:dyDescent="0.25">
      <c r="B455" s="341"/>
      <c r="C455" s="342"/>
      <c r="D455" s="308"/>
      <c r="E455" s="338"/>
    </row>
    <row r="456" spans="2:5" ht="18" x14ac:dyDescent="0.25">
      <c r="B456" s="343"/>
      <c r="C456" s="183"/>
      <c r="D456" s="309"/>
      <c r="E456" s="337"/>
    </row>
    <row r="457" spans="2:5" ht="18" x14ac:dyDescent="0.25">
      <c r="B457" s="341"/>
      <c r="C457" s="342"/>
      <c r="D457" s="308"/>
      <c r="E457" s="338"/>
    </row>
    <row r="458" spans="2:5" ht="18" x14ac:dyDescent="0.25">
      <c r="B458" s="343"/>
      <c r="C458" s="183"/>
      <c r="D458" s="309"/>
      <c r="E458" s="337"/>
    </row>
    <row r="459" spans="2:5" ht="18" x14ac:dyDescent="0.25">
      <c r="B459" s="341"/>
      <c r="C459" s="342"/>
      <c r="D459" s="308"/>
      <c r="E459" s="338"/>
    </row>
    <row r="460" spans="2:5" ht="18" x14ac:dyDescent="0.25">
      <c r="B460" s="343"/>
      <c r="C460" s="183"/>
      <c r="D460" s="309"/>
      <c r="E460" s="337"/>
    </row>
    <row r="461" spans="2:5" ht="18" x14ac:dyDescent="0.25">
      <c r="B461" s="341"/>
      <c r="C461" s="342"/>
      <c r="D461" s="308"/>
      <c r="E461" s="338"/>
    </row>
    <row r="462" spans="2:5" ht="18" x14ac:dyDescent="0.25">
      <c r="B462" s="343"/>
      <c r="C462" s="183"/>
      <c r="D462" s="309"/>
      <c r="E462" s="337"/>
    </row>
    <row r="463" spans="2:5" ht="18" x14ac:dyDescent="0.25">
      <c r="B463" s="341"/>
      <c r="C463" s="342"/>
      <c r="D463" s="308"/>
      <c r="E463" s="338"/>
    </row>
    <row r="464" spans="2:5" ht="18" x14ac:dyDescent="0.25">
      <c r="B464" s="343"/>
      <c r="C464" s="183"/>
      <c r="D464" s="309"/>
      <c r="E464" s="337"/>
    </row>
    <row r="465" spans="2:5" ht="18" x14ac:dyDescent="0.25">
      <c r="B465" s="341"/>
      <c r="C465" s="342"/>
      <c r="D465" s="308"/>
      <c r="E465" s="338"/>
    </row>
    <row r="466" spans="2:5" ht="18" x14ac:dyDescent="0.25">
      <c r="B466" s="343"/>
      <c r="C466" s="183"/>
      <c r="D466" s="309"/>
      <c r="E466" s="337"/>
    </row>
    <row r="467" spans="2:5" ht="18" x14ac:dyDescent="0.25">
      <c r="B467" s="341"/>
      <c r="C467" s="342"/>
      <c r="D467" s="308"/>
      <c r="E467" s="338"/>
    </row>
    <row r="468" spans="2:5" ht="18" x14ac:dyDescent="0.25">
      <c r="B468" s="343"/>
      <c r="C468" s="183"/>
      <c r="D468" s="309"/>
      <c r="E468" s="337"/>
    </row>
    <row r="469" spans="2:5" ht="18" x14ac:dyDescent="0.25">
      <c r="B469" s="341"/>
      <c r="C469" s="342"/>
      <c r="D469" s="308"/>
      <c r="E469" s="338"/>
    </row>
    <row r="470" spans="2:5" ht="18" x14ac:dyDescent="0.25">
      <c r="B470" s="343"/>
      <c r="C470" s="183"/>
      <c r="D470" s="309"/>
      <c r="E470" s="337"/>
    </row>
    <row r="471" spans="2:5" ht="18" x14ac:dyDescent="0.25">
      <c r="B471" s="341"/>
      <c r="C471" s="342"/>
      <c r="D471" s="308"/>
      <c r="E471" s="338"/>
    </row>
    <row r="472" spans="2:5" ht="18" x14ac:dyDescent="0.25">
      <c r="B472" s="343"/>
      <c r="C472" s="183"/>
      <c r="D472" s="309"/>
      <c r="E472" s="337"/>
    </row>
    <row r="473" spans="2:5" ht="18" x14ac:dyDescent="0.25">
      <c r="B473" s="341"/>
      <c r="C473" s="342"/>
      <c r="D473" s="308"/>
      <c r="E473" s="338"/>
    </row>
    <row r="474" spans="2:5" ht="18" x14ac:dyDescent="0.25">
      <c r="B474" s="343"/>
      <c r="C474" s="183"/>
      <c r="D474" s="309"/>
      <c r="E474" s="337"/>
    </row>
    <row r="475" spans="2:5" ht="18" x14ac:dyDescent="0.25">
      <c r="B475" s="341"/>
      <c r="C475" s="342"/>
      <c r="D475" s="308"/>
      <c r="E475" s="338"/>
    </row>
    <row r="476" spans="2:5" ht="18" x14ac:dyDescent="0.25">
      <c r="B476" s="343"/>
      <c r="C476" s="183"/>
      <c r="D476" s="309"/>
      <c r="E476" s="337"/>
    </row>
    <row r="477" spans="2:5" ht="18" x14ac:dyDescent="0.25">
      <c r="B477" s="341"/>
      <c r="C477" s="342"/>
      <c r="D477" s="308"/>
      <c r="E477" s="338"/>
    </row>
    <row r="478" spans="2:5" ht="18" x14ac:dyDescent="0.25">
      <c r="B478" s="343"/>
      <c r="C478" s="183"/>
      <c r="D478" s="309"/>
      <c r="E478" s="337"/>
    </row>
    <row r="479" spans="2:5" ht="18" x14ac:dyDescent="0.25">
      <c r="B479" s="341"/>
      <c r="C479" s="342"/>
      <c r="D479" s="308"/>
      <c r="E479" s="338"/>
    </row>
    <row r="480" spans="2:5" ht="18" x14ac:dyDescent="0.25">
      <c r="B480" s="343"/>
      <c r="C480" s="183"/>
      <c r="D480" s="309"/>
      <c r="E480" s="337"/>
    </row>
    <row r="481" spans="2:5" ht="18" x14ac:dyDescent="0.25">
      <c r="B481" s="341"/>
      <c r="C481" s="342"/>
      <c r="D481" s="308"/>
      <c r="E481" s="338"/>
    </row>
    <row r="482" spans="2:5" ht="18" x14ac:dyDescent="0.25">
      <c r="B482" s="343"/>
      <c r="C482" s="183"/>
      <c r="D482" s="309"/>
      <c r="E482" s="337"/>
    </row>
    <row r="483" spans="2:5" ht="18" x14ac:dyDescent="0.25">
      <c r="B483" s="341"/>
      <c r="C483" s="342"/>
      <c r="D483" s="308"/>
      <c r="E483" s="338"/>
    </row>
    <row r="484" spans="2:5" ht="18" x14ac:dyDescent="0.25">
      <c r="B484" s="343"/>
      <c r="C484" s="183"/>
      <c r="D484" s="309"/>
      <c r="E484" s="337"/>
    </row>
    <row r="485" spans="2:5" ht="18" x14ac:dyDescent="0.25">
      <c r="B485" s="341"/>
      <c r="C485" s="342"/>
      <c r="D485" s="308"/>
      <c r="E485" s="338"/>
    </row>
    <row r="486" spans="2:5" ht="18" x14ac:dyDescent="0.25">
      <c r="B486" s="343"/>
      <c r="C486" s="183"/>
      <c r="D486" s="309"/>
      <c r="E486" s="337"/>
    </row>
    <row r="487" spans="2:5" ht="18" x14ac:dyDescent="0.25">
      <c r="B487" s="341"/>
      <c r="C487" s="342"/>
      <c r="D487" s="308"/>
      <c r="E487" s="338"/>
    </row>
    <row r="488" spans="2:5" ht="18" x14ac:dyDescent="0.25">
      <c r="B488" s="343"/>
      <c r="C488" s="183"/>
      <c r="D488" s="309"/>
      <c r="E488" s="337"/>
    </row>
    <row r="489" spans="2:5" ht="18" x14ac:dyDescent="0.25">
      <c r="B489" s="341"/>
      <c r="C489" s="342"/>
      <c r="D489" s="308"/>
      <c r="E489" s="338"/>
    </row>
    <row r="490" spans="2:5" ht="18" x14ac:dyDescent="0.25">
      <c r="B490" s="343"/>
      <c r="C490" s="183"/>
      <c r="D490" s="309"/>
      <c r="E490" s="337"/>
    </row>
    <row r="491" spans="2:5" ht="18" x14ac:dyDescent="0.25">
      <c r="B491" s="341"/>
      <c r="C491" s="342"/>
      <c r="D491" s="308"/>
      <c r="E491" s="338"/>
    </row>
    <row r="492" spans="2:5" ht="18" x14ac:dyDescent="0.25">
      <c r="B492" s="343"/>
      <c r="C492" s="183"/>
      <c r="D492" s="309"/>
      <c r="E492" s="337"/>
    </row>
    <row r="493" spans="2:5" ht="18" x14ac:dyDescent="0.25">
      <c r="B493" s="341"/>
      <c r="C493" s="342"/>
      <c r="D493" s="308"/>
      <c r="E493" s="338"/>
    </row>
    <row r="494" spans="2:5" ht="18" x14ac:dyDescent="0.25">
      <c r="B494" s="343"/>
      <c r="C494" s="183"/>
      <c r="D494" s="309"/>
      <c r="E494" s="337"/>
    </row>
    <row r="495" spans="2:5" ht="18" x14ac:dyDescent="0.25">
      <c r="B495" s="341"/>
      <c r="C495" s="342"/>
      <c r="D495" s="308"/>
      <c r="E495" s="338"/>
    </row>
    <row r="496" spans="2:5" ht="18" x14ac:dyDescent="0.25">
      <c r="B496" s="343"/>
      <c r="C496" s="183"/>
      <c r="D496" s="309"/>
      <c r="E496" s="337"/>
    </row>
    <row r="497" spans="2:5" ht="18" x14ac:dyDescent="0.25">
      <c r="B497" s="341"/>
      <c r="C497" s="342"/>
      <c r="D497" s="308"/>
      <c r="E497" s="338"/>
    </row>
    <row r="498" spans="2:5" ht="18" x14ac:dyDescent="0.25">
      <c r="B498" s="343"/>
      <c r="C498" s="183"/>
      <c r="D498" s="309"/>
      <c r="E498" s="337"/>
    </row>
    <row r="499" spans="2:5" ht="18" x14ac:dyDescent="0.25">
      <c r="B499" s="341"/>
      <c r="C499" s="342"/>
      <c r="D499" s="308"/>
      <c r="E499" s="338"/>
    </row>
    <row r="500" spans="2:5" ht="18" x14ac:dyDescent="0.25">
      <c r="B500" s="343"/>
      <c r="C500" s="183"/>
      <c r="D500" s="309"/>
      <c r="E500" s="337"/>
    </row>
    <row r="501" spans="2:5" ht="18" x14ac:dyDescent="0.25">
      <c r="B501" s="341"/>
      <c r="C501" s="342"/>
      <c r="D501" s="308"/>
      <c r="E501" s="338"/>
    </row>
    <row r="502" spans="2:5" ht="18" x14ac:dyDescent="0.25">
      <c r="B502" s="343"/>
      <c r="C502" s="183"/>
      <c r="D502" s="309"/>
      <c r="E502" s="337"/>
    </row>
    <row r="503" spans="2:5" ht="18" x14ac:dyDescent="0.25">
      <c r="B503" s="341"/>
      <c r="C503" s="342"/>
      <c r="D503" s="308"/>
      <c r="E503" s="338"/>
    </row>
    <row r="504" spans="2:5" ht="18" x14ac:dyDescent="0.25">
      <c r="B504" s="343"/>
      <c r="C504" s="183"/>
      <c r="D504" s="309"/>
      <c r="E504" s="337"/>
    </row>
    <row r="505" spans="2:5" ht="18" x14ac:dyDescent="0.25">
      <c r="B505" s="341"/>
      <c r="C505" s="342"/>
      <c r="D505" s="308"/>
      <c r="E505" s="338"/>
    </row>
    <row r="506" spans="2:5" ht="18" x14ac:dyDescent="0.25">
      <c r="B506" s="343"/>
      <c r="C506" s="183"/>
      <c r="D506" s="309"/>
      <c r="E506" s="337"/>
    </row>
    <row r="507" spans="2:5" ht="18" x14ac:dyDescent="0.25">
      <c r="B507" s="341"/>
      <c r="C507" s="342"/>
      <c r="D507" s="308"/>
      <c r="E507" s="338"/>
    </row>
    <row r="508" spans="2:5" ht="18" x14ac:dyDescent="0.25">
      <c r="B508" s="343"/>
      <c r="C508" s="183"/>
      <c r="D508" s="309"/>
      <c r="E508" s="337"/>
    </row>
    <row r="509" spans="2:5" ht="18" x14ac:dyDescent="0.25">
      <c r="B509" s="341"/>
      <c r="C509" s="342"/>
      <c r="D509" s="308"/>
      <c r="E509" s="338"/>
    </row>
    <row r="510" spans="2:5" ht="18" x14ac:dyDescent="0.25">
      <c r="B510" s="343"/>
      <c r="C510" s="183"/>
      <c r="D510" s="309"/>
      <c r="E510" s="337"/>
    </row>
    <row r="511" spans="2:5" ht="18" x14ac:dyDescent="0.25">
      <c r="B511" s="341"/>
      <c r="C511" s="342"/>
      <c r="D511" s="308"/>
      <c r="E511" s="338"/>
    </row>
    <row r="512" spans="2:5" ht="18" x14ac:dyDescent="0.25">
      <c r="B512" s="343"/>
      <c r="C512" s="183"/>
      <c r="D512" s="309"/>
      <c r="E512" s="337"/>
    </row>
    <row r="513" spans="2:5" ht="18" x14ac:dyDescent="0.25">
      <c r="B513" s="341"/>
      <c r="C513" s="342"/>
      <c r="D513" s="308"/>
      <c r="E513" s="338"/>
    </row>
    <row r="514" spans="2:5" ht="18" x14ac:dyDescent="0.25">
      <c r="B514" s="343"/>
      <c r="C514" s="183"/>
      <c r="D514" s="309"/>
      <c r="E514" s="337"/>
    </row>
    <row r="515" spans="2:5" ht="18" x14ac:dyDescent="0.25">
      <c r="B515" s="341"/>
      <c r="C515" s="342"/>
      <c r="D515" s="308"/>
      <c r="E515" s="338"/>
    </row>
    <row r="516" spans="2:5" ht="18" x14ac:dyDescent="0.25">
      <c r="B516" s="343"/>
      <c r="C516" s="183"/>
      <c r="D516" s="309"/>
      <c r="E516" s="337"/>
    </row>
    <row r="517" spans="2:5" ht="18" x14ac:dyDescent="0.25">
      <c r="B517" s="341"/>
      <c r="C517" s="342"/>
      <c r="D517" s="308"/>
      <c r="E517" s="338"/>
    </row>
    <row r="518" spans="2:5" ht="18" x14ac:dyDescent="0.25">
      <c r="B518" s="343"/>
      <c r="C518" s="183"/>
      <c r="D518" s="309"/>
      <c r="E518" s="337"/>
    </row>
    <row r="519" spans="2:5" ht="18" x14ac:dyDescent="0.25">
      <c r="B519" s="341"/>
      <c r="C519" s="342"/>
      <c r="D519" s="308"/>
      <c r="E519" s="338"/>
    </row>
    <row r="520" spans="2:5" ht="18" x14ac:dyDescent="0.25">
      <c r="B520" s="343"/>
      <c r="C520" s="183"/>
      <c r="D520" s="309"/>
      <c r="E520" s="337"/>
    </row>
    <row r="521" spans="2:5" ht="18" x14ac:dyDescent="0.25">
      <c r="B521" s="341"/>
      <c r="C521" s="342"/>
      <c r="D521" s="308"/>
      <c r="E521" s="338"/>
    </row>
    <row r="522" spans="2:5" ht="18" x14ac:dyDescent="0.25">
      <c r="B522" s="343"/>
      <c r="C522" s="183"/>
      <c r="D522" s="309"/>
      <c r="E522" s="337"/>
    </row>
    <row r="523" spans="2:5" ht="18" x14ac:dyDescent="0.25">
      <c r="B523" s="341"/>
      <c r="C523" s="342"/>
      <c r="D523" s="308"/>
      <c r="E523" s="338"/>
    </row>
    <row r="524" spans="2:5" ht="18" x14ac:dyDescent="0.25">
      <c r="B524" s="343"/>
      <c r="C524" s="183"/>
      <c r="D524" s="309"/>
      <c r="E524" s="337"/>
    </row>
    <row r="525" spans="2:5" ht="18" x14ac:dyDescent="0.25">
      <c r="B525" s="341"/>
      <c r="C525" s="342"/>
      <c r="D525" s="308"/>
      <c r="E525" s="338"/>
    </row>
    <row r="526" spans="2:5" ht="18" x14ac:dyDescent="0.25">
      <c r="B526" s="343"/>
      <c r="C526" s="183"/>
      <c r="D526" s="309"/>
      <c r="E526" s="337"/>
    </row>
    <row r="527" spans="2:5" ht="18" x14ac:dyDescent="0.25">
      <c r="B527" s="341"/>
      <c r="C527" s="342"/>
      <c r="D527" s="308"/>
      <c r="E527" s="338"/>
    </row>
    <row r="528" spans="2:5" ht="18" x14ac:dyDescent="0.25">
      <c r="B528" s="343"/>
      <c r="C528" s="183"/>
      <c r="D528" s="309"/>
      <c r="E528" s="337"/>
    </row>
    <row r="529" spans="2:5" ht="18" x14ac:dyDescent="0.25">
      <c r="B529" s="341"/>
      <c r="C529" s="342"/>
      <c r="D529" s="308"/>
      <c r="E529" s="338"/>
    </row>
    <row r="530" spans="2:5" ht="18" x14ac:dyDescent="0.25">
      <c r="B530" s="343"/>
      <c r="C530" s="183"/>
      <c r="D530" s="309"/>
      <c r="E530" s="337"/>
    </row>
    <row r="531" spans="2:5" ht="18" x14ac:dyDescent="0.25">
      <c r="B531" s="341"/>
      <c r="C531" s="342"/>
      <c r="D531" s="308"/>
      <c r="E531" s="338"/>
    </row>
    <row r="532" spans="2:5" ht="18" x14ac:dyDescent="0.25">
      <c r="B532" s="343"/>
      <c r="C532" s="183"/>
      <c r="D532" s="309"/>
      <c r="E532" s="337"/>
    </row>
    <row r="533" spans="2:5" ht="18" x14ac:dyDescent="0.25">
      <c r="B533" s="341"/>
      <c r="C533" s="342"/>
      <c r="D533" s="308"/>
      <c r="E533" s="338"/>
    </row>
    <row r="534" spans="2:5" ht="18" x14ac:dyDescent="0.25">
      <c r="B534" s="343"/>
      <c r="C534" s="183"/>
      <c r="D534" s="309"/>
      <c r="E534" s="337"/>
    </row>
    <row r="535" spans="2:5" ht="18" x14ac:dyDescent="0.25">
      <c r="B535" s="341"/>
      <c r="C535" s="342"/>
      <c r="D535" s="308"/>
      <c r="E535" s="338"/>
    </row>
    <row r="536" spans="2:5" ht="18" x14ac:dyDescent="0.25">
      <c r="B536" s="343"/>
      <c r="C536" s="183"/>
      <c r="D536" s="309"/>
      <c r="E536" s="337"/>
    </row>
    <row r="537" spans="2:5" ht="18" x14ac:dyDescent="0.25">
      <c r="B537" s="341"/>
      <c r="C537" s="342"/>
      <c r="D537" s="308"/>
      <c r="E537" s="338"/>
    </row>
    <row r="538" spans="2:5" ht="18" x14ac:dyDescent="0.25">
      <c r="B538" s="343"/>
      <c r="C538" s="183"/>
      <c r="D538" s="309"/>
      <c r="E538" s="337"/>
    </row>
    <row r="539" spans="2:5" ht="18" x14ac:dyDescent="0.25">
      <c r="B539" s="341"/>
      <c r="C539" s="342"/>
      <c r="D539" s="308"/>
      <c r="E539" s="338"/>
    </row>
    <row r="540" spans="2:5" ht="18" x14ac:dyDescent="0.25">
      <c r="B540" s="343"/>
      <c r="C540" s="183"/>
      <c r="D540" s="309"/>
      <c r="E540" s="337"/>
    </row>
    <row r="541" spans="2:5" ht="18" x14ac:dyDescent="0.25">
      <c r="B541" s="341"/>
      <c r="C541" s="342"/>
      <c r="D541" s="308"/>
      <c r="E541" s="338"/>
    </row>
    <row r="542" spans="2:5" ht="18" x14ac:dyDescent="0.25">
      <c r="B542" s="343"/>
      <c r="C542" s="183"/>
      <c r="D542" s="309"/>
      <c r="E542" s="337"/>
    </row>
    <row r="543" spans="2:5" ht="18" x14ac:dyDescent="0.25">
      <c r="B543" s="341"/>
      <c r="C543" s="342"/>
      <c r="D543" s="308"/>
      <c r="E543" s="338"/>
    </row>
    <row r="544" spans="2:5" ht="18" x14ac:dyDescent="0.25">
      <c r="B544" s="343"/>
      <c r="C544" s="183"/>
      <c r="D544" s="309"/>
      <c r="E544" s="337"/>
    </row>
    <row r="545" spans="2:5" ht="18" x14ac:dyDescent="0.25">
      <c r="B545" s="341"/>
      <c r="C545" s="342"/>
      <c r="D545" s="308"/>
      <c r="E545" s="338"/>
    </row>
    <row r="546" spans="2:5" ht="18" x14ac:dyDescent="0.25">
      <c r="B546" s="343"/>
      <c r="C546" s="183"/>
      <c r="D546" s="309"/>
      <c r="E546" s="337"/>
    </row>
    <row r="547" spans="2:5" ht="18" x14ac:dyDescent="0.25">
      <c r="B547" s="341"/>
      <c r="C547" s="342"/>
      <c r="D547" s="308"/>
      <c r="E547" s="338"/>
    </row>
    <row r="548" spans="2:5" ht="18" x14ac:dyDescent="0.25">
      <c r="B548" s="343"/>
      <c r="C548" s="183"/>
      <c r="D548" s="309"/>
      <c r="E548" s="337"/>
    </row>
    <row r="549" spans="2:5" ht="18" x14ac:dyDescent="0.25">
      <c r="B549" s="341"/>
      <c r="C549" s="342"/>
      <c r="D549" s="308"/>
      <c r="E549" s="338"/>
    </row>
    <row r="550" spans="2:5" ht="18" x14ac:dyDescent="0.25">
      <c r="B550" s="343"/>
      <c r="C550" s="183"/>
      <c r="D550" s="309"/>
      <c r="E550" s="337"/>
    </row>
    <row r="551" spans="2:5" ht="18" x14ac:dyDescent="0.25">
      <c r="B551" s="341"/>
      <c r="C551" s="342"/>
      <c r="D551" s="308"/>
      <c r="E551" s="338"/>
    </row>
    <row r="552" spans="2:5" ht="18" x14ac:dyDescent="0.25">
      <c r="B552" s="343"/>
      <c r="C552" s="183"/>
      <c r="D552" s="309"/>
      <c r="E552" s="337"/>
    </row>
    <row r="553" spans="2:5" ht="18" x14ac:dyDescent="0.25">
      <c r="B553" s="341"/>
      <c r="C553" s="342"/>
      <c r="D553" s="308"/>
      <c r="E553" s="338"/>
    </row>
    <row r="554" spans="2:5" ht="18" x14ac:dyDescent="0.25">
      <c r="B554" s="343"/>
      <c r="C554" s="183"/>
      <c r="D554" s="309"/>
      <c r="E554" s="337"/>
    </row>
    <row r="555" spans="2:5" ht="18" x14ac:dyDescent="0.25">
      <c r="B555" s="341"/>
      <c r="C555" s="342"/>
      <c r="D555" s="308"/>
      <c r="E555" s="338"/>
    </row>
    <row r="556" spans="2:5" ht="18" x14ac:dyDescent="0.25">
      <c r="B556" s="343"/>
      <c r="C556" s="183"/>
      <c r="D556" s="309"/>
      <c r="E556" s="337"/>
    </row>
    <row r="557" spans="2:5" ht="18" x14ac:dyDescent="0.25">
      <c r="B557" s="341"/>
      <c r="C557" s="342"/>
      <c r="D557" s="308"/>
      <c r="E557" s="338"/>
    </row>
    <row r="558" spans="2:5" ht="18" x14ac:dyDescent="0.25">
      <c r="B558" s="343"/>
      <c r="C558" s="183"/>
      <c r="D558" s="309"/>
      <c r="E558" s="337"/>
    </row>
    <row r="559" spans="2:5" ht="18" x14ac:dyDescent="0.25">
      <c r="B559" s="341"/>
      <c r="C559" s="342"/>
      <c r="D559" s="308"/>
      <c r="E559" s="338"/>
    </row>
    <row r="560" spans="2:5" ht="18" x14ac:dyDescent="0.25">
      <c r="B560" s="343"/>
      <c r="C560" s="183"/>
      <c r="D560" s="309"/>
      <c r="E560" s="337"/>
    </row>
    <row r="561" spans="2:5" ht="18" x14ac:dyDescent="0.25">
      <c r="B561" s="341"/>
      <c r="C561" s="342"/>
      <c r="D561" s="308"/>
      <c r="E561" s="338"/>
    </row>
    <row r="562" spans="2:5" ht="18" x14ac:dyDescent="0.25">
      <c r="B562" s="343"/>
      <c r="C562" s="183"/>
      <c r="D562" s="309"/>
      <c r="E562" s="337"/>
    </row>
    <row r="563" spans="2:5" ht="18" x14ac:dyDescent="0.25">
      <c r="B563" s="341"/>
      <c r="C563" s="342"/>
      <c r="D563" s="308"/>
      <c r="E563" s="338"/>
    </row>
    <row r="564" spans="2:5" ht="18" x14ac:dyDescent="0.25">
      <c r="B564" s="343"/>
      <c r="C564" s="183"/>
      <c r="D564" s="309"/>
      <c r="E564" s="337"/>
    </row>
    <row r="565" spans="2:5" ht="18" x14ac:dyDescent="0.25">
      <c r="B565" s="341"/>
      <c r="C565" s="342"/>
      <c r="D565" s="308"/>
      <c r="E565" s="338"/>
    </row>
    <row r="566" spans="2:5" ht="18" x14ac:dyDescent="0.25">
      <c r="B566" s="343"/>
      <c r="C566" s="183"/>
      <c r="D566" s="309"/>
      <c r="E566" s="337"/>
    </row>
    <row r="567" spans="2:5" ht="18" x14ac:dyDescent="0.25">
      <c r="B567" s="341"/>
      <c r="C567" s="342"/>
      <c r="D567" s="308"/>
      <c r="E567" s="338"/>
    </row>
    <row r="568" spans="2:5" ht="18" x14ac:dyDescent="0.25">
      <c r="B568" s="343"/>
      <c r="C568" s="183"/>
      <c r="D568" s="309"/>
      <c r="E568" s="337"/>
    </row>
    <row r="569" spans="2:5" ht="18" x14ac:dyDescent="0.25">
      <c r="B569" s="341"/>
      <c r="C569" s="342"/>
      <c r="D569" s="308"/>
      <c r="E569" s="338"/>
    </row>
    <row r="570" spans="2:5" ht="18" x14ac:dyDescent="0.25">
      <c r="B570" s="343"/>
      <c r="C570" s="183"/>
      <c r="D570" s="309"/>
      <c r="E570" s="337"/>
    </row>
    <row r="571" spans="2:5" ht="18" x14ac:dyDescent="0.25">
      <c r="B571" s="341"/>
      <c r="C571" s="342"/>
      <c r="D571" s="308"/>
      <c r="E571" s="338"/>
    </row>
    <row r="572" spans="2:5" ht="18" x14ac:dyDescent="0.25">
      <c r="B572" s="343"/>
      <c r="C572" s="183"/>
      <c r="D572" s="309"/>
      <c r="E572" s="337"/>
    </row>
    <row r="573" spans="2:5" ht="18" x14ac:dyDescent="0.25">
      <c r="B573" s="341"/>
      <c r="C573" s="342"/>
      <c r="D573" s="308"/>
      <c r="E573" s="338"/>
    </row>
    <row r="574" spans="2:5" ht="18" x14ac:dyDescent="0.25">
      <c r="B574" s="343"/>
      <c r="C574" s="183"/>
      <c r="D574" s="309"/>
      <c r="E574" s="337"/>
    </row>
    <row r="575" spans="2:5" ht="18" x14ac:dyDescent="0.25">
      <c r="B575" s="341"/>
      <c r="C575" s="342"/>
      <c r="D575" s="308"/>
      <c r="E575" s="338"/>
    </row>
    <row r="576" spans="2:5" ht="18" x14ac:dyDescent="0.25">
      <c r="B576" s="343"/>
      <c r="C576" s="183"/>
      <c r="D576" s="309"/>
      <c r="E576" s="337"/>
    </row>
    <row r="577" spans="2:5" ht="18" x14ac:dyDescent="0.25">
      <c r="B577" s="341"/>
      <c r="C577" s="342"/>
      <c r="D577" s="308"/>
      <c r="E577" s="338"/>
    </row>
    <row r="578" spans="2:5" ht="18" x14ac:dyDescent="0.25">
      <c r="B578" s="343"/>
      <c r="C578" s="183"/>
      <c r="D578" s="309"/>
      <c r="E578" s="337"/>
    </row>
    <row r="579" spans="2:5" ht="18" x14ac:dyDescent="0.25">
      <c r="B579" s="341"/>
      <c r="C579" s="342"/>
      <c r="D579" s="308"/>
      <c r="E579" s="338"/>
    </row>
    <row r="580" spans="2:5" ht="18" x14ac:dyDescent="0.25">
      <c r="B580" s="343"/>
      <c r="C580" s="183"/>
      <c r="D580" s="309"/>
      <c r="E580" s="337"/>
    </row>
    <row r="581" spans="2:5" ht="18" x14ac:dyDescent="0.25">
      <c r="B581" s="341"/>
      <c r="C581" s="342"/>
      <c r="D581" s="308"/>
      <c r="E581" s="338"/>
    </row>
    <row r="582" spans="2:5" ht="18" x14ac:dyDescent="0.25">
      <c r="B582" s="343"/>
      <c r="C582" s="183"/>
      <c r="D582" s="309"/>
      <c r="E582" s="337"/>
    </row>
    <row r="583" spans="2:5" ht="18" x14ac:dyDescent="0.25">
      <c r="B583" s="341"/>
      <c r="C583" s="342"/>
      <c r="D583" s="308"/>
      <c r="E583" s="338"/>
    </row>
    <row r="584" spans="2:5" ht="18" x14ac:dyDescent="0.25">
      <c r="B584" s="343"/>
      <c r="C584" s="183"/>
      <c r="D584" s="309"/>
      <c r="E584" s="337"/>
    </row>
    <row r="585" spans="2:5" ht="18" x14ac:dyDescent="0.25">
      <c r="B585" s="341"/>
      <c r="C585" s="342"/>
      <c r="D585" s="308"/>
      <c r="E585" s="338"/>
    </row>
    <row r="586" spans="2:5" ht="18" x14ac:dyDescent="0.25">
      <c r="B586" s="343"/>
      <c r="C586" s="183"/>
      <c r="D586" s="309"/>
      <c r="E586" s="337"/>
    </row>
    <row r="587" spans="2:5" ht="18" x14ac:dyDescent="0.25">
      <c r="B587" s="341"/>
      <c r="C587" s="342"/>
      <c r="D587" s="308"/>
      <c r="E587" s="338"/>
    </row>
    <row r="588" spans="2:5" ht="18" x14ac:dyDescent="0.25">
      <c r="B588" s="343"/>
      <c r="C588" s="183"/>
      <c r="D588" s="309"/>
      <c r="E588" s="337"/>
    </row>
    <row r="589" spans="2:5" ht="18" x14ac:dyDescent="0.25">
      <c r="B589" s="341"/>
      <c r="C589" s="342"/>
      <c r="D589" s="308"/>
      <c r="E589" s="338"/>
    </row>
    <row r="590" spans="2:5" ht="18" x14ac:dyDescent="0.25">
      <c r="B590" s="343"/>
      <c r="C590" s="183"/>
      <c r="D590" s="309"/>
      <c r="E590" s="337"/>
    </row>
    <row r="591" spans="2:5" ht="18" x14ac:dyDescent="0.25">
      <c r="B591" s="341"/>
      <c r="C591" s="342"/>
      <c r="D591" s="308"/>
      <c r="E591" s="338"/>
    </row>
    <row r="592" spans="2:5" ht="18" x14ac:dyDescent="0.25">
      <c r="B592" s="343"/>
      <c r="C592" s="183"/>
      <c r="D592" s="309"/>
      <c r="E592" s="337"/>
    </row>
    <row r="593" spans="2:5" ht="18" x14ac:dyDescent="0.25">
      <c r="B593" s="341"/>
      <c r="C593" s="342"/>
      <c r="D593" s="308"/>
      <c r="E593" s="338"/>
    </row>
    <row r="594" spans="2:5" ht="18" x14ac:dyDescent="0.25">
      <c r="B594" s="343"/>
      <c r="C594" s="183"/>
      <c r="D594" s="309"/>
      <c r="E594" s="337"/>
    </row>
    <row r="595" spans="2:5" ht="18" x14ac:dyDescent="0.25">
      <c r="B595" s="341"/>
      <c r="C595" s="342"/>
      <c r="D595" s="308"/>
      <c r="E595" s="338"/>
    </row>
    <row r="596" spans="2:5" ht="18" x14ac:dyDescent="0.25">
      <c r="B596" s="343"/>
      <c r="C596" s="183"/>
      <c r="D596" s="309"/>
      <c r="E596" s="337"/>
    </row>
    <row r="597" spans="2:5" ht="18" x14ac:dyDescent="0.25">
      <c r="B597" s="341"/>
      <c r="C597" s="342"/>
      <c r="D597" s="308"/>
      <c r="E597" s="338"/>
    </row>
    <row r="598" spans="2:5" ht="18" x14ac:dyDescent="0.25">
      <c r="B598" s="343"/>
      <c r="C598" s="183"/>
      <c r="D598" s="309"/>
      <c r="E598" s="337"/>
    </row>
    <row r="599" spans="2:5" ht="18" x14ac:dyDescent="0.25">
      <c r="B599" s="341"/>
      <c r="C599" s="342"/>
      <c r="D599" s="308"/>
      <c r="E599" s="338"/>
    </row>
    <row r="600" spans="2:5" ht="18" x14ac:dyDescent="0.25">
      <c r="B600" s="343"/>
      <c r="C600" s="183"/>
      <c r="D600" s="309"/>
      <c r="E600" s="337"/>
    </row>
    <row r="601" spans="2:5" ht="18" x14ac:dyDescent="0.25">
      <c r="B601" s="341"/>
      <c r="C601" s="342"/>
      <c r="D601" s="308"/>
      <c r="E601" s="338"/>
    </row>
    <row r="602" spans="2:5" ht="18" x14ac:dyDescent="0.25">
      <c r="B602" s="343"/>
      <c r="C602" s="183"/>
      <c r="D602" s="309"/>
      <c r="E602" s="337"/>
    </row>
    <row r="603" spans="2:5" ht="18" x14ac:dyDescent="0.25">
      <c r="B603" s="341"/>
      <c r="C603" s="342"/>
      <c r="D603" s="308"/>
      <c r="E603" s="338"/>
    </row>
    <row r="604" spans="2:5" ht="18" x14ac:dyDescent="0.25">
      <c r="B604" s="343"/>
      <c r="C604" s="183"/>
      <c r="D604" s="309"/>
      <c r="E604" s="337"/>
    </row>
    <row r="605" spans="2:5" ht="18" x14ac:dyDescent="0.25">
      <c r="B605" s="341"/>
      <c r="C605" s="342"/>
      <c r="D605" s="308"/>
      <c r="E605" s="338"/>
    </row>
    <row r="606" spans="2:5" ht="18" x14ac:dyDescent="0.25">
      <c r="B606" s="343"/>
      <c r="C606" s="183"/>
      <c r="D606" s="309"/>
      <c r="E606" s="337"/>
    </row>
    <row r="607" spans="2:5" ht="18" x14ac:dyDescent="0.25">
      <c r="B607" s="341"/>
      <c r="C607" s="342"/>
      <c r="D607" s="308"/>
      <c r="E607" s="338"/>
    </row>
    <row r="608" spans="2:5" ht="18" x14ac:dyDescent="0.25">
      <c r="B608" s="343"/>
      <c r="C608" s="183"/>
      <c r="D608" s="309"/>
      <c r="E608" s="337"/>
    </row>
    <row r="609" spans="2:5" ht="18" x14ac:dyDescent="0.25">
      <c r="B609" s="341"/>
      <c r="C609" s="342"/>
      <c r="D609" s="308"/>
      <c r="E609" s="338"/>
    </row>
    <row r="610" spans="2:5" ht="18" x14ac:dyDescent="0.25">
      <c r="B610" s="343"/>
      <c r="C610" s="183"/>
      <c r="D610" s="309"/>
      <c r="E610" s="337"/>
    </row>
    <row r="611" spans="2:5" ht="18" x14ac:dyDescent="0.25">
      <c r="B611" s="341"/>
      <c r="C611" s="342"/>
      <c r="D611" s="308"/>
      <c r="E611" s="338"/>
    </row>
    <row r="612" spans="2:5" ht="18" x14ac:dyDescent="0.25">
      <c r="B612" s="343"/>
      <c r="C612" s="183"/>
      <c r="D612" s="309"/>
      <c r="E612" s="337"/>
    </row>
    <row r="613" spans="2:5" ht="18" x14ac:dyDescent="0.25">
      <c r="B613" s="341"/>
      <c r="C613" s="342"/>
      <c r="D613" s="308"/>
      <c r="E613" s="338"/>
    </row>
    <row r="614" spans="2:5" ht="18" x14ac:dyDescent="0.25">
      <c r="B614" s="343"/>
      <c r="C614" s="183"/>
      <c r="D614" s="309"/>
      <c r="E614" s="337"/>
    </row>
    <row r="615" spans="2:5" ht="18" x14ac:dyDescent="0.25">
      <c r="B615" s="341"/>
      <c r="C615" s="342"/>
      <c r="D615" s="308"/>
      <c r="E615" s="338"/>
    </row>
    <row r="616" spans="2:5" ht="18" x14ac:dyDescent="0.25">
      <c r="B616" s="343"/>
      <c r="C616" s="183"/>
      <c r="D616" s="309"/>
      <c r="E616" s="337"/>
    </row>
    <row r="617" spans="2:5" ht="18" x14ac:dyDescent="0.25">
      <c r="B617" s="341"/>
      <c r="C617" s="342"/>
      <c r="D617" s="308"/>
      <c r="E617" s="338"/>
    </row>
    <row r="618" spans="2:5" ht="18" x14ac:dyDescent="0.25">
      <c r="B618" s="343"/>
      <c r="C618" s="183"/>
      <c r="D618" s="309"/>
      <c r="E618" s="337"/>
    </row>
    <row r="619" spans="2:5" ht="18" x14ac:dyDescent="0.25">
      <c r="B619" s="341"/>
      <c r="C619" s="342"/>
      <c r="D619" s="308"/>
      <c r="E619" s="338"/>
    </row>
    <row r="620" spans="2:5" ht="18" x14ac:dyDescent="0.25">
      <c r="B620" s="343"/>
      <c r="C620" s="183"/>
      <c r="D620" s="309"/>
      <c r="E620" s="337"/>
    </row>
    <row r="621" spans="2:5" ht="18" x14ac:dyDescent="0.25">
      <c r="B621" s="341"/>
      <c r="C621" s="342"/>
      <c r="D621" s="308"/>
      <c r="E621" s="338"/>
    </row>
    <row r="622" spans="2:5" ht="18" x14ac:dyDescent="0.25">
      <c r="B622" s="343"/>
      <c r="C622" s="183"/>
      <c r="D622" s="309"/>
      <c r="E622" s="337"/>
    </row>
    <row r="623" spans="2:5" ht="18" x14ac:dyDescent="0.25">
      <c r="B623" s="341"/>
      <c r="C623" s="342"/>
      <c r="D623" s="308"/>
      <c r="E623" s="338"/>
    </row>
    <row r="624" spans="2:5" ht="18" x14ac:dyDescent="0.25">
      <c r="B624" s="343"/>
      <c r="C624" s="183"/>
      <c r="D624" s="309"/>
      <c r="E624" s="337"/>
    </row>
    <row r="625" spans="2:5" ht="18" x14ac:dyDescent="0.25">
      <c r="B625" s="341"/>
      <c r="C625" s="342"/>
      <c r="D625" s="308"/>
      <c r="E625" s="338"/>
    </row>
    <row r="626" spans="2:5" ht="18" x14ac:dyDescent="0.25">
      <c r="B626" s="343"/>
      <c r="C626" s="183"/>
      <c r="D626" s="309"/>
      <c r="E626" s="337"/>
    </row>
    <row r="627" spans="2:5" ht="18" x14ac:dyDescent="0.25">
      <c r="B627" s="341"/>
      <c r="C627" s="342"/>
      <c r="D627" s="308"/>
      <c r="E627" s="338"/>
    </row>
    <row r="628" spans="2:5" ht="18" x14ac:dyDescent="0.25">
      <c r="B628" s="343"/>
      <c r="C628" s="183"/>
      <c r="D628" s="309"/>
      <c r="E628" s="337"/>
    </row>
    <row r="629" spans="2:5" ht="18" x14ac:dyDescent="0.25">
      <c r="B629" s="341"/>
      <c r="C629" s="342"/>
      <c r="D629" s="308"/>
      <c r="E629" s="338"/>
    </row>
    <row r="630" spans="2:5" ht="18" x14ac:dyDescent="0.25">
      <c r="B630" s="343"/>
      <c r="C630" s="183"/>
      <c r="D630" s="309"/>
      <c r="E630" s="337"/>
    </row>
    <row r="631" spans="2:5" ht="18" x14ac:dyDescent="0.25">
      <c r="B631" s="341"/>
      <c r="C631" s="342"/>
      <c r="D631" s="308"/>
      <c r="E631" s="338"/>
    </row>
    <row r="632" spans="2:5" ht="18" x14ac:dyDescent="0.25">
      <c r="B632" s="343"/>
      <c r="C632" s="183"/>
      <c r="D632" s="309"/>
      <c r="E632" s="337"/>
    </row>
    <row r="633" spans="2:5" ht="18" x14ac:dyDescent="0.25">
      <c r="B633" s="341"/>
      <c r="C633" s="342"/>
      <c r="D633" s="308"/>
      <c r="E633" s="338"/>
    </row>
    <row r="634" spans="2:5" ht="18" x14ac:dyDescent="0.25">
      <c r="B634" s="343"/>
      <c r="C634" s="183"/>
      <c r="D634" s="309"/>
      <c r="E634" s="337"/>
    </row>
    <row r="635" spans="2:5" ht="18" x14ac:dyDescent="0.25">
      <c r="B635" s="341"/>
      <c r="C635" s="342"/>
      <c r="D635" s="308"/>
      <c r="E635" s="338"/>
    </row>
    <row r="636" spans="2:5" ht="18" x14ac:dyDescent="0.25">
      <c r="B636" s="343"/>
      <c r="C636" s="183"/>
      <c r="D636" s="309"/>
      <c r="E636" s="337"/>
    </row>
    <row r="637" spans="2:5" ht="18" x14ac:dyDescent="0.25">
      <c r="B637" s="341"/>
      <c r="C637" s="342"/>
      <c r="D637" s="308"/>
      <c r="E637" s="338"/>
    </row>
    <row r="638" spans="2:5" ht="18" x14ac:dyDescent="0.25">
      <c r="B638" s="343"/>
      <c r="C638" s="183"/>
      <c r="D638" s="309"/>
      <c r="E638" s="337"/>
    </row>
    <row r="639" spans="2:5" ht="18" x14ac:dyDescent="0.25">
      <c r="B639" s="341"/>
      <c r="C639" s="342"/>
      <c r="D639" s="308"/>
      <c r="E639" s="338"/>
    </row>
    <row r="640" spans="2:5" ht="18" x14ac:dyDescent="0.25">
      <c r="B640" s="343"/>
      <c r="C640" s="183"/>
      <c r="D640" s="309"/>
      <c r="E640" s="337"/>
    </row>
    <row r="641" spans="2:5" ht="18" x14ac:dyDescent="0.25">
      <c r="B641" s="341"/>
      <c r="C641" s="342"/>
      <c r="D641" s="308"/>
      <c r="E641" s="338"/>
    </row>
    <row r="642" spans="2:5" ht="18" x14ac:dyDescent="0.25">
      <c r="B642" s="343"/>
      <c r="C642" s="183"/>
      <c r="D642" s="309"/>
      <c r="E642" s="337"/>
    </row>
    <row r="643" spans="2:5" ht="18" x14ac:dyDescent="0.25">
      <c r="B643" s="341"/>
      <c r="C643" s="342"/>
      <c r="D643" s="308"/>
      <c r="E643" s="338"/>
    </row>
    <row r="644" spans="2:5" ht="18" x14ac:dyDescent="0.25">
      <c r="B644" s="343"/>
      <c r="C644" s="183"/>
      <c r="D644" s="309"/>
      <c r="E644" s="337"/>
    </row>
    <row r="645" spans="2:5" x14ac:dyDescent="0.3">
      <c r="B645" s="340"/>
      <c r="C645" s="340"/>
      <c r="D645" s="340"/>
      <c r="E645" s="340"/>
    </row>
    <row r="646" spans="2:5" x14ac:dyDescent="0.3">
      <c r="B646" s="184"/>
      <c r="C646" s="184"/>
      <c r="D646" s="184"/>
      <c r="E646" s="184"/>
    </row>
  </sheetData>
  <sortState ref="B7:F337">
    <sortCondition ref="B7"/>
  </sortState>
  <mergeCells count="3">
    <mergeCell ref="B2:E2"/>
    <mergeCell ref="B3:E3"/>
    <mergeCell ref="B4:E4"/>
  </mergeCells>
  <pageMargins left="0.23622047244094491" right="0.23622047244094491" top="0.31496062992125984" bottom="1.46" header="0.19685039370078741" footer="0.99"/>
  <pageSetup paperSize="9" scale="68" fitToHeight="0" orientation="portrait" horizontalDpi="4294967295" verticalDpi="4294967295" r:id="rId1"/>
  <headerFooter>
    <oddFooter>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F421"/>
  <sheetViews>
    <sheetView workbookViewId="0">
      <selection activeCell="B7" sqref="B7:F7"/>
    </sheetView>
  </sheetViews>
  <sheetFormatPr baseColWidth="10" defaultRowHeight="15" x14ac:dyDescent="0.25"/>
  <cols>
    <col min="1" max="1" width="3.28515625" customWidth="1"/>
    <col min="2" max="2" width="12.140625" customWidth="1"/>
    <col min="3" max="3" width="67.5703125" customWidth="1"/>
    <col min="4" max="4" width="19.7109375" customWidth="1"/>
    <col min="5" max="6" width="22.85546875" customWidth="1"/>
  </cols>
  <sheetData>
    <row r="3" spans="2:6" ht="22.5" x14ac:dyDescent="0.3">
      <c r="B3" s="445" t="s">
        <v>731</v>
      </c>
      <c r="C3" s="445"/>
      <c r="D3" s="445"/>
      <c r="E3" s="445"/>
      <c r="F3" s="445"/>
    </row>
    <row r="4" spans="2:6" ht="22.5" x14ac:dyDescent="0.3">
      <c r="B4" s="446" t="s">
        <v>800</v>
      </c>
      <c r="C4" s="446"/>
      <c r="D4" s="446"/>
      <c r="E4" s="446"/>
      <c r="F4" s="446"/>
    </row>
    <row r="5" spans="2:6" ht="22.5" x14ac:dyDescent="0.3">
      <c r="B5" s="446" t="s">
        <v>801</v>
      </c>
      <c r="C5" s="446"/>
      <c r="D5" s="446"/>
      <c r="E5" s="446"/>
      <c r="F5" s="446"/>
    </row>
    <row r="6" spans="2:6" ht="18.75" thickBot="1" x14ac:dyDescent="0.3">
      <c r="B6" s="310"/>
      <c r="C6" s="310"/>
      <c r="D6" s="310"/>
      <c r="E6" s="310"/>
      <c r="F6" s="310"/>
    </row>
    <row r="7" spans="2:6" ht="33" customHeight="1" thickBot="1" x14ac:dyDescent="0.3">
      <c r="B7" s="311" t="s">
        <v>90</v>
      </c>
      <c r="C7" s="312" t="s">
        <v>461</v>
      </c>
      <c r="D7" s="313" t="s">
        <v>730</v>
      </c>
      <c r="E7" s="314" t="s">
        <v>520</v>
      </c>
      <c r="F7" s="315" t="s">
        <v>450</v>
      </c>
    </row>
    <row r="8" spans="2:6" s="293" customFormat="1" ht="6" customHeight="1" x14ac:dyDescent="0.25">
      <c r="B8" s="316"/>
      <c r="C8" s="316"/>
      <c r="D8" s="317"/>
      <c r="E8" s="318"/>
      <c r="F8" s="319"/>
    </row>
    <row r="9" spans="2:6" ht="20.25" x14ac:dyDescent="0.3">
      <c r="B9" s="320" t="s">
        <v>590</v>
      </c>
      <c r="C9" s="323" t="s">
        <v>688</v>
      </c>
      <c r="D9" s="322">
        <v>29</v>
      </c>
      <c r="E9" s="322"/>
      <c r="F9" s="322"/>
    </row>
    <row r="10" spans="2:6" ht="20.25" x14ac:dyDescent="0.3">
      <c r="B10" s="320" t="s">
        <v>648</v>
      </c>
      <c r="C10" s="323" t="s">
        <v>688</v>
      </c>
      <c r="D10" s="322">
        <v>56</v>
      </c>
      <c r="E10" s="322"/>
      <c r="F10" s="322"/>
    </row>
    <row r="11" spans="2:6" ht="20.25" x14ac:dyDescent="0.3">
      <c r="B11" s="320" t="s">
        <v>701</v>
      </c>
      <c r="C11" s="321" t="s">
        <v>695</v>
      </c>
      <c r="D11" s="322">
        <v>5</v>
      </c>
      <c r="E11" s="322"/>
      <c r="F11" s="322"/>
    </row>
    <row r="12" spans="2:6" ht="20.25" x14ac:dyDescent="0.3">
      <c r="B12" s="320" t="s">
        <v>483</v>
      </c>
      <c r="C12" s="321" t="s">
        <v>500</v>
      </c>
      <c r="D12" s="322">
        <v>40</v>
      </c>
      <c r="E12" s="322"/>
      <c r="F12" s="322"/>
    </row>
    <row r="13" spans="2:6" ht="20.25" x14ac:dyDescent="0.3">
      <c r="B13" s="320" t="s">
        <v>348</v>
      </c>
      <c r="C13" s="321" t="s">
        <v>399</v>
      </c>
      <c r="D13" s="322">
        <v>135</v>
      </c>
      <c r="E13" s="322"/>
      <c r="F13" s="322"/>
    </row>
    <row r="14" spans="2:6" ht="20.25" x14ac:dyDescent="0.3">
      <c r="B14" s="320" t="s">
        <v>579</v>
      </c>
      <c r="C14" s="323" t="s">
        <v>586</v>
      </c>
      <c r="D14" s="322">
        <v>50</v>
      </c>
      <c r="E14" s="322"/>
      <c r="F14" s="322"/>
    </row>
    <row r="15" spans="2:6" ht="20.25" x14ac:dyDescent="0.3">
      <c r="B15" s="320" t="s">
        <v>359</v>
      </c>
      <c r="C15" s="321" t="s">
        <v>371</v>
      </c>
      <c r="D15" s="322">
        <v>180</v>
      </c>
      <c r="E15" s="322"/>
      <c r="F15" s="322"/>
    </row>
    <row r="16" spans="2:6" ht="20.25" x14ac:dyDescent="0.3">
      <c r="B16" s="320" t="s">
        <v>561</v>
      </c>
      <c r="C16" s="323" t="s">
        <v>571</v>
      </c>
      <c r="D16" s="322">
        <v>50</v>
      </c>
      <c r="E16" s="322"/>
      <c r="F16" s="322"/>
    </row>
    <row r="17" spans="2:6" ht="20.25" x14ac:dyDescent="0.3">
      <c r="B17" s="325" t="s">
        <v>510</v>
      </c>
      <c r="C17" s="321" t="s">
        <v>511</v>
      </c>
      <c r="D17" s="322">
        <v>110</v>
      </c>
      <c r="E17" s="322"/>
      <c r="F17" s="321"/>
    </row>
    <row r="18" spans="2:6" ht="20.25" x14ac:dyDescent="0.3">
      <c r="B18" s="320" t="s">
        <v>650</v>
      </c>
      <c r="C18" s="321" t="s">
        <v>681</v>
      </c>
      <c r="D18" s="322">
        <v>3</v>
      </c>
      <c r="E18" s="322"/>
      <c r="F18" s="322"/>
    </row>
    <row r="19" spans="2:6" ht="20.25" x14ac:dyDescent="0.3">
      <c r="B19" s="320" t="s">
        <v>651</v>
      </c>
      <c r="C19" s="321" t="s">
        <v>682</v>
      </c>
      <c r="D19" s="322">
        <v>6</v>
      </c>
      <c r="E19" s="322"/>
      <c r="F19" s="322"/>
    </row>
    <row r="20" spans="2:6" ht="20.25" x14ac:dyDescent="0.3">
      <c r="B20" s="320" t="s">
        <v>649</v>
      </c>
      <c r="C20" s="321" t="s">
        <v>683</v>
      </c>
      <c r="D20" s="322">
        <v>6</v>
      </c>
      <c r="E20" s="322"/>
      <c r="F20" s="322"/>
    </row>
    <row r="21" spans="2:6" ht="20.25" x14ac:dyDescent="0.3">
      <c r="B21" s="320" t="s">
        <v>652</v>
      </c>
      <c r="C21" s="321" t="s">
        <v>680</v>
      </c>
      <c r="D21" s="322">
        <v>1</v>
      </c>
      <c r="E21" s="322"/>
      <c r="F21" s="322"/>
    </row>
    <row r="22" spans="2:6" ht="20.25" x14ac:dyDescent="0.3">
      <c r="B22" s="320" t="s">
        <v>271</v>
      </c>
      <c r="C22" s="323" t="s">
        <v>504</v>
      </c>
      <c r="D22" s="322">
        <v>3000</v>
      </c>
      <c r="E22" s="322"/>
      <c r="F22" s="322"/>
    </row>
    <row r="23" spans="2:6" ht="20.25" x14ac:dyDescent="0.3">
      <c r="B23" s="320" t="s">
        <v>343</v>
      </c>
      <c r="C23" s="321" t="s">
        <v>418</v>
      </c>
      <c r="D23" s="322">
        <v>750</v>
      </c>
      <c r="E23" s="322"/>
      <c r="F23" s="322"/>
    </row>
    <row r="24" spans="2:6" ht="20.25" x14ac:dyDescent="0.3">
      <c r="B24" s="320" t="s">
        <v>170</v>
      </c>
      <c r="C24" s="321" t="s">
        <v>187</v>
      </c>
      <c r="D24" s="322">
        <v>7250</v>
      </c>
      <c r="E24" s="322"/>
      <c r="F24" s="322"/>
    </row>
    <row r="25" spans="2:6" ht="20.25" x14ac:dyDescent="0.3">
      <c r="B25" s="320" t="s">
        <v>169</v>
      </c>
      <c r="C25" s="321" t="s">
        <v>180</v>
      </c>
      <c r="D25" s="322">
        <v>1500</v>
      </c>
      <c r="E25" s="322"/>
      <c r="F25" s="322"/>
    </row>
    <row r="26" spans="2:6" ht="20.25" x14ac:dyDescent="0.3">
      <c r="B26" s="320" t="s">
        <v>338</v>
      </c>
      <c r="C26" s="321" t="s">
        <v>387</v>
      </c>
      <c r="D26" s="322">
        <v>500</v>
      </c>
      <c r="E26" s="322"/>
      <c r="F26" s="322"/>
    </row>
    <row r="27" spans="2:6" ht="20.25" x14ac:dyDescent="0.3">
      <c r="B27" s="320" t="s">
        <v>331</v>
      </c>
      <c r="C27" s="321" t="s">
        <v>388</v>
      </c>
      <c r="D27" s="322">
        <v>7750</v>
      </c>
      <c r="E27" s="322"/>
      <c r="F27" s="322"/>
    </row>
    <row r="28" spans="2:6" ht="20.25" x14ac:dyDescent="0.3">
      <c r="B28" s="320" t="s">
        <v>332</v>
      </c>
      <c r="C28" s="321" t="s">
        <v>389</v>
      </c>
      <c r="D28" s="322">
        <v>3000</v>
      </c>
      <c r="E28" s="322"/>
      <c r="F28" s="322"/>
    </row>
    <row r="29" spans="2:6" ht="20.25" x14ac:dyDescent="0.3">
      <c r="B29" s="320" t="s">
        <v>347</v>
      </c>
      <c r="C29" s="321" t="s">
        <v>402</v>
      </c>
      <c r="D29" s="322">
        <v>2000</v>
      </c>
      <c r="E29" s="322"/>
      <c r="F29" s="322"/>
    </row>
    <row r="30" spans="2:6" ht="20.25" x14ac:dyDescent="0.3">
      <c r="B30" s="320" t="s">
        <v>341</v>
      </c>
      <c r="C30" s="323" t="s">
        <v>409</v>
      </c>
      <c r="D30" s="322">
        <v>1750</v>
      </c>
      <c r="E30" s="322"/>
      <c r="F30" s="322"/>
    </row>
    <row r="31" spans="2:6" ht="20.25" x14ac:dyDescent="0.3">
      <c r="B31" s="320" t="s">
        <v>339</v>
      </c>
      <c r="C31" s="323" t="s">
        <v>407</v>
      </c>
      <c r="D31" s="322">
        <v>2250</v>
      </c>
      <c r="E31" s="322"/>
      <c r="F31" s="322"/>
    </row>
    <row r="32" spans="2:6" ht="20.25" x14ac:dyDescent="0.3">
      <c r="B32" s="320" t="s">
        <v>340</v>
      </c>
      <c r="C32" s="323" t="s">
        <v>408</v>
      </c>
      <c r="D32" s="322">
        <v>2250</v>
      </c>
      <c r="E32" s="322"/>
      <c r="F32" s="322"/>
    </row>
    <row r="33" spans="2:6" ht="20.25" x14ac:dyDescent="0.3">
      <c r="B33" s="320" t="s">
        <v>330</v>
      </c>
      <c r="C33" s="323" t="s">
        <v>406</v>
      </c>
      <c r="D33" s="322">
        <v>2750</v>
      </c>
      <c r="E33" s="322"/>
      <c r="F33" s="322"/>
    </row>
    <row r="34" spans="2:6" ht="20.25" x14ac:dyDescent="0.3">
      <c r="B34" s="320" t="s">
        <v>342</v>
      </c>
      <c r="C34" s="323" t="s">
        <v>410</v>
      </c>
      <c r="D34" s="322">
        <v>2750</v>
      </c>
      <c r="E34" s="322"/>
      <c r="F34" s="322"/>
    </row>
    <row r="35" spans="2:6" ht="20.25" x14ac:dyDescent="0.3">
      <c r="B35" s="320" t="s">
        <v>46</v>
      </c>
      <c r="C35" s="321" t="s">
        <v>47</v>
      </c>
      <c r="D35" s="322">
        <v>2</v>
      </c>
      <c r="E35" s="322"/>
      <c r="F35" s="322"/>
    </row>
    <row r="36" spans="2:6" ht="20.25" x14ac:dyDescent="0.3">
      <c r="B36" s="320" t="s">
        <v>653</v>
      </c>
      <c r="C36" s="321" t="s">
        <v>689</v>
      </c>
      <c r="D36" s="322">
        <v>0</v>
      </c>
      <c r="E36" s="322"/>
      <c r="F36" s="322"/>
    </row>
    <row r="37" spans="2:6" ht="20.25" x14ac:dyDescent="0.3">
      <c r="B37" s="320" t="s">
        <v>313</v>
      </c>
      <c r="C37" s="321" t="s">
        <v>723</v>
      </c>
      <c r="D37" s="322">
        <v>4000</v>
      </c>
      <c r="E37" s="322"/>
      <c r="F37" s="322"/>
    </row>
    <row r="38" spans="2:6" ht="20.25" x14ac:dyDescent="0.3">
      <c r="B38" s="320" t="s">
        <v>63</v>
      </c>
      <c r="C38" s="321" t="s">
        <v>64</v>
      </c>
      <c r="D38" s="322">
        <v>9</v>
      </c>
      <c r="E38" s="322"/>
      <c r="F38" s="322"/>
    </row>
    <row r="39" spans="2:6" ht="20.25" x14ac:dyDescent="0.3">
      <c r="B39" s="320" t="s">
        <v>65</v>
      </c>
      <c r="C39" s="321" t="s">
        <v>66</v>
      </c>
      <c r="D39" s="322">
        <v>3</v>
      </c>
      <c r="E39" s="322"/>
      <c r="F39" s="322"/>
    </row>
    <row r="40" spans="2:6" ht="20.25" x14ac:dyDescent="0.3">
      <c r="B40" s="320" t="s">
        <v>602</v>
      </c>
      <c r="C40" s="321" t="s">
        <v>604</v>
      </c>
      <c r="D40" s="322">
        <v>0</v>
      </c>
      <c r="E40" s="322"/>
      <c r="F40" s="322"/>
    </row>
    <row r="41" spans="2:6" ht="20.25" x14ac:dyDescent="0.3">
      <c r="B41" s="320" t="s">
        <v>136</v>
      </c>
      <c r="C41" s="321" t="s">
        <v>137</v>
      </c>
      <c r="D41" s="322">
        <v>4</v>
      </c>
      <c r="E41" s="322"/>
      <c r="F41" s="322"/>
    </row>
    <row r="42" spans="2:6" ht="20.25" x14ac:dyDescent="0.3">
      <c r="B42" s="320" t="s">
        <v>171</v>
      </c>
      <c r="C42" s="321" t="s">
        <v>181</v>
      </c>
      <c r="D42" s="322">
        <v>24</v>
      </c>
      <c r="E42" s="322"/>
      <c r="F42" s="322"/>
    </row>
    <row r="43" spans="2:6" ht="20.25" x14ac:dyDescent="0.3">
      <c r="B43" s="320" t="s">
        <v>626</v>
      </c>
      <c r="C43" s="321" t="s">
        <v>725</v>
      </c>
      <c r="D43" s="322">
        <v>180</v>
      </c>
      <c r="E43" s="322"/>
      <c r="F43" s="322"/>
    </row>
    <row r="44" spans="2:6" ht="20.25" x14ac:dyDescent="0.3">
      <c r="B44" s="320" t="s">
        <v>193</v>
      </c>
      <c r="C44" s="321" t="s">
        <v>194</v>
      </c>
      <c r="D44" s="322">
        <v>142</v>
      </c>
      <c r="E44" s="322"/>
      <c r="F44" s="322"/>
    </row>
    <row r="45" spans="2:6" ht="20.25" x14ac:dyDescent="0.3">
      <c r="B45" s="320" t="s">
        <v>422</v>
      </c>
      <c r="C45" s="321" t="s">
        <v>426</v>
      </c>
      <c r="D45" s="322">
        <v>38</v>
      </c>
      <c r="E45" s="322"/>
      <c r="F45" s="322"/>
    </row>
    <row r="46" spans="2:6" ht="20.25" x14ac:dyDescent="0.3">
      <c r="B46" s="320" t="s">
        <v>624</v>
      </c>
      <c r="C46" s="321" t="s">
        <v>625</v>
      </c>
      <c r="D46" s="322">
        <v>175</v>
      </c>
      <c r="E46" s="322"/>
      <c r="F46" s="322"/>
    </row>
    <row r="47" spans="2:6" ht="20.25" x14ac:dyDescent="0.3">
      <c r="B47" s="320" t="s">
        <v>717</v>
      </c>
      <c r="C47" s="323" t="s">
        <v>718</v>
      </c>
      <c r="D47" s="322">
        <v>100</v>
      </c>
      <c r="E47" s="322"/>
      <c r="F47" s="322"/>
    </row>
    <row r="48" spans="2:6" ht="20.25" x14ac:dyDescent="0.3">
      <c r="B48" s="320" t="s">
        <v>721</v>
      </c>
      <c r="C48" s="323" t="s">
        <v>722</v>
      </c>
      <c r="D48" s="322">
        <v>100</v>
      </c>
      <c r="E48" s="322"/>
      <c r="F48" s="322"/>
    </row>
    <row r="49" spans="2:6" ht="20.25" x14ac:dyDescent="0.3">
      <c r="B49" s="320" t="s">
        <v>719</v>
      </c>
      <c r="C49" s="323" t="s">
        <v>720</v>
      </c>
      <c r="D49" s="322">
        <v>50</v>
      </c>
      <c r="E49" s="322"/>
      <c r="F49" s="322"/>
    </row>
    <row r="50" spans="2:6" ht="20.25" x14ac:dyDescent="0.3">
      <c r="B50" s="320" t="s">
        <v>116</v>
      </c>
      <c r="C50" s="321" t="s">
        <v>155</v>
      </c>
      <c r="D50" s="322">
        <v>10</v>
      </c>
      <c r="E50" s="322"/>
      <c r="F50" s="322"/>
    </row>
    <row r="51" spans="2:6" ht="20.25" x14ac:dyDescent="0.3">
      <c r="B51" s="320" t="s">
        <v>138</v>
      </c>
      <c r="C51" s="321" t="s">
        <v>159</v>
      </c>
      <c r="D51" s="322">
        <v>2</v>
      </c>
      <c r="E51" s="322"/>
      <c r="F51" s="322"/>
    </row>
    <row r="52" spans="2:6" ht="20.25" x14ac:dyDescent="0.3">
      <c r="B52" s="320" t="s">
        <v>622</v>
      </c>
      <c r="C52" s="321" t="s">
        <v>623</v>
      </c>
      <c r="D52" s="322">
        <v>5</v>
      </c>
      <c r="E52" s="322"/>
      <c r="F52" s="322"/>
    </row>
    <row r="53" spans="2:6" ht="20.25" x14ac:dyDescent="0.3">
      <c r="B53" s="320" t="s">
        <v>553</v>
      </c>
      <c r="C53" s="323" t="s">
        <v>554</v>
      </c>
      <c r="D53" s="322">
        <v>0</v>
      </c>
      <c r="E53" s="322"/>
      <c r="F53" s="322"/>
    </row>
    <row r="54" spans="2:6" ht="20.25" x14ac:dyDescent="0.3">
      <c r="B54" s="320" t="s">
        <v>103</v>
      </c>
      <c r="C54" s="321" t="s">
        <v>105</v>
      </c>
      <c r="D54" s="322">
        <v>5</v>
      </c>
      <c r="E54" s="322"/>
      <c r="F54" s="322"/>
    </row>
    <row r="55" spans="2:6" ht="20.25" x14ac:dyDescent="0.3">
      <c r="B55" s="320" t="s">
        <v>99</v>
      </c>
      <c r="C55" s="321" t="s">
        <v>100</v>
      </c>
      <c r="D55" s="322">
        <v>3</v>
      </c>
      <c r="E55" s="322"/>
      <c r="F55" s="322"/>
    </row>
    <row r="56" spans="2:6" ht="20.25" x14ac:dyDescent="0.3">
      <c r="B56" s="320" t="s">
        <v>139</v>
      </c>
      <c r="C56" s="321" t="s">
        <v>157</v>
      </c>
      <c r="D56" s="322">
        <v>3</v>
      </c>
      <c r="E56" s="322"/>
      <c r="F56" s="322"/>
    </row>
    <row r="57" spans="2:6" ht="20.25" x14ac:dyDescent="0.3">
      <c r="B57" s="320" t="s">
        <v>140</v>
      </c>
      <c r="C57" s="321" t="s">
        <v>156</v>
      </c>
      <c r="D57" s="322">
        <v>3</v>
      </c>
      <c r="E57" s="322"/>
      <c r="F57" s="322"/>
    </row>
    <row r="58" spans="2:6" ht="20.25" x14ac:dyDescent="0.3">
      <c r="B58" s="320" t="s">
        <v>706</v>
      </c>
      <c r="C58" s="321" t="s">
        <v>707</v>
      </c>
      <c r="D58" s="322">
        <v>30</v>
      </c>
      <c r="E58" s="322"/>
      <c r="F58" s="322"/>
    </row>
    <row r="59" spans="2:6" ht="20.25" x14ac:dyDescent="0.3">
      <c r="B59" s="320" t="s">
        <v>163</v>
      </c>
      <c r="C59" s="321" t="s">
        <v>168</v>
      </c>
      <c r="D59" s="322">
        <v>14</v>
      </c>
      <c r="E59" s="322"/>
      <c r="F59" s="322"/>
    </row>
    <row r="60" spans="2:6" ht="20.25" x14ac:dyDescent="0.3">
      <c r="B60" s="320" t="s">
        <v>558</v>
      </c>
      <c r="C60" s="321" t="s">
        <v>559</v>
      </c>
      <c r="D60" s="322">
        <v>110</v>
      </c>
      <c r="E60" s="322"/>
      <c r="F60" s="322"/>
    </row>
    <row r="61" spans="2:6" ht="20.25" x14ac:dyDescent="0.3">
      <c r="B61" s="320" t="s">
        <v>270</v>
      </c>
      <c r="C61" s="321" t="s">
        <v>395</v>
      </c>
      <c r="D61" s="322">
        <v>16</v>
      </c>
      <c r="E61" s="322"/>
      <c r="F61" s="322"/>
    </row>
    <row r="62" spans="2:6" ht="20.25" x14ac:dyDescent="0.3">
      <c r="B62" s="320" t="s">
        <v>117</v>
      </c>
      <c r="C62" s="321" t="s">
        <v>150</v>
      </c>
      <c r="D62" s="322">
        <v>55</v>
      </c>
      <c r="E62" s="322"/>
      <c r="F62" s="322"/>
    </row>
    <row r="63" spans="2:6" ht="20.25" x14ac:dyDescent="0.3">
      <c r="B63" s="320" t="s">
        <v>207</v>
      </c>
      <c r="C63" s="321" t="s">
        <v>255</v>
      </c>
      <c r="D63" s="322">
        <v>194</v>
      </c>
      <c r="E63" s="322"/>
      <c r="F63" s="322"/>
    </row>
    <row r="64" spans="2:6" ht="20.25" x14ac:dyDescent="0.3">
      <c r="B64" s="320" t="s">
        <v>580</v>
      </c>
      <c r="C64" s="321" t="s">
        <v>581</v>
      </c>
      <c r="D64" s="322">
        <v>30</v>
      </c>
      <c r="E64" s="322"/>
      <c r="F64" s="322"/>
    </row>
    <row r="65" spans="2:6" ht="20.25" x14ac:dyDescent="0.3">
      <c r="B65" s="320" t="s">
        <v>48</v>
      </c>
      <c r="C65" s="321" t="s">
        <v>49</v>
      </c>
      <c r="D65" s="322">
        <v>1</v>
      </c>
      <c r="E65" s="322"/>
      <c r="F65" s="322"/>
    </row>
    <row r="66" spans="2:6" ht="20.25" x14ac:dyDescent="0.3">
      <c r="B66" s="320" t="s">
        <v>484</v>
      </c>
      <c r="C66" s="323" t="s">
        <v>485</v>
      </c>
      <c r="D66" s="322">
        <v>0</v>
      </c>
      <c r="E66" s="322"/>
      <c r="F66" s="322"/>
    </row>
    <row r="67" spans="2:6" ht="20.25" x14ac:dyDescent="0.3">
      <c r="B67" s="320" t="s">
        <v>216</v>
      </c>
      <c r="C67" s="323" t="s">
        <v>704</v>
      </c>
      <c r="D67" s="322">
        <v>10</v>
      </c>
      <c r="E67" s="322"/>
      <c r="F67" s="322"/>
    </row>
    <row r="68" spans="2:6" ht="20.25" x14ac:dyDescent="0.3">
      <c r="B68" s="320" t="s">
        <v>326</v>
      </c>
      <c r="C68" s="323" t="s">
        <v>411</v>
      </c>
      <c r="D68" s="322">
        <v>20</v>
      </c>
      <c r="E68" s="322"/>
      <c r="F68" s="322"/>
    </row>
    <row r="69" spans="2:6" ht="20.25" x14ac:dyDescent="0.3">
      <c r="B69" s="320" t="s">
        <v>328</v>
      </c>
      <c r="C69" s="323" t="s">
        <v>412</v>
      </c>
      <c r="D69" s="322">
        <v>8</v>
      </c>
      <c r="E69" s="322"/>
      <c r="F69" s="322"/>
    </row>
    <row r="70" spans="2:6" ht="20.25" x14ac:dyDescent="0.3">
      <c r="B70" s="320" t="s">
        <v>356</v>
      </c>
      <c r="C70" s="321" t="s">
        <v>396</v>
      </c>
      <c r="D70" s="322">
        <v>8</v>
      </c>
      <c r="E70" s="322"/>
      <c r="F70" s="322"/>
    </row>
    <row r="71" spans="2:6" ht="20.25" x14ac:dyDescent="0.3">
      <c r="B71" s="320" t="s">
        <v>274</v>
      </c>
      <c r="C71" s="323" t="s">
        <v>275</v>
      </c>
      <c r="D71" s="322">
        <v>38</v>
      </c>
      <c r="E71" s="322"/>
      <c r="F71" s="322"/>
    </row>
    <row r="72" spans="2:6" ht="20.25" x14ac:dyDescent="0.3">
      <c r="B72" s="320" t="s">
        <v>176</v>
      </c>
      <c r="C72" s="321" t="s">
        <v>215</v>
      </c>
      <c r="D72" s="322">
        <v>3</v>
      </c>
      <c r="E72" s="322"/>
      <c r="F72" s="322"/>
    </row>
    <row r="73" spans="2:6" ht="20.25" x14ac:dyDescent="0.3">
      <c r="B73" s="320" t="s">
        <v>327</v>
      </c>
      <c r="C73" s="321" t="s">
        <v>380</v>
      </c>
      <c r="D73" s="322">
        <v>5</v>
      </c>
      <c r="E73" s="322"/>
      <c r="F73" s="322"/>
    </row>
    <row r="74" spans="2:6" ht="20.25" x14ac:dyDescent="0.3">
      <c r="B74" s="320" t="s">
        <v>473</v>
      </c>
      <c r="C74" s="323" t="s">
        <v>474</v>
      </c>
      <c r="D74" s="322">
        <v>2</v>
      </c>
      <c r="E74" s="322"/>
      <c r="F74" s="322"/>
    </row>
    <row r="75" spans="2:6" ht="20.25" x14ac:dyDescent="0.3">
      <c r="B75" s="320" t="s">
        <v>654</v>
      </c>
      <c r="C75" s="321" t="s">
        <v>655</v>
      </c>
      <c r="D75" s="322">
        <v>100</v>
      </c>
      <c r="E75" s="322"/>
      <c r="F75" s="322"/>
    </row>
    <row r="76" spans="2:6" ht="20.25" x14ac:dyDescent="0.3">
      <c r="B76" s="320" t="s">
        <v>355</v>
      </c>
      <c r="C76" s="323" t="s">
        <v>405</v>
      </c>
      <c r="D76" s="322">
        <v>8</v>
      </c>
      <c r="E76" s="322"/>
      <c r="F76" s="322"/>
    </row>
    <row r="77" spans="2:6" ht="20.25" x14ac:dyDescent="0.3">
      <c r="B77" s="320" t="s">
        <v>475</v>
      </c>
      <c r="C77" s="323" t="s">
        <v>496</v>
      </c>
      <c r="D77" s="322">
        <v>3</v>
      </c>
      <c r="E77" s="322"/>
      <c r="F77" s="322"/>
    </row>
    <row r="78" spans="2:6" ht="20.25" x14ac:dyDescent="0.3">
      <c r="B78" s="320" t="s">
        <v>693</v>
      </c>
      <c r="C78" s="323" t="s">
        <v>694</v>
      </c>
      <c r="D78" s="322">
        <v>0</v>
      </c>
      <c r="E78" s="322"/>
      <c r="F78" s="322"/>
    </row>
    <row r="79" spans="2:6" ht="20.25" x14ac:dyDescent="0.3">
      <c r="B79" s="320" t="s">
        <v>656</v>
      </c>
      <c r="C79" s="321" t="s">
        <v>657</v>
      </c>
      <c r="D79" s="322">
        <v>18</v>
      </c>
      <c r="E79" s="322"/>
      <c r="F79" s="322"/>
    </row>
    <row r="80" spans="2:6" ht="20.25" x14ac:dyDescent="0.3">
      <c r="B80" s="320" t="s">
        <v>627</v>
      </c>
      <c r="C80" s="321" t="s">
        <v>643</v>
      </c>
      <c r="D80" s="322">
        <v>0</v>
      </c>
      <c r="E80" s="322"/>
      <c r="F80" s="322"/>
    </row>
    <row r="81" spans="2:6" ht="20.25" x14ac:dyDescent="0.3">
      <c r="B81" s="320" t="s">
        <v>177</v>
      </c>
      <c r="C81" s="321" t="s">
        <v>184</v>
      </c>
      <c r="D81" s="322">
        <v>31</v>
      </c>
      <c r="E81" s="322"/>
      <c r="F81" s="322"/>
    </row>
    <row r="82" spans="2:6" ht="20.25" x14ac:dyDescent="0.3">
      <c r="B82" s="320" t="s">
        <v>172</v>
      </c>
      <c r="C82" s="321" t="s">
        <v>182</v>
      </c>
      <c r="D82" s="322">
        <v>12</v>
      </c>
      <c r="E82" s="322"/>
      <c r="F82" s="322"/>
    </row>
    <row r="83" spans="2:6" ht="20.25" x14ac:dyDescent="0.3">
      <c r="B83" s="320" t="s">
        <v>587</v>
      </c>
      <c r="C83" s="321" t="s">
        <v>588</v>
      </c>
      <c r="D83" s="322">
        <v>0</v>
      </c>
      <c r="E83" s="322"/>
      <c r="F83" s="322"/>
    </row>
    <row r="84" spans="2:6" ht="20.25" x14ac:dyDescent="0.3">
      <c r="B84" s="320" t="s">
        <v>178</v>
      </c>
      <c r="C84" s="321" t="s">
        <v>186</v>
      </c>
      <c r="D84" s="322">
        <v>78</v>
      </c>
      <c r="E84" s="322"/>
      <c r="F84" s="322"/>
    </row>
    <row r="85" spans="2:6" ht="20.25" x14ac:dyDescent="0.3">
      <c r="B85" s="320" t="s">
        <v>351</v>
      </c>
      <c r="C85" s="323" t="s">
        <v>413</v>
      </c>
      <c r="D85" s="322">
        <v>48</v>
      </c>
      <c r="E85" s="322"/>
      <c r="F85" s="322"/>
    </row>
    <row r="86" spans="2:6" ht="20.25" x14ac:dyDescent="0.3">
      <c r="B86" s="320" t="s">
        <v>264</v>
      </c>
      <c r="C86" s="323" t="s">
        <v>265</v>
      </c>
      <c r="D86" s="322">
        <v>75</v>
      </c>
      <c r="E86" s="322"/>
      <c r="F86" s="322"/>
    </row>
    <row r="87" spans="2:6" ht="20.25" x14ac:dyDescent="0.3">
      <c r="B87" s="320" t="s">
        <v>234</v>
      </c>
      <c r="C87" s="321" t="s">
        <v>235</v>
      </c>
      <c r="D87" s="322">
        <v>38</v>
      </c>
      <c r="E87" s="322"/>
      <c r="F87" s="322"/>
    </row>
    <row r="88" spans="2:6" ht="20.25" x14ac:dyDescent="0.3">
      <c r="B88" s="320" t="s">
        <v>238</v>
      </c>
      <c r="C88" s="323" t="s">
        <v>239</v>
      </c>
      <c r="D88" s="322">
        <v>29</v>
      </c>
      <c r="E88" s="322"/>
      <c r="F88" s="322"/>
    </row>
    <row r="89" spans="2:6" ht="20.25" x14ac:dyDescent="0.3">
      <c r="B89" s="320" t="s">
        <v>294</v>
      </c>
      <c r="C89" s="323" t="s">
        <v>295</v>
      </c>
      <c r="D89" s="322">
        <v>2</v>
      </c>
      <c r="E89" s="322"/>
      <c r="F89" s="322"/>
    </row>
    <row r="90" spans="2:6" ht="20.25" x14ac:dyDescent="0.3">
      <c r="B90" s="320" t="s">
        <v>236</v>
      </c>
      <c r="C90" s="323" t="s">
        <v>237</v>
      </c>
      <c r="D90" s="322">
        <v>5</v>
      </c>
      <c r="E90" s="322"/>
      <c r="F90" s="322"/>
    </row>
    <row r="91" spans="2:6" ht="20.25" x14ac:dyDescent="0.3">
      <c r="B91" s="320" t="s">
        <v>240</v>
      </c>
      <c r="C91" s="323" t="s">
        <v>241</v>
      </c>
      <c r="D91" s="322">
        <v>5</v>
      </c>
      <c r="E91" s="322"/>
      <c r="F91" s="322"/>
    </row>
    <row r="92" spans="2:6" ht="20.25" x14ac:dyDescent="0.3">
      <c r="B92" s="320" t="s">
        <v>296</v>
      </c>
      <c r="C92" s="323" t="s">
        <v>297</v>
      </c>
      <c r="D92" s="322">
        <v>1</v>
      </c>
      <c r="E92" s="322"/>
      <c r="F92" s="322"/>
    </row>
    <row r="93" spans="2:6" ht="20.25" x14ac:dyDescent="0.3">
      <c r="B93" s="320" t="s">
        <v>232</v>
      </c>
      <c r="C93" s="321" t="s">
        <v>233</v>
      </c>
      <c r="D93" s="322">
        <v>5</v>
      </c>
      <c r="E93" s="322"/>
      <c r="F93" s="322"/>
    </row>
    <row r="94" spans="2:6" ht="20.25" x14ac:dyDescent="0.3">
      <c r="B94" s="320" t="s">
        <v>200</v>
      </c>
      <c r="C94" s="321" t="s">
        <v>201</v>
      </c>
      <c r="D94" s="322">
        <v>4</v>
      </c>
      <c r="E94" s="322"/>
      <c r="F94" s="322"/>
    </row>
    <row r="95" spans="2:6" ht="20.25" x14ac:dyDescent="0.3">
      <c r="B95" s="320" t="s">
        <v>44</v>
      </c>
      <c r="C95" s="321" t="s">
        <v>45</v>
      </c>
      <c r="D95" s="322">
        <v>28</v>
      </c>
      <c r="E95" s="322"/>
      <c r="F95" s="322"/>
    </row>
    <row r="96" spans="2:6" ht="20.25" x14ac:dyDescent="0.3">
      <c r="B96" s="320" t="s">
        <v>118</v>
      </c>
      <c r="C96" s="321" t="s">
        <v>149</v>
      </c>
      <c r="D96" s="322">
        <v>30</v>
      </c>
      <c r="E96" s="322"/>
      <c r="F96" s="322"/>
    </row>
    <row r="97" spans="2:6" ht="20.25" x14ac:dyDescent="0.3">
      <c r="B97" s="320" t="s">
        <v>42</v>
      </c>
      <c r="C97" s="321" t="s">
        <v>43</v>
      </c>
      <c r="D97" s="322">
        <v>7</v>
      </c>
      <c r="E97" s="322"/>
      <c r="F97" s="322"/>
    </row>
    <row r="98" spans="2:6" ht="20.25" x14ac:dyDescent="0.3">
      <c r="B98" s="320" t="s">
        <v>363</v>
      </c>
      <c r="C98" s="323" t="s">
        <v>416</v>
      </c>
      <c r="D98" s="322">
        <v>117</v>
      </c>
      <c r="E98" s="322"/>
      <c r="F98" s="322"/>
    </row>
    <row r="99" spans="2:6" ht="20.25" x14ac:dyDescent="0.3">
      <c r="B99" s="320" t="s">
        <v>362</v>
      </c>
      <c r="C99" s="321" t="s">
        <v>391</v>
      </c>
      <c r="D99" s="322">
        <v>59</v>
      </c>
      <c r="E99" s="322"/>
      <c r="F99" s="322"/>
    </row>
    <row r="100" spans="2:6" ht="20.25" x14ac:dyDescent="0.3">
      <c r="B100" s="320" t="s">
        <v>555</v>
      </c>
      <c r="C100" s="323" t="s">
        <v>569</v>
      </c>
      <c r="D100" s="322">
        <v>147</v>
      </c>
      <c r="E100" s="322"/>
      <c r="F100" s="322"/>
    </row>
    <row r="101" spans="2:6" ht="20.25" x14ac:dyDescent="0.3">
      <c r="B101" s="320" t="s">
        <v>119</v>
      </c>
      <c r="C101" s="321" t="s">
        <v>154</v>
      </c>
      <c r="D101" s="322">
        <v>72</v>
      </c>
      <c r="E101" s="322"/>
      <c r="F101" s="322"/>
    </row>
    <row r="102" spans="2:6" ht="20.25" x14ac:dyDescent="0.3">
      <c r="B102" s="320" t="s">
        <v>67</v>
      </c>
      <c r="C102" s="321" t="s">
        <v>68</v>
      </c>
      <c r="D102" s="322">
        <v>1</v>
      </c>
      <c r="E102" s="322"/>
      <c r="F102" s="322"/>
    </row>
    <row r="103" spans="2:6" ht="20.25" x14ac:dyDescent="0.3">
      <c r="B103" s="320" t="s">
        <v>69</v>
      </c>
      <c r="C103" s="321" t="s">
        <v>70</v>
      </c>
      <c r="D103" s="322">
        <v>17</v>
      </c>
      <c r="E103" s="322"/>
      <c r="F103" s="322"/>
    </row>
    <row r="104" spans="2:6" ht="20.25" x14ac:dyDescent="0.3">
      <c r="B104" s="320" t="s">
        <v>292</v>
      </c>
      <c r="C104" s="323" t="s">
        <v>293</v>
      </c>
      <c r="D104" s="322">
        <v>2512</v>
      </c>
      <c r="E104" s="322"/>
      <c r="F104" s="322"/>
    </row>
    <row r="105" spans="2:6" ht="20.25" x14ac:dyDescent="0.3">
      <c r="B105" s="320" t="s">
        <v>290</v>
      </c>
      <c r="C105" s="323" t="s">
        <v>291</v>
      </c>
      <c r="D105" s="322">
        <v>611</v>
      </c>
      <c r="E105" s="322"/>
      <c r="F105" s="322"/>
    </row>
    <row r="106" spans="2:6" ht="20.25" x14ac:dyDescent="0.3">
      <c r="B106" s="320" t="s">
        <v>354</v>
      </c>
      <c r="C106" s="323" t="s">
        <v>398</v>
      </c>
      <c r="D106" s="322">
        <v>4</v>
      </c>
      <c r="E106" s="322"/>
      <c r="F106" s="322"/>
    </row>
    <row r="107" spans="2:6" ht="20.25" x14ac:dyDescent="0.3">
      <c r="B107" s="320" t="s">
        <v>628</v>
      </c>
      <c r="C107" s="321" t="s">
        <v>641</v>
      </c>
      <c r="D107" s="322">
        <v>100</v>
      </c>
      <c r="E107" s="322"/>
      <c r="F107" s="322"/>
    </row>
    <row r="108" spans="2:6" ht="20.25" x14ac:dyDescent="0.3">
      <c r="B108" s="320" t="s">
        <v>629</v>
      </c>
      <c r="C108" s="321" t="s">
        <v>642</v>
      </c>
      <c r="D108" s="322">
        <v>100</v>
      </c>
      <c r="E108" s="322"/>
      <c r="F108" s="322"/>
    </row>
    <row r="109" spans="2:6" ht="20.25" x14ac:dyDescent="0.3">
      <c r="B109" s="320" t="s">
        <v>71</v>
      </c>
      <c r="C109" s="321" t="s">
        <v>72</v>
      </c>
      <c r="D109" s="322">
        <v>13</v>
      </c>
      <c r="E109" s="322"/>
      <c r="F109" s="322"/>
    </row>
    <row r="110" spans="2:6" ht="20.25" x14ac:dyDescent="0.3">
      <c r="B110" s="320" t="s">
        <v>358</v>
      </c>
      <c r="C110" s="321" t="s">
        <v>390</v>
      </c>
      <c r="D110" s="322">
        <v>140</v>
      </c>
      <c r="E110" s="322"/>
      <c r="F110" s="322"/>
    </row>
    <row r="111" spans="2:6" ht="20.25" x14ac:dyDescent="0.3">
      <c r="B111" s="320" t="s">
        <v>120</v>
      </c>
      <c r="C111" s="321" t="s">
        <v>151</v>
      </c>
      <c r="D111" s="322">
        <v>5</v>
      </c>
      <c r="E111" s="322"/>
      <c r="F111" s="322"/>
    </row>
    <row r="112" spans="2:6" ht="20.25" x14ac:dyDescent="0.3">
      <c r="B112" s="320" t="s">
        <v>73</v>
      </c>
      <c r="C112" s="321" t="s">
        <v>74</v>
      </c>
      <c r="D112" s="322">
        <v>8</v>
      </c>
      <c r="E112" s="322"/>
      <c r="F112" s="322"/>
    </row>
    <row r="113" spans="2:6" ht="20.25" x14ac:dyDescent="0.3">
      <c r="B113" s="320" t="s">
        <v>600</v>
      </c>
      <c r="C113" s="321" t="s">
        <v>605</v>
      </c>
      <c r="D113" s="322">
        <v>26</v>
      </c>
      <c r="E113" s="322"/>
      <c r="F113" s="322"/>
    </row>
    <row r="114" spans="2:6" ht="20.25" x14ac:dyDescent="0.3">
      <c r="B114" s="320" t="s">
        <v>659</v>
      </c>
      <c r="C114" s="323" t="s">
        <v>687</v>
      </c>
      <c r="D114" s="322">
        <v>2</v>
      </c>
      <c r="E114" s="322"/>
      <c r="F114" s="322"/>
    </row>
    <row r="115" spans="2:6" ht="20.25" x14ac:dyDescent="0.3">
      <c r="B115" s="320" t="s">
        <v>658</v>
      </c>
      <c r="C115" s="321" t="s">
        <v>686</v>
      </c>
      <c r="D115" s="322">
        <v>4</v>
      </c>
      <c r="E115" s="322"/>
      <c r="F115" s="322"/>
    </row>
    <row r="116" spans="2:6" ht="20.25" x14ac:dyDescent="0.3">
      <c r="B116" s="320" t="s">
        <v>320</v>
      </c>
      <c r="C116" s="321" t="s">
        <v>324</v>
      </c>
      <c r="D116" s="322">
        <v>4</v>
      </c>
      <c r="E116" s="322"/>
      <c r="F116" s="322"/>
    </row>
    <row r="117" spans="2:6" ht="20.25" x14ac:dyDescent="0.3">
      <c r="B117" s="320" t="s">
        <v>323</v>
      </c>
      <c r="C117" s="321" t="s">
        <v>325</v>
      </c>
      <c r="D117" s="322">
        <v>3</v>
      </c>
      <c r="E117" s="322"/>
      <c r="F117" s="322"/>
    </row>
    <row r="118" spans="2:6" ht="20.25" x14ac:dyDescent="0.3">
      <c r="B118" s="320" t="s">
        <v>424</v>
      </c>
      <c r="C118" s="321" t="s">
        <v>428</v>
      </c>
      <c r="D118" s="322">
        <v>40</v>
      </c>
      <c r="E118" s="322"/>
      <c r="F118" s="322"/>
    </row>
    <row r="119" spans="2:6" ht="20.25" x14ac:dyDescent="0.3">
      <c r="B119" s="320" t="s">
        <v>164</v>
      </c>
      <c r="C119" s="323" t="s">
        <v>165</v>
      </c>
      <c r="D119" s="322">
        <v>264</v>
      </c>
      <c r="E119" s="322"/>
      <c r="F119" s="322"/>
    </row>
    <row r="120" spans="2:6" ht="20.25" x14ac:dyDescent="0.3">
      <c r="B120" s="320" t="s">
        <v>277</v>
      </c>
      <c r="C120" s="323" t="s">
        <v>278</v>
      </c>
      <c r="D120" s="322">
        <v>65</v>
      </c>
      <c r="E120" s="322"/>
      <c r="F120" s="322"/>
    </row>
    <row r="121" spans="2:6" ht="20.25" x14ac:dyDescent="0.3">
      <c r="B121" s="320" t="s">
        <v>366</v>
      </c>
      <c r="C121" s="321" t="s">
        <v>394</v>
      </c>
      <c r="D121" s="322">
        <v>25</v>
      </c>
      <c r="E121" s="322"/>
      <c r="F121" s="322"/>
    </row>
    <row r="122" spans="2:6" ht="20.25" x14ac:dyDescent="0.3">
      <c r="B122" s="320" t="s">
        <v>574</v>
      </c>
      <c r="C122" s="321" t="s">
        <v>585</v>
      </c>
      <c r="D122" s="322">
        <v>75</v>
      </c>
      <c r="E122" s="322"/>
      <c r="F122" s="322"/>
    </row>
    <row r="123" spans="2:6" ht="20.25" x14ac:dyDescent="0.3">
      <c r="B123" s="320" t="s">
        <v>423</v>
      </c>
      <c r="C123" s="321" t="s">
        <v>427</v>
      </c>
      <c r="D123" s="322">
        <v>26</v>
      </c>
      <c r="E123" s="322"/>
      <c r="F123" s="322"/>
    </row>
    <row r="124" spans="2:6" ht="20.25" x14ac:dyDescent="0.3">
      <c r="B124" s="320" t="s">
        <v>128</v>
      </c>
      <c r="C124" s="321" t="s">
        <v>417</v>
      </c>
      <c r="D124" s="322">
        <v>0</v>
      </c>
      <c r="E124" s="322"/>
      <c r="F124" s="322"/>
    </row>
    <row r="125" spans="2:6" ht="20.25" x14ac:dyDescent="0.3">
      <c r="B125" s="320" t="s">
        <v>420</v>
      </c>
      <c r="C125" s="321" t="s">
        <v>425</v>
      </c>
      <c r="D125" s="322">
        <v>47</v>
      </c>
      <c r="E125" s="322"/>
      <c r="F125" s="322"/>
    </row>
    <row r="126" spans="2:6" ht="20.25" x14ac:dyDescent="0.3">
      <c r="B126" s="320" t="s">
        <v>316</v>
      </c>
      <c r="C126" s="323" t="s">
        <v>317</v>
      </c>
      <c r="D126" s="322">
        <v>2</v>
      </c>
      <c r="E126" s="322"/>
      <c r="F126" s="322"/>
    </row>
    <row r="127" spans="2:6" ht="20.25" x14ac:dyDescent="0.3">
      <c r="B127" s="320" t="s">
        <v>4</v>
      </c>
      <c r="C127" s="321" t="s">
        <v>5</v>
      </c>
      <c r="D127" s="322">
        <v>540</v>
      </c>
      <c r="E127" s="322"/>
      <c r="F127" s="322"/>
    </row>
    <row r="128" spans="2:6" ht="20.25" x14ac:dyDescent="0.3">
      <c r="B128" s="320" t="s">
        <v>488</v>
      </c>
      <c r="C128" s="321" t="s">
        <v>489</v>
      </c>
      <c r="D128" s="322">
        <v>56</v>
      </c>
      <c r="E128" s="322"/>
      <c r="F128" s="322"/>
    </row>
    <row r="129" spans="2:6" ht="20.25" x14ac:dyDescent="0.3">
      <c r="B129" s="320" t="s">
        <v>562</v>
      </c>
      <c r="C129" s="323" t="s">
        <v>570</v>
      </c>
      <c r="D129" s="322">
        <v>75</v>
      </c>
      <c r="E129" s="322"/>
      <c r="F129" s="322"/>
    </row>
    <row r="130" spans="2:6" ht="20.25" x14ac:dyDescent="0.3">
      <c r="B130" s="320" t="s">
        <v>421</v>
      </c>
      <c r="C130" s="323" t="s">
        <v>498</v>
      </c>
      <c r="D130" s="322">
        <v>55</v>
      </c>
      <c r="E130" s="322"/>
      <c r="F130" s="322"/>
    </row>
    <row r="131" spans="2:6" ht="20.25" x14ac:dyDescent="0.3">
      <c r="B131" s="320" t="s">
        <v>476</v>
      </c>
      <c r="C131" s="323" t="s">
        <v>497</v>
      </c>
      <c r="D131" s="322">
        <v>40</v>
      </c>
      <c r="E131" s="322"/>
      <c r="F131" s="322"/>
    </row>
    <row r="132" spans="2:6" ht="20.25" x14ac:dyDescent="0.3">
      <c r="B132" s="320" t="s">
        <v>364</v>
      </c>
      <c r="C132" s="321" t="s">
        <v>536</v>
      </c>
      <c r="D132" s="322">
        <v>9</v>
      </c>
      <c r="E132" s="322"/>
      <c r="F132" s="322"/>
    </row>
    <row r="133" spans="2:6" ht="20.25" x14ac:dyDescent="0.3">
      <c r="B133" s="320" t="s">
        <v>360</v>
      </c>
      <c r="C133" s="321" t="s">
        <v>400</v>
      </c>
      <c r="D133" s="322">
        <v>2</v>
      </c>
      <c r="E133" s="322"/>
      <c r="F133" s="322"/>
    </row>
    <row r="134" spans="2:6" ht="20.25" x14ac:dyDescent="0.3">
      <c r="B134" s="320" t="s">
        <v>101</v>
      </c>
      <c r="C134" s="321" t="s">
        <v>393</v>
      </c>
      <c r="D134" s="322">
        <v>0</v>
      </c>
      <c r="E134" s="322"/>
      <c r="F134" s="322"/>
    </row>
    <row r="135" spans="2:6" ht="20.25" x14ac:dyDescent="0.3">
      <c r="B135" s="320" t="s">
        <v>208</v>
      </c>
      <c r="C135" s="323" t="s">
        <v>209</v>
      </c>
      <c r="D135" s="322">
        <v>5</v>
      </c>
      <c r="E135" s="322"/>
      <c r="F135" s="322"/>
    </row>
    <row r="136" spans="2:6" ht="20.25" x14ac:dyDescent="0.3">
      <c r="B136" s="320" t="s">
        <v>630</v>
      </c>
      <c r="C136" s="323" t="s">
        <v>631</v>
      </c>
      <c r="D136" s="322">
        <v>1</v>
      </c>
      <c r="E136" s="322"/>
      <c r="F136" s="322"/>
    </row>
    <row r="137" spans="2:6" ht="20.25" x14ac:dyDescent="0.3">
      <c r="B137" s="320" t="s">
        <v>660</v>
      </c>
      <c r="C137" s="323" t="s">
        <v>685</v>
      </c>
      <c r="D137" s="322">
        <v>0</v>
      </c>
      <c r="E137" s="322"/>
      <c r="F137" s="322"/>
    </row>
    <row r="138" spans="2:6" ht="20.25" x14ac:dyDescent="0.3">
      <c r="B138" s="320" t="s">
        <v>573</v>
      </c>
      <c r="C138" s="323" t="s">
        <v>597</v>
      </c>
      <c r="D138" s="322">
        <v>2</v>
      </c>
      <c r="E138" s="322"/>
      <c r="F138" s="322"/>
    </row>
    <row r="139" spans="2:6" ht="20.25" x14ac:dyDescent="0.3">
      <c r="B139" s="320" t="s">
        <v>6</v>
      </c>
      <c r="C139" s="321" t="s">
        <v>7</v>
      </c>
      <c r="D139" s="322">
        <v>157</v>
      </c>
      <c r="E139" s="322"/>
      <c r="F139" s="322"/>
    </row>
    <row r="140" spans="2:6" ht="20.25" x14ac:dyDescent="0.3">
      <c r="B140" s="320" t="s">
        <v>272</v>
      </c>
      <c r="C140" s="321" t="s">
        <v>533</v>
      </c>
      <c r="D140" s="322">
        <v>23</v>
      </c>
      <c r="E140" s="322"/>
      <c r="F140" s="322"/>
    </row>
    <row r="141" spans="2:6" ht="20.25" x14ac:dyDescent="0.3">
      <c r="B141" s="320" t="s">
        <v>661</v>
      </c>
      <c r="C141" s="323" t="s">
        <v>684</v>
      </c>
      <c r="D141" s="322">
        <v>0</v>
      </c>
      <c r="E141" s="322"/>
      <c r="F141" s="322"/>
    </row>
    <row r="142" spans="2:6" ht="20.25" x14ac:dyDescent="0.3">
      <c r="B142" s="320" t="s">
        <v>716</v>
      </c>
      <c r="C142" s="321" t="s">
        <v>550</v>
      </c>
      <c r="D142" s="322">
        <v>93</v>
      </c>
      <c r="E142" s="322"/>
      <c r="F142" s="322"/>
    </row>
    <row r="143" spans="2:6" ht="20.25" x14ac:dyDescent="0.3">
      <c r="B143" s="320" t="s">
        <v>549</v>
      </c>
      <c r="C143" s="321" t="s">
        <v>550</v>
      </c>
      <c r="D143" s="322">
        <v>1</v>
      </c>
      <c r="E143" s="322"/>
      <c r="F143" s="322"/>
    </row>
    <row r="144" spans="2:6" ht="20.25" x14ac:dyDescent="0.3">
      <c r="B144" s="320" t="s">
        <v>715</v>
      </c>
      <c r="C144" s="321" t="s">
        <v>714</v>
      </c>
      <c r="D144" s="322">
        <v>91</v>
      </c>
      <c r="E144" s="322"/>
      <c r="F144" s="322"/>
    </row>
    <row r="145" spans="2:6" ht="20.25" x14ac:dyDescent="0.3">
      <c r="B145" s="320" t="s">
        <v>309</v>
      </c>
      <c r="C145" s="323" t="s">
        <v>310</v>
      </c>
      <c r="D145" s="322">
        <v>12</v>
      </c>
      <c r="E145" s="322"/>
      <c r="F145" s="322"/>
    </row>
    <row r="146" spans="2:6" ht="20.25" x14ac:dyDescent="0.3">
      <c r="B146" s="320" t="s">
        <v>311</v>
      </c>
      <c r="C146" s="323" t="s">
        <v>312</v>
      </c>
      <c r="D146" s="322">
        <v>27</v>
      </c>
      <c r="E146" s="322"/>
      <c r="F146" s="322"/>
    </row>
    <row r="147" spans="2:6" ht="20.25" x14ac:dyDescent="0.3">
      <c r="B147" s="320" t="s">
        <v>314</v>
      </c>
      <c r="C147" s="321" t="s">
        <v>315</v>
      </c>
      <c r="D147" s="322">
        <v>65</v>
      </c>
      <c r="E147" s="322"/>
      <c r="F147" s="322"/>
    </row>
    <row r="148" spans="2:6" ht="20.25" x14ac:dyDescent="0.3">
      <c r="B148" s="320" t="s">
        <v>547</v>
      </c>
      <c r="C148" s="321" t="s">
        <v>304</v>
      </c>
      <c r="D148" s="322">
        <v>58</v>
      </c>
      <c r="E148" s="322"/>
      <c r="F148" s="322"/>
    </row>
    <row r="149" spans="2:6" ht="20.25" x14ac:dyDescent="0.3">
      <c r="B149" s="320" t="s">
        <v>218</v>
      </c>
      <c r="C149" s="321" t="s">
        <v>253</v>
      </c>
      <c r="D149" s="322">
        <v>5</v>
      </c>
      <c r="E149" s="322"/>
      <c r="F149" s="322"/>
    </row>
    <row r="150" spans="2:6" ht="20.25" x14ac:dyDescent="0.3">
      <c r="B150" s="320" t="s">
        <v>345</v>
      </c>
      <c r="C150" s="321" t="s">
        <v>369</v>
      </c>
      <c r="D150" s="322">
        <v>5</v>
      </c>
      <c r="E150" s="322"/>
      <c r="F150" s="322"/>
    </row>
    <row r="151" spans="2:6" ht="20.25" x14ac:dyDescent="0.3">
      <c r="B151" s="320" t="s">
        <v>365</v>
      </c>
      <c r="C151" s="323" t="s">
        <v>499</v>
      </c>
      <c r="D151" s="322">
        <v>15</v>
      </c>
      <c r="E151" s="322"/>
      <c r="F151" s="322"/>
    </row>
    <row r="152" spans="2:6" ht="20.25" x14ac:dyDescent="0.3">
      <c r="B152" s="320" t="s">
        <v>87</v>
      </c>
      <c r="C152" s="321" t="s">
        <v>202</v>
      </c>
      <c r="D152" s="322">
        <v>80</v>
      </c>
      <c r="E152" s="322"/>
      <c r="F152" s="322"/>
    </row>
    <row r="153" spans="2:6" ht="20.25" x14ac:dyDescent="0.3">
      <c r="B153" s="320" t="s">
        <v>88</v>
      </c>
      <c r="C153" s="321" t="s">
        <v>89</v>
      </c>
      <c r="D153" s="322">
        <v>1</v>
      </c>
      <c r="E153" s="322"/>
      <c r="F153" s="322"/>
    </row>
    <row r="154" spans="2:6" ht="20.25" x14ac:dyDescent="0.3">
      <c r="B154" s="320" t="s">
        <v>346</v>
      </c>
      <c r="C154" s="323" t="s">
        <v>383</v>
      </c>
      <c r="D154" s="322">
        <v>10</v>
      </c>
      <c r="E154" s="322"/>
      <c r="F154" s="322"/>
    </row>
    <row r="155" spans="2:6" ht="20.25" x14ac:dyDescent="0.3">
      <c r="B155" s="320" t="s">
        <v>329</v>
      </c>
      <c r="C155" s="321" t="s">
        <v>415</v>
      </c>
      <c r="D155" s="322">
        <v>2</v>
      </c>
      <c r="E155" s="322"/>
      <c r="F155" s="322"/>
    </row>
    <row r="156" spans="2:6" ht="20.25" x14ac:dyDescent="0.3">
      <c r="B156" s="320" t="s">
        <v>219</v>
      </c>
      <c r="C156" s="323" t="s">
        <v>220</v>
      </c>
      <c r="D156" s="322">
        <v>15</v>
      </c>
      <c r="E156" s="322"/>
      <c r="F156" s="322"/>
    </row>
    <row r="157" spans="2:6" ht="20.25" x14ac:dyDescent="0.3">
      <c r="B157" s="320" t="s">
        <v>486</v>
      </c>
      <c r="C157" s="321" t="s">
        <v>487</v>
      </c>
      <c r="D157" s="322">
        <v>2</v>
      </c>
      <c r="E157" s="322"/>
      <c r="F157" s="322"/>
    </row>
    <row r="158" spans="2:6" ht="20.25" x14ac:dyDescent="0.3">
      <c r="B158" s="320" t="s">
        <v>221</v>
      </c>
      <c r="C158" s="321" t="s">
        <v>222</v>
      </c>
      <c r="D158" s="322">
        <v>3</v>
      </c>
      <c r="E158" s="322"/>
      <c r="F158" s="322"/>
    </row>
    <row r="159" spans="2:6" ht="20.25" x14ac:dyDescent="0.3">
      <c r="B159" s="320" t="s">
        <v>223</v>
      </c>
      <c r="C159" s="321" t="s">
        <v>224</v>
      </c>
      <c r="D159" s="322">
        <v>5</v>
      </c>
      <c r="E159" s="322"/>
      <c r="F159" s="322"/>
    </row>
    <row r="160" spans="2:6" ht="20.25" x14ac:dyDescent="0.3">
      <c r="B160" s="320" t="s">
        <v>225</v>
      </c>
      <c r="C160" s="321" t="s">
        <v>226</v>
      </c>
      <c r="D160" s="322">
        <v>4</v>
      </c>
      <c r="E160" s="322"/>
      <c r="F160" s="322"/>
    </row>
    <row r="161" spans="2:6" ht="20.25" x14ac:dyDescent="0.3">
      <c r="B161" s="320" t="s">
        <v>228</v>
      </c>
      <c r="C161" s="323" t="s">
        <v>229</v>
      </c>
      <c r="D161" s="322">
        <v>6</v>
      </c>
      <c r="E161" s="322"/>
      <c r="F161" s="322"/>
    </row>
    <row r="162" spans="2:6" ht="20.25" x14ac:dyDescent="0.3">
      <c r="B162" s="320" t="s">
        <v>477</v>
      </c>
      <c r="C162" s="321" t="s">
        <v>493</v>
      </c>
      <c r="D162" s="322">
        <v>3</v>
      </c>
      <c r="E162" s="322"/>
      <c r="F162" s="322"/>
    </row>
    <row r="163" spans="2:6" ht="20.25" x14ac:dyDescent="0.3">
      <c r="B163" s="320" t="s">
        <v>227</v>
      </c>
      <c r="C163" s="321" t="s">
        <v>249</v>
      </c>
      <c r="D163" s="322">
        <v>6</v>
      </c>
      <c r="E163" s="322"/>
      <c r="F163" s="322"/>
    </row>
    <row r="164" spans="2:6" ht="20.25" x14ac:dyDescent="0.3">
      <c r="B164" s="320" t="s">
        <v>230</v>
      </c>
      <c r="C164" s="321" t="s">
        <v>250</v>
      </c>
      <c r="D164" s="322">
        <v>5</v>
      </c>
      <c r="E164" s="322"/>
      <c r="F164" s="322"/>
    </row>
    <row r="165" spans="2:6" ht="20.25" x14ac:dyDescent="0.3">
      <c r="B165" s="320" t="s">
        <v>262</v>
      </c>
      <c r="C165" s="323" t="s">
        <v>263</v>
      </c>
      <c r="D165" s="322">
        <v>1</v>
      </c>
      <c r="E165" s="322"/>
      <c r="F165" s="322"/>
    </row>
    <row r="166" spans="2:6" ht="20.25" x14ac:dyDescent="0.3">
      <c r="B166" s="320" t="s">
        <v>361</v>
      </c>
      <c r="C166" s="323" t="s">
        <v>401</v>
      </c>
      <c r="D166" s="322">
        <v>2</v>
      </c>
      <c r="E166" s="322"/>
      <c r="F166" s="322"/>
    </row>
    <row r="167" spans="2:6" ht="20.25" x14ac:dyDescent="0.3">
      <c r="B167" s="320" t="s">
        <v>298</v>
      </c>
      <c r="C167" s="323" t="s">
        <v>299</v>
      </c>
      <c r="D167" s="322">
        <v>13</v>
      </c>
      <c r="E167" s="322"/>
      <c r="F167" s="322"/>
    </row>
    <row r="168" spans="2:6" ht="20.25" x14ac:dyDescent="0.3">
      <c r="B168" s="320" t="s">
        <v>8</v>
      </c>
      <c r="C168" s="321" t="s">
        <v>9</v>
      </c>
      <c r="D168" s="322">
        <v>29</v>
      </c>
      <c r="E168" s="322"/>
      <c r="F168" s="322"/>
    </row>
    <row r="169" spans="2:6" ht="20.25" x14ac:dyDescent="0.3">
      <c r="B169" s="320" t="s">
        <v>698</v>
      </c>
      <c r="C169" s="323" t="s">
        <v>699</v>
      </c>
      <c r="D169" s="322">
        <v>0</v>
      </c>
      <c r="E169" s="322"/>
      <c r="F169" s="322"/>
    </row>
    <row r="170" spans="2:6" ht="20.25" x14ac:dyDescent="0.3">
      <c r="B170" s="320" t="s">
        <v>696</v>
      </c>
      <c r="C170" s="323" t="s">
        <v>697</v>
      </c>
      <c r="D170" s="322">
        <v>0</v>
      </c>
      <c r="E170" s="322"/>
      <c r="F170" s="322"/>
    </row>
    <row r="171" spans="2:6" ht="20.25" x14ac:dyDescent="0.3">
      <c r="B171" s="320" t="s">
        <v>610</v>
      </c>
      <c r="C171" s="321" t="s">
        <v>611</v>
      </c>
      <c r="D171" s="322">
        <v>120000</v>
      </c>
      <c r="E171" s="322"/>
      <c r="F171" s="322"/>
    </row>
    <row r="172" spans="2:6" ht="20.25" x14ac:dyDescent="0.3">
      <c r="B172" s="320" t="s">
        <v>242</v>
      </c>
      <c r="C172" s="321" t="s">
        <v>252</v>
      </c>
      <c r="D172" s="322">
        <v>5</v>
      </c>
      <c r="E172" s="322"/>
      <c r="F172" s="322"/>
    </row>
    <row r="173" spans="2:6" ht="20.25" x14ac:dyDescent="0.3">
      <c r="B173" s="320" t="s">
        <v>334</v>
      </c>
      <c r="C173" s="321" t="s">
        <v>392</v>
      </c>
      <c r="D173" s="322">
        <v>30</v>
      </c>
      <c r="E173" s="322"/>
      <c r="F173" s="322"/>
    </row>
    <row r="174" spans="2:6" ht="20.25" x14ac:dyDescent="0.3">
      <c r="B174" s="320" t="s">
        <v>173</v>
      </c>
      <c r="C174" s="321" t="s">
        <v>203</v>
      </c>
      <c r="D174" s="322">
        <v>4</v>
      </c>
      <c r="E174" s="322"/>
      <c r="F174" s="322"/>
    </row>
    <row r="175" spans="2:6" ht="20.25" x14ac:dyDescent="0.3">
      <c r="B175" s="320" t="s">
        <v>318</v>
      </c>
      <c r="C175" s="323" t="s">
        <v>319</v>
      </c>
      <c r="D175" s="322">
        <v>6</v>
      </c>
      <c r="E175" s="322"/>
      <c r="F175" s="322"/>
    </row>
    <row r="176" spans="2:6" ht="20.25" x14ac:dyDescent="0.3">
      <c r="B176" s="320" t="s">
        <v>632</v>
      </c>
      <c r="C176" s="321" t="s">
        <v>646</v>
      </c>
      <c r="D176" s="322">
        <v>0</v>
      </c>
      <c r="E176" s="322"/>
      <c r="F176" s="322"/>
    </row>
    <row r="177" spans="2:6" ht="20.25" x14ac:dyDescent="0.3">
      <c r="B177" s="320" t="s">
        <v>633</v>
      </c>
      <c r="C177" s="321" t="s">
        <v>645</v>
      </c>
      <c r="D177" s="322">
        <v>6</v>
      </c>
      <c r="E177" s="322"/>
      <c r="F177" s="322"/>
    </row>
    <row r="178" spans="2:6" ht="20.25" x14ac:dyDescent="0.3">
      <c r="B178" s="320" t="s">
        <v>160</v>
      </c>
      <c r="C178" s="321" t="s">
        <v>161</v>
      </c>
      <c r="D178" s="322">
        <v>0</v>
      </c>
      <c r="E178" s="322"/>
      <c r="F178" s="322"/>
    </row>
    <row r="179" spans="2:6" ht="20.25" x14ac:dyDescent="0.3">
      <c r="B179" s="320" t="s">
        <v>189</v>
      </c>
      <c r="C179" s="321" t="s">
        <v>190</v>
      </c>
      <c r="D179" s="322">
        <v>4</v>
      </c>
      <c r="E179" s="322"/>
      <c r="F179" s="322"/>
    </row>
    <row r="180" spans="2:6" ht="20.25" x14ac:dyDescent="0.3">
      <c r="B180" s="320" t="s">
        <v>634</v>
      </c>
      <c r="C180" s="321" t="s">
        <v>647</v>
      </c>
      <c r="D180" s="322">
        <v>0</v>
      </c>
      <c r="E180" s="322"/>
      <c r="F180" s="322"/>
    </row>
    <row r="181" spans="2:6" ht="20.25" x14ac:dyDescent="0.3">
      <c r="B181" s="320" t="s">
        <v>635</v>
      </c>
      <c r="C181" s="323" t="s">
        <v>644</v>
      </c>
      <c r="D181" s="322">
        <v>10</v>
      </c>
      <c r="E181" s="322"/>
      <c r="F181" s="322"/>
    </row>
    <row r="182" spans="2:6" ht="20.25" x14ac:dyDescent="0.3">
      <c r="B182" s="320" t="s">
        <v>60</v>
      </c>
      <c r="C182" s="321" t="s">
        <v>195</v>
      </c>
      <c r="D182" s="322">
        <v>12</v>
      </c>
      <c r="E182" s="322"/>
      <c r="F182" s="322"/>
    </row>
    <row r="183" spans="2:6" ht="20.25" x14ac:dyDescent="0.3">
      <c r="B183" s="320" t="s">
        <v>10</v>
      </c>
      <c r="C183" s="321" t="s">
        <v>11</v>
      </c>
      <c r="D183" s="322">
        <v>1</v>
      </c>
      <c r="E183" s="322"/>
      <c r="F183" s="322"/>
    </row>
    <row r="184" spans="2:6" ht="20.25" x14ac:dyDescent="0.3">
      <c r="B184" s="320" t="s">
        <v>12</v>
      </c>
      <c r="C184" s="321" t="s">
        <v>13</v>
      </c>
      <c r="D184" s="322">
        <v>3</v>
      </c>
      <c r="E184" s="322"/>
      <c r="F184" s="322"/>
    </row>
    <row r="185" spans="2:6" ht="20.25" x14ac:dyDescent="0.3">
      <c r="B185" s="320" t="s">
        <v>14</v>
      </c>
      <c r="C185" s="321" t="s">
        <v>15</v>
      </c>
      <c r="D185" s="322">
        <v>8</v>
      </c>
      <c r="E185" s="322"/>
      <c r="F185" s="322"/>
    </row>
    <row r="186" spans="2:6" ht="20.25" x14ac:dyDescent="0.3">
      <c r="B186" s="320" t="s">
        <v>16</v>
      </c>
      <c r="C186" s="321" t="s">
        <v>17</v>
      </c>
      <c r="D186" s="322">
        <v>6</v>
      </c>
      <c r="E186" s="322"/>
      <c r="F186" s="322"/>
    </row>
    <row r="187" spans="2:6" ht="20.25" x14ac:dyDescent="0.3">
      <c r="B187" s="320" t="s">
        <v>457</v>
      </c>
      <c r="C187" s="323" t="s">
        <v>458</v>
      </c>
      <c r="D187" s="322">
        <v>18</v>
      </c>
      <c r="E187" s="322"/>
      <c r="F187" s="322"/>
    </row>
    <row r="188" spans="2:6" ht="20.25" x14ac:dyDescent="0.3">
      <c r="B188" s="320" t="s">
        <v>18</v>
      </c>
      <c r="C188" s="321" t="s">
        <v>19</v>
      </c>
      <c r="D188" s="322">
        <v>6</v>
      </c>
      <c r="E188" s="322"/>
      <c r="F188" s="322"/>
    </row>
    <row r="189" spans="2:6" ht="20.25" x14ac:dyDescent="0.3">
      <c r="B189" s="320" t="s">
        <v>266</v>
      </c>
      <c r="C189" s="323" t="s">
        <v>267</v>
      </c>
      <c r="D189" s="322">
        <v>38</v>
      </c>
      <c r="E189" s="322"/>
      <c r="F189" s="322"/>
    </row>
    <row r="190" spans="2:6" ht="20.25" x14ac:dyDescent="0.3">
      <c r="B190" s="320" t="s">
        <v>54</v>
      </c>
      <c r="C190" s="321" t="s">
        <v>55</v>
      </c>
      <c r="D190" s="322">
        <v>0</v>
      </c>
      <c r="E190" s="322"/>
      <c r="F190" s="322"/>
    </row>
    <row r="191" spans="2:6" ht="20.25" x14ac:dyDescent="0.3">
      <c r="B191" s="320" t="s">
        <v>174</v>
      </c>
      <c r="C191" s="321" t="s">
        <v>188</v>
      </c>
      <c r="D191" s="322">
        <v>44</v>
      </c>
      <c r="E191" s="322"/>
      <c r="F191" s="322"/>
    </row>
    <row r="192" spans="2:6" ht="20.25" x14ac:dyDescent="0.3">
      <c r="B192" s="320" t="s">
        <v>302</v>
      </c>
      <c r="C192" s="323" t="s">
        <v>303</v>
      </c>
      <c r="D192" s="322">
        <v>82</v>
      </c>
      <c r="E192" s="322"/>
      <c r="F192" s="322"/>
    </row>
    <row r="193" spans="2:6" ht="20.25" x14ac:dyDescent="0.3">
      <c r="B193" s="320" t="s">
        <v>121</v>
      </c>
      <c r="C193" s="321" t="s">
        <v>502</v>
      </c>
      <c r="D193" s="322">
        <v>43</v>
      </c>
      <c r="E193" s="322"/>
      <c r="F193" s="322"/>
    </row>
    <row r="194" spans="2:6" ht="20.25" x14ac:dyDescent="0.3">
      <c r="B194" s="320" t="s">
        <v>122</v>
      </c>
      <c r="C194" s="321" t="s">
        <v>152</v>
      </c>
      <c r="D194" s="322">
        <v>6</v>
      </c>
      <c r="E194" s="322"/>
      <c r="F194" s="322"/>
    </row>
    <row r="195" spans="2:6" ht="20.25" x14ac:dyDescent="0.3">
      <c r="B195" s="320" t="s">
        <v>589</v>
      </c>
      <c r="C195" s="321" t="s">
        <v>593</v>
      </c>
      <c r="D195" s="322">
        <v>2705</v>
      </c>
      <c r="E195" s="322"/>
      <c r="F195" s="322"/>
    </row>
    <row r="196" spans="2:6" ht="20.25" x14ac:dyDescent="0.3">
      <c r="B196" s="320" t="s">
        <v>175</v>
      </c>
      <c r="C196" s="321" t="s">
        <v>183</v>
      </c>
      <c r="D196" s="322">
        <v>82</v>
      </c>
      <c r="E196" s="322"/>
      <c r="F196" s="322"/>
    </row>
    <row r="197" spans="2:6" ht="20.25" x14ac:dyDescent="0.3">
      <c r="B197" s="320" t="s">
        <v>454</v>
      </c>
      <c r="C197" s="323" t="s">
        <v>456</v>
      </c>
      <c r="D197" s="322">
        <v>406</v>
      </c>
      <c r="E197" s="322"/>
      <c r="F197" s="322"/>
    </row>
    <row r="198" spans="2:6" ht="20.25" x14ac:dyDescent="0.3">
      <c r="B198" s="320" t="s">
        <v>662</v>
      </c>
      <c r="C198" s="323" t="s">
        <v>700</v>
      </c>
      <c r="D198" s="322">
        <v>0</v>
      </c>
      <c r="E198" s="322"/>
      <c r="F198" s="322"/>
    </row>
    <row r="199" spans="2:6" ht="20.25" x14ac:dyDescent="0.3">
      <c r="B199" s="320" t="s">
        <v>452</v>
      </c>
      <c r="C199" s="321" t="s">
        <v>700</v>
      </c>
      <c r="D199" s="322">
        <v>223</v>
      </c>
      <c r="E199" s="322"/>
      <c r="F199" s="322"/>
    </row>
    <row r="200" spans="2:6" ht="20.25" x14ac:dyDescent="0.3">
      <c r="B200" s="320" t="s">
        <v>663</v>
      </c>
      <c r="C200" s="321" t="s">
        <v>690</v>
      </c>
      <c r="D200" s="322">
        <v>0</v>
      </c>
      <c r="E200" s="322"/>
      <c r="F200" s="322"/>
    </row>
    <row r="201" spans="2:6" ht="20.25" x14ac:dyDescent="0.3">
      <c r="B201" s="320" t="s">
        <v>453</v>
      </c>
      <c r="C201" s="323" t="s">
        <v>455</v>
      </c>
      <c r="D201" s="322">
        <v>89</v>
      </c>
      <c r="E201" s="322"/>
      <c r="F201" s="322"/>
    </row>
    <row r="202" spans="2:6" ht="20.25" x14ac:dyDescent="0.3">
      <c r="B202" s="320" t="s">
        <v>664</v>
      </c>
      <c r="C202" s="323" t="s">
        <v>665</v>
      </c>
      <c r="D202" s="322">
        <v>0</v>
      </c>
      <c r="E202" s="322"/>
      <c r="F202" s="322"/>
    </row>
    <row r="203" spans="2:6" ht="20.25" x14ac:dyDescent="0.3">
      <c r="B203" s="320" t="s">
        <v>666</v>
      </c>
      <c r="C203" s="321" t="s">
        <v>691</v>
      </c>
      <c r="D203" s="322">
        <v>96</v>
      </c>
      <c r="E203" s="322"/>
      <c r="F203" s="322"/>
    </row>
    <row r="204" spans="2:6" ht="20.25" x14ac:dyDescent="0.3">
      <c r="B204" s="320" t="s">
        <v>667</v>
      </c>
      <c r="C204" s="321" t="s">
        <v>692</v>
      </c>
      <c r="D204" s="322">
        <v>100</v>
      </c>
      <c r="E204" s="322"/>
      <c r="F204" s="322"/>
    </row>
    <row r="205" spans="2:6" ht="20.25" x14ac:dyDescent="0.3">
      <c r="B205" s="320" t="s">
        <v>451</v>
      </c>
      <c r="C205" s="321" t="s">
        <v>713</v>
      </c>
      <c r="D205" s="322">
        <v>241</v>
      </c>
      <c r="E205" s="322"/>
      <c r="F205" s="322"/>
    </row>
    <row r="206" spans="2:6" ht="20.25" x14ac:dyDescent="0.3">
      <c r="B206" s="320" t="s">
        <v>711</v>
      </c>
      <c r="C206" s="321" t="s">
        <v>710</v>
      </c>
      <c r="D206" s="322">
        <v>100</v>
      </c>
      <c r="E206" s="322"/>
      <c r="F206" s="322"/>
    </row>
    <row r="207" spans="2:6" ht="20.25" x14ac:dyDescent="0.3">
      <c r="B207" s="320" t="s">
        <v>675</v>
      </c>
      <c r="C207" s="323" t="s">
        <v>702</v>
      </c>
      <c r="D207" s="322">
        <v>33</v>
      </c>
      <c r="E207" s="322"/>
      <c r="F207" s="322"/>
    </row>
    <row r="208" spans="2:6" ht="20.25" x14ac:dyDescent="0.3">
      <c r="B208" s="320" t="s">
        <v>703</v>
      </c>
      <c r="C208" s="323" t="s">
        <v>702</v>
      </c>
      <c r="D208" s="322">
        <v>15</v>
      </c>
      <c r="E208" s="322"/>
      <c r="F208" s="322"/>
    </row>
    <row r="209" spans="2:6" ht="20.25" x14ac:dyDescent="0.3">
      <c r="B209" s="320" t="s">
        <v>677</v>
      </c>
      <c r="C209" s="323" t="s">
        <v>678</v>
      </c>
      <c r="D209" s="322">
        <v>30</v>
      </c>
      <c r="E209" s="322"/>
      <c r="F209" s="322"/>
    </row>
    <row r="210" spans="2:6" ht="20.25" x14ac:dyDescent="0.3">
      <c r="B210" s="320" t="s">
        <v>335</v>
      </c>
      <c r="C210" s="321" t="s">
        <v>384</v>
      </c>
      <c r="D210" s="322">
        <v>40</v>
      </c>
      <c r="E210" s="322"/>
      <c r="F210" s="322"/>
    </row>
    <row r="211" spans="2:6" ht="20.25" x14ac:dyDescent="0.3">
      <c r="B211" s="320" t="s">
        <v>336</v>
      </c>
      <c r="C211" s="321" t="s">
        <v>385</v>
      </c>
      <c r="D211" s="322">
        <v>28</v>
      </c>
      <c r="E211" s="322"/>
      <c r="F211" s="322"/>
    </row>
    <row r="212" spans="2:6" ht="20.25" x14ac:dyDescent="0.3">
      <c r="B212" s="320" t="s">
        <v>205</v>
      </c>
      <c r="C212" s="323" t="s">
        <v>206</v>
      </c>
      <c r="D212" s="322">
        <v>50</v>
      </c>
      <c r="E212" s="322"/>
      <c r="F212" s="322"/>
    </row>
    <row r="213" spans="2:6" ht="20.25" x14ac:dyDescent="0.3">
      <c r="B213" s="320" t="s">
        <v>337</v>
      </c>
      <c r="C213" s="323" t="s">
        <v>381</v>
      </c>
      <c r="D213" s="322">
        <v>1</v>
      </c>
      <c r="E213" s="322"/>
      <c r="F213" s="322"/>
    </row>
    <row r="214" spans="2:6" ht="20.25" x14ac:dyDescent="0.3">
      <c r="B214" s="320" t="s">
        <v>77</v>
      </c>
      <c r="C214" s="321" t="s">
        <v>254</v>
      </c>
      <c r="D214" s="322">
        <v>11</v>
      </c>
      <c r="E214" s="322"/>
      <c r="F214" s="322"/>
    </row>
    <row r="215" spans="2:6" ht="20.25" x14ac:dyDescent="0.3">
      <c r="B215" s="320" t="s">
        <v>75</v>
      </c>
      <c r="C215" s="321" t="s">
        <v>76</v>
      </c>
      <c r="D215" s="322">
        <v>7</v>
      </c>
      <c r="E215" s="322"/>
      <c r="F215" s="322"/>
    </row>
    <row r="216" spans="2:6" ht="20.25" x14ac:dyDescent="0.3">
      <c r="B216" s="320" t="s">
        <v>123</v>
      </c>
      <c r="C216" s="321" t="s">
        <v>142</v>
      </c>
      <c r="D216" s="322">
        <v>21</v>
      </c>
      <c r="E216" s="322"/>
      <c r="F216" s="322"/>
    </row>
    <row r="217" spans="2:6" ht="20.25" x14ac:dyDescent="0.3">
      <c r="B217" s="320" t="s">
        <v>466</v>
      </c>
      <c r="C217" s="321" t="s">
        <v>467</v>
      </c>
      <c r="D217" s="322">
        <v>0</v>
      </c>
      <c r="E217" s="322"/>
      <c r="F217" s="322"/>
    </row>
    <row r="218" spans="2:6" ht="20.25" x14ac:dyDescent="0.3">
      <c r="B218" s="320" t="s">
        <v>478</v>
      </c>
      <c r="C218" s="321" t="s">
        <v>501</v>
      </c>
      <c r="D218" s="322">
        <v>3</v>
      </c>
      <c r="E218" s="322"/>
      <c r="F218" s="322"/>
    </row>
    <row r="219" spans="2:6" ht="20.25" x14ac:dyDescent="0.3">
      <c r="B219" s="320" t="s">
        <v>594</v>
      </c>
      <c r="C219" s="321" t="s">
        <v>595</v>
      </c>
      <c r="D219" s="322">
        <v>5</v>
      </c>
      <c r="E219" s="322"/>
      <c r="F219" s="322"/>
    </row>
    <row r="220" spans="2:6" ht="20.25" x14ac:dyDescent="0.3">
      <c r="B220" s="320" t="s">
        <v>204</v>
      </c>
      <c r="C220" s="321" t="s">
        <v>247</v>
      </c>
      <c r="D220" s="322">
        <v>1</v>
      </c>
      <c r="E220" s="322"/>
      <c r="F220" s="322"/>
    </row>
    <row r="221" spans="2:6" ht="20.25" x14ac:dyDescent="0.3">
      <c r="B221" s="320" t="s">
        <v>333</v>
      </c>
      <c r="C221" s="323" t="s">
        <v>378</v>
      </c>
      <c r="D221" s="322">
        <v>2</v>
      </c>
      <c r="E221" s="322"/>
      <c r="F221" s="322"/>
    </row>
    <row r="222" spans="2:6" ht="20.25" x14ac:dyDescent="0.3">
      <c r="B222" s="320" t="s">
        <v>50</v>
      </c>
      <c r="C222" s="321" t="s">
        <v>51</v>
      </c>
      <c r="D222" s="322">
        <v>1</v>
      </c>
      <c r="E222" s="322"/>
      <c r="F222" s="322"/>
    </row>
    <row r="223" spans="2:6" ht="20.25" x14ac:dyDescent="0.3">
      <c r="B223" s="320" t="s">
        <v>124</v>
      </c>
      <c r="C223" s="321" t="s">
        <v>596</v>
      </c>
      <c r="D223" s="322">
        <v>0</v>
      </c>
      <c r="E223" s="322"/>
      <c r="F223" s="322"/>
    </row>
    <row r="224" spans="2:6" ht="20.25" x14ac:dyDescent="0.3">
      <c r="B224" s="320" t="s">
        <v>20</v>
      </c>
      <c r="C224" s="321" t="s">
        <v>21</v>
      </c>
      <c r="D224" s="322">
        <v>17</v>
      </c>
      <c r="E224" s="322"/>
      <c r="F224" s="322"/>
    </row>
    <row r="225" spans="2:6" ht="20.25" x14ac:dyDescent="0.3">
      <c r="B225" s="320" t="s">
        <v>612</v>
      </c>
      <c r="C225" s="323" t="s">
        <v>613</v>
      </c>
      <c r="D225" s="322">
        <v>0</v>
      </c>
      <c r="E225" s="322"/>
      <c r="F225" s="322"/>
    </row>
    <row r="226" spans="2:6" ht="20.25" x14ac:dyDescent="0.3">
      <c r="B226" s="320" t="s">
        <v>468</v>
      </c>
      <c r="C226" s="323" t="s">
        <v>494</v>
      </c>
      <c r="D226" s="322">
        <v>2</v>
      </c>
      <c r="E226" s="322"/>
      <c r="F226" s="322"/>
    </row>
    <row r="227" spans="2:6" ht="20.25" x14ac:dyDescent="0.3">
      <c r="B227" s="320" t="s">
        <v>24</v>
      </c>
      <c r="C227" s="321" t="s">
        <v>25</v>
      </c>
      <c r="D227" s="322">
        <v>126</v>
      </c>
      <c r="E227" s="322"/>
      <c r="F227" s="322"/>
    </row>
    <row r="228" spans="2:6" ht="20.25" x14ac:dyDescent="0.3">
      <c r="B228" s="320" t="s">
        <v>22</v>
      </c>
      <c r="C228" s="321" t="s">
        <v>23</v>
      </c>
      <c r="D228" s="322">
        <v>2</v>
      </c>
      <c r="E228" s="322"/>
      <c r="F228" s="322"/>
    </row>
    <row r="229" spans="2:6" ht="20.25" x14ac:dyDescent="0.3">
      <c r="B229" s="320" t="s">
        <v>534</v>
      </c>
      <c r="C229" s="323" t="s">
        <v>535</v>
      </c>
      <c r="D229" s="322">
        <v>0</v>
      </c>
      <c r="E229" s="322"/>
      <c r="F229" s="322"/>
    </row>
    <row r="230" spans="2:6" ht="20.25" x14ac:dyDescent="0.3">
      <c r="B230" s="320" t="s">
        <v>198</v>
      </c>
      <c r="C230" s="323" t="s">
        <v>199</v>
      </c>
      <c r="D230" s="322">
        <v>6</v>
      </c>
      <c r="E230" s="322"/>
      <c r="F230" s="322"/>
    </row>
    <row r="231" spans="2:6" ht="20.25" x14ac:dyDescent="0.3">
      <c r="B231" s="320" t="s">
        <v>616</v>
      </c>
      <c r="C231" s="321" t="s">
        <v>617</v>
      </c>
      <c r="D231" s="322">
        <v>18</v>
      </c>
      <c r="E231" s="322"/>
      <c r="F231" s="322"/>
    </row>
    <row r="232" spans="2:6" ht="20.25" x14ac:dyDescent="0.3">
      <c r="B232" s="320" t="s">
        <v>668</v>
      </c>
      <c r="C232" s="321" t="s">
        <v>679</v>
      </c>
      <c r="D232" s="322">
        <v>46</v>
      </c>
      <c r="E232" s="322"/>
      <c r="F232" s="322"/>
    </row>
    <row r="233" spans="2:6" ht="20.25" x14ac:dyDescent="0.3">
      <c r="B233" s="320" t="s">
        <v>125</v>
      </c>
      <c r="C233" s="321" t="s">
        <v>126</v>
      </c>
      <c r="D233" s="322">
        <v>15</v>
      </c>
      <c r="E233" s="322"/>
      <c r="F233" s="322"/>
    </row>
    <row r="234" spans="2:6" ht="20.25" x14ac:dyDescent="0.3">
      <c r="B234" s="320" t="s">
        <v>505</v>
      </c>
      <c r="C234" s="323" t="s">
        <v>506</v>
      </c>
      <c r="D234" s="322">
        <v>97</v>
      </c>
      <c r="E234" s="322"/>
      <c r="F234" s="322"/>
    </row>
    <row r="235" spans="2:6" ht="20.25" x14ac:dyDescent="0.3">
      <c r="B235" s="320" t="s">
        <v>507</v>
      </c>
      <c r="C235" s="323" t="s">
        <v>508</v>
      </c>
      <c r="D235" s="322">
        <v>90</v>
      </c>
      <c r="E235" s="322"/>
      <c r="F235" s="322"/>
    </row>
    <row r="236" spans="2:6" ht="20.25" x14ac:dyDescent="0.3">
      <c r="B236" s="320" t="s">
        <v>675</v>
      </c>
      <c r="C236" s="321" t="s">
        <v>676</v>
      </c>
      <c r="D236" s="322">
        <v>0</v>
      </c>
      <c r="E236" s="322"/>
      <c r="F236" s="322"/>
    </row>
    <row r="237" spans="2:6" ht="20.25" x14ac:dyDescent="0.3">
      <c r="B237" s="320" t="s">
        <v>26</v>
      </c>
      <c r="C237" s="321" t="s">
        <v>27</v>
      </c>
      <c r="D237" s="322">
        <v>382</v>
      </c>
      <c r="E237" s="322"/>
      <c r="F237" s="322"/>
    </row>
    <row r="238" spans="2:6" ht="20.25" x14ac:dyDescent="0.3">
      <c r="B238" s="320" t="s">
        <v>127</v>
      </c>
      <c r="C238" s="321" t="s">
        <v>153</v>
      </c>
      <c r="D238" s="322">
        <v>63</v>
      </c>
      <c r="E238" s="322"/>
      <c r="F238" s="322"/>
    </row>
    <row r="239" spans="2:6" ht="20.25" x14ac:dyDescent="0.3">
      <c r="B239" s="320" t="s">
        <v>28</v>
      </c>
      <c r="C239" s="321" t="s">
        <v>29</v>
      </c>
      <c r="D239" s="322">
        <v>47</v>
      </c>
      <c r="E239" s="322"/>
      <c r="F239" s="322"/>
    </row>
    <row r="240" spans="2:6" ht="20.25" x14ac:dyDescent="0.3">
      <c r="B240" s="320" t="s">
        <v>30</v>
      </c>
      <c r="C240" s="321" t="s">
        <v>31</v>
      </c>
      <c r="D240" s="322">
        <v>8</v>
      </c>
      <c r="E240" s="322"/>
      <c r="F240" s="322"/>
    </row>
    <row r="241" spans="2:6" ht="20.25" x14ac:dyDescent="0.3">
      <c r="B241" s="320" t="s">
        <v>582</v>
      </c>
      <c r="C241" s="323" t="s">
        <v>583</v>
      </c>
      <c r="D241" s="322">
        <v>180</v>
      </c>
      <c r="E241" s="322"/>
      <c r="F241" s="322"/>
    </row>
    <row r="242" spans="2:6" ht="20.25" x14ac:dyDescent="0.3">
      <c r="B242" s="320" t="s">
        <v>479</v>
      </c>
      <c r="C242" s="323" t="s">
        <v>480</v>
      </c>
      <c r="D242" s="322">
        <v>35</v>
      </c>
      <c r="E242" s="322"/>
      <c r="F242" s="322"/>
    </row>
    <row r="243" spans="2:6" ht="20.25" x14ac:dyDescent="0.3">
      <c r="B243" s="320" t="s">
        <v>603</v>
      </c>
      <c r="C243" s="321" t="s">
        <v>606</v>
      </c>
      <c r="D243" s="322">
        <v>80</v>
      </c>
      <c r="E243" s="322"/>
      <c r="F243" s="322"/>
    </row>
    <row r="244" spans="2:6" ht="20.25" x14ac:dyDescent="0.3">
      <c r="B244" s="320" t="s">
        <v>446</v>
      </c>
      <c r="C244" s="323" t="s">
        <v>447</v>
      </c>
      <c r="D244" s="322">
        <v>12</v>
      </c>
      <c r="E244" s="322"/>
      <c r="F244" s="322"/>
    </row>
    <row r="245" spans="2:6" ht="20.25" x14ac:dyDescent="0.3">
      <c r="B245" s="320" t="s">
        <v>636</v>
      </c>
      <c r="C245" s="323" t="s">
        <v>640</v>
      </c>
      <c r="D245" s="322">
        <v>89</v>
      </c>
      <c r="E245" s="322"/>
      <c r="F245" s="322"/>
    </row>
    <row r="246" spans="2:6" ht="20.25" x14ac:dyDescent="0.3">
      <c r="B246" s="320" t="s">
        <v>440</v>
      </c>
      <c r="C246" s="321" t="s">
        <v>441</v>
      </c>
      <c r="D246" s="322">
        <v>506</v>
      </c>
      <c r="E246" s="322"/>
      <c r="F246" s="322"/>
    </row>
    <row r="247" spans="2:6" ht="20.25" x14ac:dyDescent="0.3">
      <c r="B247" s="320" t="s">
        <v>434</v>
      </c>
      <c r="C247" s="321" t="s">
        <v>435</v>
      </c>
      <c r="D247" s="322">
        <v>264</v>
      </c>
      <c r="E247" s="322"/>
      <c r="F247" s="322"/>
    </row>
    <row r="248" spans="2:6" ht="20.25" x14ac:dyDescent="0.3">
      <c r="B248" s="320" t="s">
        <v>162</v>
      </c>
      <c r="C248" s="321" t="s">
        <v>433</v>
      </c>
      <c r="D248" s="322">
        <v>105</v>
      </c>
      <c r="E248" s="322"/>
      <c r="F248" s="322"/>
    </row>
    <row r="249" spans="2:6" ht="20.25" x14ac:dyDescent="0.3">
      <c r="B249" s="320" t="s">
        <v>98</v>
      </c>
      <c r="C249" s="321" t="s">
        <v>638</v>
      </c>
      <c r="D249" s="322">
        <v>95</v>
      </c>
      <c r="E249" s="322"/>
      <c r="F249" s="322"/>
    </row>
    <row r="250" spans="2:6" ht="20.25" x14ac:dyDescent="0.3">
      <c r="B250" s="320" t="s">
        <v>444</v>
      </c>
      <c r="C250" s="323" t="s">
        <v>445</v>
      </c>
      <c r="D250" s="322">
        <v>774</v>
      </c>
      <c r="E250" s="322"/>
      <c r="F250" s="322"/>
    </row>
    <row r="251" spans="2:6" ht="20.25" x14ac:dyDescent="0.3">
      <c r="B251" s="320" t="s">
        <v>438</v>
      </c>
      <c r="C251" s="323" t="s">
        <v>439</v>
      </c>
      <c r="D251" s="322">
        <v>486</v>
      </c>
      <c r="E251" s="322"/>
      <c r="F251" s="322"/>
    </row>
    <row r="252" spans="2:6" ht="20.25" x14ac:dyDescent="0.3">
      <c r="B252" s="320" t="s">
        <v>286</v>
      </c>
      <c r="C252" s="323" t="s">
        <v>287</v>
      </c>
      <c r="D252" s="322">
        <v>19</v>
      </c>
      <c r="E252" s="322"/>
      <c r="F252" s="322"/>
    </row>
    <row r="253" spans="2:6" ht="20.25" x14ac:dyDescent="0.3">
      <c r="B253" s="320" t="s">
        <v>442</v>
      </c>
      <c r="C253" s="324" t="s">
        <v>443</v>
      </c>
      <c r="D253" s="322">
        <v>43</v>
      </c>
      <c r="E253" s="322"/>
      <c r="F253" s="322"/>
    </row>
    <row r="254" spans="2:6" ht="20.25" x14ac:dyDescent="0.3">
      <c r="B254" s="320" t="s">
        <v>436</v>
      </c>
      <c r="C254" s="321" t="s">
        <v>437</v>
      </c>
      <c r="D254" s="322">
        <v>27</v>
      </c>
      <c r="E254" s="322"/>
      <c r="F254" s="322"/>
    </row>
    <row r="255" spans="2:6" ht="20.25" x14ac:dyDescent="0.3">
      <c r="B255" s="320" t="s">
        <v>637</v>
      </c>
      <c r="C255" s="323" t="s">
        <v>639</v>
      </c>
      <c r="D255" s="322">
        <v>52</v>
      </c>
      <c r="E255" s="322"/>
      <c r="F255" s="322"/>
    </row>
    <row r="256" spans="2:6" ht="20.25" x14ac:dyDescent="0.3">
      <c r="B256" s="320" t="s">
        <v>469</v>
      </c>
      <c r="C256" s="321" t="s">
        <v>491</v>
      </c>
      <c r="D256" s="322">
        <v>195</v>
      </c>
      <c r="E256" s="322"/>
      <c r="F256" s="322"/>
    </row>
    <row r="257" spans="2:6" ht="20.25" x14ac:dyDescent="0.3">
      <c r="B257" s="320" t="s">
        <v>32</v>
      </c>
      <c r="C257" s="321" t="s">
        <v>33</v>
      </c>
      <c r="D257" s="322">
        <v>3</v>
      </c>
      <c r="E257" s="322"/>
      <c r="F257" s="322"/>
    </row>
    <row r="258" spans="2:6" ht="20.25" x14ac:dyDescent="0.3">
      <c r="B258" s="320" t="s">
        <v>196</v>
      </c>
      <c r="C258" s="321" t="s">
        <v>197</v>
      </c>
      <c r="D258" s="322">
        <v>95</v>
      </c>
      <c r="E258" s="322"/>
      <c r="F258" s="322"/>
    </row>
    <row r="259" spans="2:6" ht="20.25" x14ac:dyDescent="0.3">
      <c r="B259" s="320" t="s">
        <v>349</v>
      </c>
      <c r="C259" s="321" t="s">
        <v>386</v>
      </c>
      <c r="D259" s="322">
        <v>10</v>
      </c>
      <c r="E259" s="322"/>
      <c r="F259" s="322"/>
    </row>
    <row r="260" spans="2:6" ht="20.25" x14ac:dyDescent="0.3">
      <c r="B260" s="320" t="s">
        <v>726</v>
      </c>
      <c r="C260" s="321" t="s">
        <v>727</v>
      </c>
      <c r="D260" s="322">
        <v>73</v>
      </c>
      <c r="E260" s="322"/>
      <c r="F260" s="322"/>
    </row>
    <row r="261" spans="2:6" ht="20.25" x14ac:dyDescent="0.3">
      <c r="B261" s="320" t="s">
        <v>448</v>
      </c>
      <c r="C261" s="323" t="s">
        <v>449</v>
      </c>
      <c r="D261" s="322">
        <v>39</v>
      </c>
      <c r="E261" s="322"/>
      <c r="F261" s="322"/>
    </row>
    <row r="262" spans="2:6" ht="20.25" x14ac:dyDescent="0.3">
      <c r="B262" s="320" t="s">
        <v>256</v>
      </c>
      <c r="C262" s="321" t="s">
        <v>257</v>
      </c>
      <c r="D262" s="322">
        <v>2</v>
      </c>
      <c r="E262" s="322"/>
      <c r="F262" s="322"/>
    </row>
    <row r="263" spans="2:6" ht="20.25" x14ac:dyDescent="0.3">
      <c r="B263" s="320" t="s">
        <v>305</v>
      </c>
      <c r="C263" s="323" t="s">
        <v>306</v>
      </c>
      <c r="D263" s="322">
        <v>124</v>
      </c>
      <c r="E263" s="322"/>
      <c r="F263" s="322"/>
    </row>
    <row r="264" spans="2:6" ht="20.25" x14ac:dyDescent="0.3">
      <c r="B264" s="320" t="s">
        <v>321</v>
      </c>
      <c r="C264" s="323" t="s">
        <v>322</v>
      </c>
      <c r="D264" s="322">
        <v>5</v>
      </c>
      <c r="E264" s="322"/>
      <c r="F264" s="322"/>
    </row>
    <row r="265" spans="2:6" ht="20.25" x14ac:dyDescent="0.3">
      <c r="B265" s="320" t="s">
        <v>102</v>
      </c>
      <c r="C265" s="321" t="s">
        <v>104</v>
      </c>
      <c r="D265" s="322">
        <v>50</v>
      </c>
      <c r="E265" s="322"/>
      <c r="F265" s="322"/>
    </row>
    <row r="266" spans="2:6" ht="20.25" x14ac:dyDescent="0.3">
      <c r="B266" s="320" t="s">
        <v>214</v>
      </c>
      <c r="C266" s="321" t="s">
        <v>382</v>
      </c>
      <c r="D266" s="322">
        <v>30</v>
      </c>
      <c r="E266" s="322"/>
      <c r="F266" s="322"/>
    </row>
    <row r="267" spans="2:6" ht="20.25" x14ac:dyDescent="0.3">
      <c r="B267" s="320" t="s">
        <v>591</v>
      </c>
      <c r="C267" s="321" t="s">
        <v>592</v>
      </c>
      <c r="D267" s="322">
        <v>0</v>
      </c>
      <c r="E267" s="322"/>
      <c r="F267" s="322"/>
    </row>
    <row r="268" spans="2:6" ht="20.25" x14ac:dyDescent="0.3">
      <c r="B268" s="320" t="s">
        <v>268</v>
      </c>
      <c r="C268" s="323" t="s">
        <v>269</v>
      </c>
      <c r="D268" s="322">
        <v>1001</v>
      </c>
      <c r="E268" s="322"/>
      <c r="F268" s="322"/>
    </row>
    <row r="269" spans="2:6" ht="20.25" x14ac:dyDescent="0.3">
      <c r="B269" s="320" t="s">
        <v>598</v>
      </c>
      <c r="C269" s="321" t="s">
        <v>724</v>
      </c>
      <c r="D269" s="322">
        <v>24</v>
      </c>
      <c r="E269" s="322"/>
      <c r="F269" s="322"/>
    </row>
    <row r="270" spans="2:6" ht="20.25" x14ac:dyDescent="0.3">
      <c r="B270" s="320" t="s">
        <v>544</v>
      </c>
      <c r="C270" s="323" t="s">
        <v>545</v>
      </c>
      <c r="D270" s="322">
        <v>5</v>
      </c>
      <c r="E270" s="322"/>
      <c r="F270" s="322"/>
    </row>
    <row r="271" spans="2:6" ht="20.25" x14ac:dyDescent="0.3">
      <c r="B271" s="320" t="s">
        <v>288</v>
      </c>
      <c r="C271" s="323" t="s">
        <v>289</v>
      </c>
      <c r="D271" s="322">
        <v>168</v>
      </c>
      <c r="E271" s="322"/>
      <c r="F271" s="322"/>
    </row>
    <row r="272" spans="2:6" ht="20.25" x14ac:dyDescent="0.3">
      <c r="B272" s="320" t="s">
        <v>669</v>
      </c>
      <c r="C272" s="321" t="s">
        <v>670</v>
      </c>
      <c r="D272" s="322">
        <v>89</v>
      </c>
      <c r="E272" s="322"/>
      <c r="F272" s="322"/>
    </row>
    <row r="273" spans="2:6" ht="20.25" x14ac:dyDescent="0.3">
      <c r="B273" s="320" t="s">
        <v>671</v>
      </c>
      <c r="C273" s="323" t="s">
        <v>672</v>
      </c>
      <c r="D273" s="322">
        <v>94</v>
      </c>
      <c r="E273" s="322"/>
      <c r="F273" s="322"/>
    </row>
    <row r="274" spans="2:6" ht="20.25" x14ac:dyDescent="0.3">
      <c r="B274" s="320" t="s">
        <v>673</v>
      </c>
      <c r="C274" s="323" t="s">
        <v>674</v>
      </c>
      <c r="D274" s="322">
        <v>100</v>
      </c>
      <c r="E274" s="322"/>
      <c r="F274" s="322"/>
    </row>
    <row r="275" spans="2:6" ht="20.25" x14ac:dyDescent="0.3">
      <c r="B275" s="320" t="s">
        <v>563</v>
      </c>
      <c r="C275" s="323" t="s">
        <v>712</v>
      </c>
      <c r="D275" s="322">
        <v>90</v>
      </c>
      <c r="E275" s="322"/>
      <c r="F275" s="322"/>
    </row>
    <row r="276" spans="2:6" ht="20.25" x14ac:dyDescent="0.3">
      <c r="B276" s="320" t="s">
        <v>34</v>
      </c>
      <c r="C276" s="321" t="s">
        <v>35</v>
      </c>
      <c r="D276" s="322">
        <v>12</v>
      </c>
      <c r="E276" s="322"/>
      <c r="F276" s="322"/>
    </row>
    <row r="277" spans="2:6" ht="20.25" x14ac:dyDescent="0.3">
      <c r="B277" s="320" t="s">
        <v>260</v>
      </c>
      <c r="C277" s="323" t="s">
        <v>261</v>
      </c>
      <c r="D277" s="322">
        <v>1</v>
      </c>
      <c r="E277" s="322"/>
      <c r="F277" s="322"/>
    </row>
    <row r="278" spans="2:6" ht="20.25" x14ac:dyDescent="0.3">
      <c r="B278" s="320" t="s">
        <v>368</v>
      </c>
      <c r="C278" s="323" t="s">
        <v>379</v>
      </c>
      <c r="D278" s="322">
        <v>4</v>
      </c>
      <c r="E278" s="322"/>
      <c r="F278" s="322"/>
    </row>
    <row r="279" spans="2:6" ht="20.25" x14ac:dyDescent="0.3">
      <c r="B279" s="320" t="s">
        <v>608</v>
      </c>
      <c r="C279" s="323" t="s">
        <v>620</v>
      </c>
      <c r="D279" s="322">
        <v>38</v>
      </c>
      <c r="E279" s="322"/>
      <c r="F279" s="322"/>
    </row>
    <row r="280" spans="2:6" ht="20.25" x14ac:dyDescent="0.3">
      <c r="B280" s="320" t="s">
        <v>709</v>
      </c>
      <c r="C280" s="321" t="s">
        <v>708</v>
      </c>
      <c r="D280" s="322">
        <v>79</v>
      </c>
      <c r="E280" s="322"/>
      <c r="F280" s="322"/>
    </row>
    <row r="281" spans="2:6" ht="20.25" x14ac:dyDescent="0.3">
      <c r="B281" s="320" t="s">
        <v>614</v>
      </c>
      <c r="C281" s="321" t="s">
        <v>618</v>
      </c>
      <c r="D281" s="322">
        <v>16</v>
      </c>
      <c r="E281" s="322"/>
      <c r="F281" s="322"/>
    </row>
    <row r="282" spans="2:6" ht="20.25" x14ac:dyDescent="0.3">
      <c r="B282" s="320" t="s">
        <v>36</v>
      </c>
      <c r="C282" s="321" t="s">
        <v>37</v>
      </c>
      <c r="D282" s="322">
        <v>14</v>
      </c>
      <c r="E282" s="322"/>
      <c r="F282" s="322"/>
    </row>
    <row r="283" spans="2:6" ht="20.25" x14ac:dyDescent="0.3">
      <c r="B283" s="320" t="s">
        <v>38</v>
      </c>
      <c r="C283" s="321" t="s">
        <v>39</v>
      </c>
      <c r="D283" s="322">
        <v>76</v>
      </c>
      <c r="E283" s="322"/>
      <c r="F283" s="322"/>
    </row>
    <row r="284" spans="2:6" ht="20.25" x14ac:dyDescent="0.3">
      <c r="B284" s="320" t="s">
        <v>615</v>
      </c>
      <c r="C284" s="323" t="s">
        <v>619</v>
      </c>
      <c r="D284" s="322">
        <v>0</v>
      </c>
      <c r="E284" s="322"/>
      <c r="F284" s="322"/>
    </row>
    <row r="285" spans="2:6" ht="20.25" x14ac:dyDescent="0.3">
      <c r="B285" s="320" t="s">
        <v>609</v>
      </c>
      <c r="C285" s="321" t="s">
        <v>621</v>
      </c>
      <c r="D285" s="322">
        <v>0</v>
      </c>
      <c r="E285" s="322"/>
      <c r="F285" s="322"/>
    </row>
    <row r="286" spans="2:6" ht="20.25" x14ac:dyDescent="0.3">
      <c r="B286" s="320" t="s">
        <v>179</v>
      </c>
      <c r="C286" s="321" t="s">
        <v>185</v>
      </c>
      <c r="D286" s="322">
        <v>100</v>
      </c>
      <c r="E286" s="322"/>
      <c r="F286" s="322"/>
    </row>
    <row r="287" spans="2:6" ht="20.25" x14ac:dyDescent="0.3">
      <c r="B287" s="320" t="s">
        <v>279</v>
      </c>
      <c r="C287" s="321" t="s">
        <v>285</v>
      </c>
      <c r="D287" s="322">
        <v>29</v>
      </c>
      <c r="E287" s="322"/>
      <c r="F287" s="322"/>
    </row>
    <row r="288" spans="2:6" ht="20.25" x14ac:dyDescent="0.3">
      <c r="B288" s="320" t="s">
        <v>217</v>
      </c>
      <c r="C288" s="321" t="s">
        <v>248</v>
      </c>
      <c r="D288" s="322">
        <v>12</v>
      </c>
      <c r="E288" s="322"/>
      <c r="F288" s="322"/>
    </row>
    <row r="289" spans="2:6" ht="20.25" x14ac:dyDescent="0.3">
      <c r="B289" s="320" t="s">
        <v>551</v>
      </c>
      <c r="C289" s="321" t="s">
        <v>552</v>
      </c>
      <c r="D289" s="322">
        <v>18</v>
      </c>
      <c r="E289" s="322"/>
      <c r="F289" s="322"/>
    </row>
    <row r="290" spans="2:6" ht="20.25" x14ac:dyDescent="0.3">
      <c r="B290" s="320" t="s">
        <v>564</v>
      </c>
      <c r="C290" s="321" t="s">
        <v>565</v>
      </c>
      <c r="D290" s="322">
        <v>74</v>
      </c>
      <c r="E290" s="322"/>
      <c r="F290" s="322"/>
    </row>
    <row r="291" spans="2:6" ht="20.25" x14ac:dyDescent="0.3">
      <c r="B291" s="320" t="s">
        <v>566</v>
      </c>
      <c r="C291" s="321" t="s">
        <v>567</v>
      </c>
      <c r="D291" s="322">
        <v>78</v>
      </c>
      <c r="E291" s="322"/>
      <c r="F291" s="322"/>
    </row>
    <row r="292" spans="2:6" ht="20.25" x14ac:dyDescent="0.3">
      <c r="B292" s="320" t="s">
        <v>40</v>
      </c>
      <c r="C292" s="321" t="s">
        <v>41</v>
      </c>
      <c r="D292" s="322">
        <v>93</v>
      </c>
      <c r="E292" s="322"/>
      <c r="F292" s="322"/>
    </row>
    <row r="293" spans="2:6" ht="20.25" x14ac:dyDescent="0.3">
      <c r="B293" s="320" t="s">
        <v>166</v>
      </c>
      <c r="C293" s="321" t="s">
        <v>167</v>
      </c>
      <c r="D293" s="322">
        <v>150</v>
      </c>
      <c r="E293" s="322"/>
      <c r="F293" s="322"/>
    </row>
    <row r="294" spans="2:6" ht="20.25" x14ac:dyDescent="0.3">
      <c r="B294" s="320" t="s">
        <v>273</v>
      </c>
      <c r="C294" s="323" t="s">
        <v>404</v>
      </c>
      <c r="D294" s="322">
        <v>148</v>
      </c>
      <c r="E294" s="322"/>
      <c r="F294" s="322"/>
    </row>
    <row r="295" spans="2:6" ht="20.25" x14ac:dyDescent="0.3">
      <c r="B295" s="320" t="s">
        <v>344</v>
      </c>
      <c r="C295" s="323" t="s">
        <v>705</v>
      </c>
      <c r="D295" s="322">
        <v>1</v>
      </c>
      <c r="E295" s="322"/>
      <c r="F295" s="322"/>
    </row>
    <row r="296" spans="2:6" ht="20.25" x14ac:dyDescent="0.3">
      <c r="B296" s="320" t="s">
        <v>78</v>
      </c>
      <c r="C296" s="321" t="s">
        <v>79</v>
      </c>
      <c r="D296" s="322">
        <v>1</v>
      </c>
      <c r="E296" s="322"/>
      <c r="F296" s="322"/>
    </row>
    <row r="297" spans="2:6" ht="20.25" x14ac:dyDescent="0.3">
      <c r="B297" s="320" t="s">
        <v>58</v>
      </c>
      <c r="C297" s="321" t="s">
        <v>59</v>
      </c>
      <c r="D297" s="322">
        <v>2</v>
      </c>
      <c r="E297" s="322"/>
      <c r="F297" s="322"/>
    </row>
    <row r="298" spans="2:6" ht="20.25" x14ac:dyDescent="0.3">
      <c r="B298" s="320" t="s">
        <v>350</v>
      </c>
      <c r="C298" s="323" t="s">
        <v>397</v>
      </c>
      <c r="D298" s="322">
        <v>25</v>
      </c>
      <c r="E298" s="322"/>
      <c r="F298" s="322"/>
    </row>
    <row r="299" spans="2:6" ht="20.25" x14ac:dyDescent="0.3">
      <c r="B299" s="320" t="s">
        <v>353</v>
      </c>
      <c r="C299" s="321" t="s">
        <v>370</v>
      </c>
      <c r="D299" s="322">
        <v>28</v>
      </c>
      <c r="E299" s="322"/>
      <c r="F299" s="322"/>
    </row>
    <row r="300" spans="2:6" ht="20.25" x14ac:dyDescent="0.3">
      <c r="B300" s="320" t="s">
        <v>243</v>
      </c>
      <c r="C300" s="321" t="s">
        <v>244</v>
      </c>
      <c r="D300" s="322">
        <v>1</v>
      </c>
      <c r="E300" s="322"/>
      <c r="F300" s="322"/>
    </row>
    <row r="301" spans="2:6" ht="20.25" x14ac:dyDescent="0.3">
      <c r="B301" s="320" t="s">
        <v>258</v>
      </c>
      <c r="C301" s="323" t="s">
        <v>259</v>
      </c>
      <c r="D301" s="322">
        <v>2</v>
      </c>
      <c r="E301" s="322"/>
      <c r="F301" s="322"/>
    </row>
    <row r="302" spans="2:6" ht="20.25" x14ac:dyDescent="0.3">
      <c r="B302" s="320" t="s">
        <v>282</v>
      </c>
      <c r="C302" s="323" t="s">
        <v>283</v>
      </c>
      <c r="D302" s="322">
        <v>8</v>
      </c>
      <c r="E302" s="322"/>
      <c r="F302" s="322"/>
    </row>
    <row r="303" spans="2:6" ht="20.25" x14ac:dyDescent="0.3">
      <c r="B303" s="320" t="s">
        <v>276</v>
      </c>
      <c r="C303" s="321" t="s">
        <v>284</v>
      </c>
      <c r="D303" s="322">
        <v>70</v>
      </c>
      <c r="E303" s="322"/>
      <c r="F303" s="322"/>
    </row>
    <row r="304" spans="2:6" ht="20.25" x14ac:dyDescent="0.3">
      <c r="B304" s="320" t="s">
        <v>481</v>
      </c>
      <c r="C304" s="323" t="s">
        <v>492</v>
      </c>
      <c r="D304" s="322">
        <v>2</v>
      </c>
      <c r="E304" s="322"/>
      <c r="F304" s="322"/>
    </row>
    <row r="305" spans="2:6" ht="20.25" x14ac:dyDescent="0.3">
      <c r="B305" s="320" t="s">
        <v>470</v>
      </c>
      <c r="C305" s="321" t="s">
        <v>471</v>
      </c>
      <c r="D305" s="322">
        <v>40</v>
      </c>
      <c r="E305" s="322"/>
      <c r="F305" s="322"/>
    </row>
    <row r="306" spans="2:6" ht="20.25" x14ac:dyDescent="0.3">
      <c r="B306" s="320" t="s">
        <v>367</v>
      </c>
      <c r="C306" s="323" t="s">
        <v>509</v>
      </c>
      <c r="D306" s="322">
        <v>164</v>
      </c>
      <c r="E306" s="322"/>
      <c r="F306" s="322"/>
    </row>
    <row r="307" spans="2:6" ht="20.25" x14ac:dyDescent="0.3">
      <c r="B307" s="320" t="s">
        <v>191</v>
      </c>
      <c r="C307" s="321" t="s">
        <v>192</v>
      </c>
      <c r="D307" s="322">
        <v>11</v>
      </c>
      <c r="E307" s="322"/>
      <c r="F307" s="322"/>
    </row>
    <row r="308" spans="2:6" ht="20.25" x14ac:dyDescent="0.3">
      <c r="B308" s="320" t="s">
        <v>52</v>
      </c>
      <c r="C308" s="321" t="s">
        <v>53</v>
      </c>
      <c r="D308" s="322">
        <v>192</v>
      </c>
      <c r="E308" s="322"/>
      <c r="F308" s="322"/>
    </row>
    <row r="309" spans="2:6" ht="20.25" x14ac:dyDescent="0.3">
      <c r="B309" s="320" t="s">
        <v>307</v>
      </c>
      <c r="C309" s="323" t="s">
        <v>308</v>
      </c>
      <c r="D309" s="322">
        <v>122</v>
      </c>
      <c r="E309" s="322"/>
      <c r="F309" s="322"/>
    </row>
    <row r="310" spans="2:6" ht="20.25" x14ac:dyDescent="0.3">
      <c r="B310" s="320" t="s">
        <v>472</v>
      </c>
      <c r="C310" s="321" t="s">
        <v>495</v>
      </c>
      <c r="D310" s="322">
        <v>23</v>
      </c>
      <c r="E310" s="322"/>
      <c r="F310" s="322"/>
    </row>
    <row r="311" spans="2:6" ht="20.25" x14ac:dyDescent="0.3">
      <c r="B311" s="320" t="s">
        <v>556</v>
      </c>
      <c r="C311" s="321" t="s">
        <v>557</v>
      </c>
      <c r="D311" s="322">
        <v>18863</v>
      </c>
      <c r="E311" s="322"/>
      <c r="F311" s="322"/>
    </row>
    <row r="312" spans="2:6" ht="20.25" x14ac:dyDescent="0.3">
      <c r="B312" s="320" t="s">
        <v>601</v>
      </c>
      <c r="C312" s="321" t="s">
        <v>607</v>
      </c>
      <c r="D312" s="322">
        <v>16500</v>
      </c>
      <c r="E312" s="322"/>
      <c r="F312" s="322"/>
    </row>
    <row r="313" spans="2:6" ht="20.25" x14ac:dyDescent="0.3">
      <c r="B313" s="320" t="s">
        <v>352</v>
      </c>
      <c r="C313" s="323" t="s">
        <v>403</v>
      </c>
      <c r="D313" s="322">
        <v>300</v>
      </c>
      <c r="E313" s="322"/>
      <c r="F313" s="322"/>
    </row>
    <row r="314" spans="2:6" ht="20.25" x14ac:dyDescent="0.3">
      <c r="B314" s="320" t="s">
        <v>575</v>
      </c>
      <c r="C314" s="323" t="s">
        <v>576</v>
      </c>
      <c r="D314" s="322">
        <v>20</v>
      </c>
      <c r="E314" s="322"/>
      <c r="F314" s="322"/>
    </row>
    <row r="315" spans="2:6" ht="20.25" x14ac:dyDescent="0.3">
      <c r="B315" s="320" t="s">
        <v>577</v>
      </c>
      <c r="C315" s="323" t="s">
        <v>578</v>
      </c>
      <c r="D315" s="322">
        <v>40</v>
      </c>
      <c r="E315" s="322"/>
      <c r="F315" s="322"/>
    </row>
    <row r="316" spans="2:6" ht="20.25" x14ac:dyDescent="0.3">
      <c r="B316" s="320" t="s">
        <v>357</v>
      </c>
      <c r="C316" s="321" t="s">
        <v>414</v>
      </c>
      <c r="D316" s="322">
        <v>80</v>
      </c>
      <c r="E316" s="322"/>
      <c r="F316" s="322"/>
    </row>
    <row r="317" spans="2:6" ht="20.25" x14ac:dyDescent="0.3">
      <c r="B317" s="320" t="s">
        <v>560</v>
      </c>
      <c r="C317" s="323" t="s">
        <v>568</v>
      </c>
      <c r="D317" s="322">
        <v>75</v>
      </c>
      <c r="E317" s="322"/>
      <c r="F317" s="322"/>
    </row>
    <row r="318" spans="2:6" ht="20.25" x14ac:dyDescent="0.3">
      <c r="B318" s="320" t="s">
        <v>56</v>
      </c>
      <c r="C318" s="321" t="s">
        <v>57</v>
      </c>
      <c r="D318" s="322">
        <v>14</v>
      </c>
      <c r="E318" s="322"/>
      <c r="F318" s="322"/>
    </row>
    <row r="319" spans="2:6" ht="20.25" x14ac:dyDescent="0.3">
      <c r="B319" s="320" t="s">
        <v>61</v>
      </c>
      <c r="C319" s="321" t="s">
        <v>62</v>
      </c>
      <c r="D319" s="322">
        <v>4</v>
      </c>
      <c r="E319" s="322"/>
      <c r="F319" s="322"/>
    </row>
    <row r="320" spans="2:6" ht="20.25" x14ac:dyDescent="0.3">
      <c r="B320" s="320" t="s">
        <v>130</v>
      </c>
      <c r="C320" s="321" t="s">
        <v>143</v>
      </c>
      <c r="D320" s="322">
        <v>4</v>
      </c>
      <c r="E320" s="322"/>
      <c r="F320" s="322"/>
    </row>
    <row r="321" spans="2:6" ht="20.25" x14ac:dyDescent="0.3">
      <c r="B321" s="320" t="s">
        <v>210</v>
      </c>
      <c r="C321" s="323" t="s">
        <v>211</v>
      </c>
      <c r="D321" s="322">
        <v>11</v>
      </c>
      <c r="E321" s="322"/>
      <c r="F321" s="322"/>
    </row>
    <row r="322" spans="2:6" ht="20.25" x14ac:dyDescent="0.3">
      <c r="B322" s="320" t="s">
        <v>129</v>
      </c>
      <c r="C322" s="321" t="s">
        <v>158</v>
      </c>
      <c r="D322" s="322">
        <v>15</v>
      </c>
      <c r="E322" s="322"/>
      <c r="F322" s="322"/>
    </row>
    <row r="323" spans="2:6" ht="20.25" x14ac:dyDescent="0.3">
      <c r="B323" s="320" t="s">
        <v>131</v>
      </c>
      <c r="C323" s="321" t="s">
        <v>144</v>
      </c>
      <c r="D323" s="322">
        <v>20</v>
      </c>
      <c r="E323" s="322"/>
      <c r="F323" s="322"/>
    </row>
    <row r="324" spans="2:6" ht="20.25" x14ac:dyDescent="0.3">
      <c r="B324" s="320" t="s">
        <v>133</v>
      </c>
      <c r="C324" s="321" t="s">
        <v>146</v>
      </c>
      <c r="D324" s="322">
        <v>5</v>
      </c>
      <c r="E324" s="322"/>
      <c r="F324" s="322"/>
    </row>
    <row r="325" spans="2:6" ht="20.25" x14ac:dyDescent="0.3">
      <c r="B325" s="320" t="s">
        <v>132</v>
      </c>
      <c r="C325" s="321" t="s">
        <v>145</v>
      </c>
      <c r="D325" s="322">
        <v>5</v>
      </c>
      <c r="E325" s="322"/>
      <c r="F325" s="322"/>
    </row>
    <row r="326" spans="2:6" ht="20.25" x14ac:dyDescent="0.3">
      <c r="B326" s="320" t="s">
        <v>482</v>
      </c>
      <c r="C326" s="321" t="s">
        <v>490</v>
      </c>
      <c r="D326" s="322">
        <v>14</v>
      </c>
      <c r="E326" s="322"/>
      <c r="F326" s="322"/>
    </row>
    <row r="327" spans="2:6" ht="20.25" x14ac:dyDescent="0.3">
      <c r="B327" s="320" t="s">
        <v>212</v>
      </c>
      <c r="C327" s="323" t="s">
        <v>213</v>
      </c>
      <c r="D327" s="322">
        <v>2</v>
      </c>
      <c r="E327" s="322"/>
      <c r="F327" s="322"/>
    </row>
    <row r="328" spans="2:6" ht="20.25" x14ac:dyDescent="0.3">
      <c r="B328" s="320" t="s">
        <v>572</v>
      </c>
      <c r="C328" s="323" t="s">
        <v>584</v>
      </c>
      <c r="D328" s="322">
        <v>90</v>
      </c>
      <c r="E328" s="322"/>
      <c r="F328" s="322"/>
    </row>
    <row r="329" spans="2:6" ht="20.25" x14ac:dyDescent="0.3">
      <c r="B329" s="320" t="s">
        <v>231</v>
      </c>
      <c r="C329" s="321" t="s">
        <v>251</v>
      </c>
      <c r="D329" s="322">
        <v>2</v>
      </c>
      <c r="E329" s="322"/>
      <c r="F329" s="322"/>
    </row>
    <row r="330" spans="2:6" ht="20.25" x14ac:dyDescent="0.3">
      <c r="B330" s="320" t="s">
        <v>135</v>
      </c>
      <c r="C330" s="321" t="s">
        <v>148</v>
      </c>
      <c r="D330" s="322">
        <v>2</v>
      </c>
      <c r="E330" s="322"/>
      <c r="F330" s="322"/>
    </row>
    <row r="331" spans="2:6" ht="20.25" x14ac:dyDescent="0.3">
      <c r="B331" s="320" t="s">
        <v>134</v>
      </c>
      <c r="C331" s="321" t="s">
        <v>147</v>
      </c>
      <c r="D331" s="322">
        <v>2</v>
      </c>
      <c r="E331" s="322"/>
      <c r="F331" s="322"/>
    </row>
    <row r="332" spans="2:6" ht="20.25" x14ac:dyDescent="0.3">
      <c r="B332" s="320" t="s">
        <v>80</v>
      </c>
      <c r="C332" s="321" t="s">
        <v>81</v>
      </c>
      <c r="D332" s="322">
        <v>5</v>
      </c>
      <c r="E332" s="322"/>
      <c r="F332" s="322"/>
    </row>
    <row r="333" spans="2:6" ht="20.25" x14ac:dyDescent="0.3">
      <c r="B333" s="320" t="s">
        <v>82</v>
      </c>
      <c r="C333" s="321" t="s">
        <v>83</v>
      </c>
      <c r="D333" s="322">
        <v>5</v>
      </c>
      <c r="E333" s="322"/>
      <c r="F333" s="322"/>
    </row>
    <row r="334" spans="2:6" ht="20.25" x14ac:dyDescent="0.3">
      <c r="B334" s="320" t="s">
        <v>84</v>
      </c>
      <c r="C334" s="321" t="s">
        <v>85</v>
      </c>
      <c r="D334" s="322">
        <v>10</v>
      </c>
      <c r="E334" s="322"/>
      <c r="F334" s="322"/>
    </row>
    <row r="335" spans="2:6" ht="20.25" x14ac:dyDescent="0.3">
      <c r="B335" s="320" t="s">
        <v>86</v>
      </c>
      <c r="C335" s="321" t="s">
        <v>503</v>
      </c>
      <c r="D335" s="322">
        <v>5</v>
      </c>
      <c r="E335" s="322"/>
      <c r="F335" s="322"/>
    </row>
    <row r="336" spans="2:6" ht="20.25" x14ac:dyDescent="0.3">
      <c r="B336" s="320" t="s">
        <v>512</v>
      </c>
      <c r="C336" s="323" t="s">
        <v>514</v>
      </c>
      <c r="D336" s="322">
        <v>18</v>
      </c>
      <c r="E336" s="322"/>
      <c r="F336" s="322"/>
    </row>
    <row r="337" spans="2:6" ht="20.25" x14ac:dyDescent="0.3">
      <c r="B337" s="320" t="s">
        <v>280</v>
      </c>
      <c r="C337" s="323" t="s">
        <v>281</v>
      </c>
      <c r="D337" s="322">
        <v>264</v>
      </c>
      <c r="E337" s="322"/>
      <c r="F337" s="322"/>
    </row>
    <row r="338" spans="2:6" ht="20.25" x14ac:dyDescent="0.3">
      <c r="B338" s="320" t="s">
        <v>300</v>
      </c>
      <c r="C338" s="321" t="s">
        <v>301</v>
      </c>
      <c r="D338" s="322">
        <v>11</v>
      </c>
      <c r="E338" s="322"/>
      <c r="F338" s="322"/>
    </row>
    <row r="339" spans="2:6" ht="18.75" customHeight="1" x14ac:dyDescent="0.3">
      <c r="B339" s="320" t="s">
        <v>245</v>
      </c>
      <c r="C339" s="323" t="s">
        <v>246</v>
      </c>
      <c r="D339" s="322">
        <v>89</v>
      </c>
      <c r="E339" s="322"/>
      <c r="F339" s="322"/>
    </row>
    <row r="340" spans="2:6" ht="18.75" customHeight="1" x14ac:dyDescent="0.35">
      <c r="B340" s="326"/>
      <c r="C340" s="326"/>
      <c r="D340" s="326"/>
      <c r="E340" s="326"/>
      <c r="F340" s="326"/>
    </row>
    <row r="341" spans="2:6" ht="18.75" customHeight="1" x14ac:dyDescent="0.35">
      <c r="B341" s="326"/>
      <c r="C341" s="326"/>
      <c r="D341" s="326"/>
      <c r="E341" s="326"/>
      <c r="F341" s="326"/>
    </row>
    <row r="342" spans="2:6" ht="18.75" customHeight="1" x14ac:dyDescent="0.35">
      <c r="B342" s="326"/>
      <c r="C342" s="326"/>
      <c r="D342" s="326"/>
      <c r="E342" s="326"/>
      <c r="F342" s="326"/>
    </row>
    <row r="343" spans="2:6" ht="18.75" customHeight="1" x14ac:dyDescent="0.35">
      <c r="B343" s="326"/>
      <c r="C343" s="326"/>
      <c r="D343" s="326"/>
      <c r="E343" s="326"/>
      <c r="F343" s="326"/>
    </row>
    <row r="344" spans="2:6" ht="18.75" customHeight="1" x14ac:dyDescent="0.35">
      <c r="B344" s="326"/>
      <c r="C344" s="326"/>
      <c r="D344" s="326"/>
      <c r="E344" s="326"/>
      <c r="F344" s="326"/>
    </row>
    <row r="345" spans="2:6" ht="18.75" customHeight="1" x14ac:dyDescent="0.35">
      <c r="B345" s="326"/>
      <c r="C345" s="326"/>
      <c r="D345" s="326"/>
      <c r="E345" s="326"/>
      <c r="F345" s="326"/>
    </row>
    <row r="346" spans="2:6" ht="18.75" customHeight="1" x14ac:dyDescent="0.35">
      <c r="B346" s="326"/>
      <c r="C346" s="326"/>
      <c r="D346" s="326"/>
      <c r="E346" s="326"/>
      <c r="F346" s="326"/>
    </row>
    <row r="347" spans="2:6" ht="18.75" customHeight="1" x14ac:dyDescent="0.35">
      <c r="B347" s="326"/>
      <c r="C347" s="326"/>
      <c r="D347" s="326"/>
      <c r="E347" s="326"/>
      <c r="F347" s="326"/>
    </row>
    <row r="348" spans="2:6" ht="18.75" customHeight="1" x14ac:dyDescent="0.35">
      <c r="B348" s="326"/>
      <c r="C348" s="326"/>
      <c r="D348" s="326"/>
      <c r="E348" s="326"/>
      <c r="F348" s="326"/>
    </row>
    <row r="349" spans="2:6" ht="18.75" customHeight="1" x14ac:dyDescent="0.35">
      <c r="B349" s="326"/>
      <c r="C349" s="326"/>
      <c r="D349" s="326"/>
      <c r="E349" s="326"/>
      <c r="F349" s="326"/>
    </row>
    <row r="350" spans="2:6" ht="18.75" customHeight="1" x14ac:dyDescent="0.35">
      <c r="B350" s="326"/>
      <c r="C350" s="326"/>
      <c r="D350" s="326"/>
      <c r="E350" s="326"/>
      <c r="F350" s="326"/>
    </row>
    <row r="351" spans="2:6" ht="18.75" customHeight="1" x14ac:dyDescent="0.35">
      <c r="B351" s="326"/>
      <c r="C351" s="326"/>
      <c r="D351" s="326"/>
      <c r="E351" s="326"/>
      <c r="F351" s="326"/>
    </row>
    <row r="352" spans="2:6" ht="18.75" customHeight="1" x14ac:dyDescent="0.35">
      <c r="B352" s="326"/>
      <c r="C352" s="326"/>
      <c r="D352" s="326"/>
      <c r="E352" s="326"/>
      <c r="F352" s="326"/>
    </row>
    <row r="353" spans="2:6" ht="18.75" customHeight="1" x14ac:dyDescent="0.35">
      <c r="B353" s="326"/>
      <c r="C353" s="326"/>
      <c r="D353" s="326"/>
      <c r="E353" s="326"/>
      <c r="F353" s="326"/>
    </row>
    <row r="354" spans="2:6" ht="18.75" customHeight="1" x14ac:dyDescent="0.35">
      <c r="B354" s="326"/>
      <c r="C354" s="326"/>
      <c r="D354" s="326"/>
      <c r="E354" s="326"/>
      <c r="F354" s="326"/>
    </row>
    <row r="355" spans="2:6" ht="18.75" customHeight="1" x14ac:dyDescent="0.35">
      <c r="B355" s="326"/>
      <c r="C355" s="326"/>
      <c r="D355" s="326"/>
      <c r="E355" s="326"/>
      <c r="F355" s="326"/>
    </row>
    <row r="356" spans="2:6" ht="18.75" customHeight="1" x14ac:dyDescent="0.35">
      <c r="B356" s="326"/>
      <c r="C356" s="326"/>
      <c r="D356" s="326"/>
      <c r="E356" s="326"/>
      <c r="F356" s="326"/>
    </row>
    <row r="357" spans="2:6" ht="18.75" customHeight="1" x14ac:dyDescent="0.35">
      <c r="B357" s="326"/>
      <c r="C357" s="326"/>
      <c r="D357" s="326"/>
      <c r="E357" s="326"/>
      <c r="F357" s="326"/>
    </row>
    <row r="358" spans="2:6" ht="18.75" customHeight="1" x14ac:dyDescent="0.35">
      <c r="B358" s="326"/>
      <c r="C358" s="326"/>
      <c r="D358" s="326"/>
      <c r="E358" s="326"/>
      <c r="F358" s="326"/>
    </row>
    <row r="359" spans="2:6" ht="18.75" customHeight="1" x14ac:dyDescent="0.35">
      <c r="B359" s="326"/>
      <c r="C359" s="326"/>
      <c r="D359" s="326"/>
      <c r="E359" s="326"/>
      <c r="F359" s="326"/>
    </row>
    <row r="360" spans="2:6" ht="18.75" customHeight="1" x14ac:dyDescent="0.35">
      <c r="B360" s="326"/>
      <c r="C360" s="326"/>
      <c r="D360" s="326"/>
      <c r="E360" s="326"/>
      <c r="F360" s="326"/>
    </row>
    <row r="361" spans="2:6" ht="18.75" customHeight="1" x14ac:dyDescent="0.35">
      <c r="B361" s="326"/>
      <c r="C361" s="326"/>
      <c r="D361" s="326"/>
      <c r="E361" s="326"/>
      <c r="F361" s="326"/>
    </row>
    <row r="362" spans="2:6" ht="18.75" customHeight="1" x14ac:dyDescent="0.35">
      <c r="B362" s="326"/>
      <c r="C362" s="326"/>
      <c r="D362" s="326"/>
      <c r="E362" s="326"/>
      <c r="F362" s="326"/>
    </row>
    <row r="363" spans="2:6" ht="18.75" customHeight="1" x14ac:dyDescent="0.35">
      <c r="B363" s="326"/>
      <c r="C363" s="326"/>
      <c r="D363" s="326"/>
      <c r="E363" s="326"/>
      <c r="F363" s="326"/>
    </row>
    <row r="364" spans="2:6" ht="18.75" customHeight="1" x14ac:dyDescent="0.35">
      <c r="B364" s="326"/>
      <c r="C364" s="326"/>
      <c r="D364" s="326"/>
      <c r="E364" s="326"/>
      <c r="F364" s="326"/>
    </row>
    <row r="365" spans="2:6" ht="18.75" customHeight="1" x14ac:dyDescent="0.35">
      <c r="B365" s="326"/>
      <c r="C365" s="326"/>
      <c r="D365" s="326"/>
      <c r="E365" s="326"/>
      <c r="F365" s="326"/>
    </row>
    <row r="366" spans="2:6" ht="18.75" customHeight="1" x14ac:dyDescent="0.35">
      <c r="B366" s="326"/>
      <c r="C366" s="326"/>
      <c r="D366" s="326"/>
      <c r="E366" s="326"/>
      <c r="F366" s="326"/>
    </row>
    <row r="367" spans="2:6" ht="18.75" customHeight="1" x14ac:dyDescent="0.35">
      <c r="B367" s="326"/>
      <c r="C367" s="326"/>
      <c r="D367" s="326"/>
      <c r="E367" s="326"/>
      <c r="F367" s="326"/>
    </row>
    <row r="368" spans="2:6" ht="18.75" customHeight="1" x14ac:dyDescent="0.35">
      <c r="B368" s="326"/>
      <c r="C368" s="326"/>
      <c r="D368" s="326"/>
      <c r="E368" s="326"/>
      <c r="F368" s="326"/>
    </row>
    <row r="369" spans="2:6" ht="18.75" customHeight="1" x14ac:dyDescent="0.35">
      <c r="B369" s="326"/>
      <c r="C369" s="326"/>
      <c r="D369" s="326"/>
      <c r="E369" s="326"/>
      <c r="F369" s="326"/>
    </row>
    <row r="370" spans="2:6" ht="18.75" customHeight="1" x14ac:dyDescent="0.35">
      <c r="B370" s="326"/>
      <c r="C370" s="326"/>
      <c r="D370" s="326"/>
      <c r="E370" s="326"/>
      <c r="F370" s="326"/>
    </row>
    <row r="371" spans="2:6" ht="18.75" customHeight="1" x14ac:dyDescent="0.35">
      <c r="B371" s="326"/>
      <c r="C371" s="326"/>
      <c r="D371" s="326"/>
      <c r="E371" s="326"/>
      <c r="F371" s="326"/>
    </row>
    <row r="372" spans="2:6" ht="18.75" customHeight="1" x14ac:dyDescent="0.35">
      <c r="B372" s="326"/>
      <c r="C372" s="326"/>
      <c r="D372" s="326"/>
      <c r="E372" s="326"/>
      <c r="F372" s="326"/>
    </row>
    <row r="373" spans="2:6" ht="18.75" customHeight="1" x14ac:dyDescent="0.35">
      <c r="B373" s="326"/>
      <c r="C373" s="326"/>
      <c r="D373" s="326"/>
      <c r="E373" s="326"/>
      <c r="F373" s="326"/>
    </row>
    <row r="374" spans="2:6" ht="18.75" customHeight="1" x14ac:dyDescent="0.35">
      <c r="B374" s="326"/>
      <c r="C374" s="326"/>
      <c r="D374" s="326"/>
      <c r="E374" s="326"/>
      <c r="F374" s="326"/>
    </row>
    <row r="375" spans="2:6" ht="18.75" customHeight="1" x14ac:dyDescent="0.35">
      <c r="B375" s="326"/>
      <c r="C375" s="326"/>
      <c r="D375" s="326"/>
      <c r="E375" s="326"/>
      <c r="F375" s="326"/>
    </row>
    <row r="376" spans="2:6" ht="18.75" customHeight="1" x14ac:dyDescent="0.35">
      <c r="B376" s="326"/>
      <c r="C376" s="326"/>
      <c r="D376" s="326"/>
      <c r="E376" s="326"/>
      <c r="F376" s="326"/>
    </row>
    <row r="377" spans="2:6" ht="18.75" customHeight="1" x14ac:dyDescent="0.35">
      <c r="B377" s="326"/>
      <c r="C377" s="326"/>
      <c r="D377" s="326"/>
      <c r="E377" s="326"/>
      <c r="F377" s="326"/>
    </row>
    <row r="378" spans="2:6" ht="18.75" customHeight="1" x14ac:dyDescent="0.35">
      <c r="B378" s="326"/>
      <c r="C378" s="326"/>
      <c r="D378" s="326"/>
      <c r="E378" s="326"/>
      <c r="F378" s="326"/>
    </row>
    <row r="379" spans="2:6" ht="18.75" customHeight="1" x14ac:dyDescent="0.35">
      <c r="B379" s="326"/>
      <c r="C379" s="326"/>
      <c r="D379" s="326"/>
      <c r="E379" s="326"/>
      <c r="F379" s="326"/>
    </row>
    <row r="380" spans="2:6" ht="18.75" customHeight="1" x14ac:dyDescent="0.35">
      <c r="B380" s="326"/>
      <c r="C380" s="326"/>
      <c r="D380" s="326"/>
      <c r="E380" s="326"/>
      <c r="F380" s="326"/>
    </row>
    <row r="381" spans="2:6" ht="18.75" customHeight="1" x14ac:dyDescent="0.35">
      <c r="B381" s="326"/>
      <c r="C381" s="326"/>
      <c r="D381" s="326"/>
      <c r="E381" s="326"/>
      <c r="F381" s="326"/>
    </row>
    <row r="382" spans="2:6" ht="18.75" customHeight="1" x14ac:dyDescent="0.35">
      <c r="B382" s="326"/>
      <c r="C382" s="326"/>
      <c r="D382" s="326"/>
      <c r="E382" s="326"/>
      <c r="F382" s="326"/>
    </row>
    <row r="383" spans="2:6" ht="18.75" customHeight="1" x14ac:dyDescent="0.35">
      <c r="B383" s="326"/>
      <c r="C383" s="326"/>
      <c r="D383" s="326"/>
      <c r="E383" s="326"/>
      <c r="F383" s="326"/>
    </row>
    <row r="384" spans="2:6" ht="18.75" customHeight="1" x14ac:dyDescent="0.35">
      <c r="B384" s="326"/>
      <c r="C384" s="326"/>
      <c r="D384" s="326"/>
      <c r="E384" s="326"/>
      <c r="F384" s="326"/>
    </row>
    <row r="385" spans="2:6" ht="18.75" customHeight="1" x14ac:dyDescent="0.35">
      <c r="B385" s="326"/>
      <c r="C385" s="326"/>
      <c r="D385" s="326"/>
      <c r="E385" s="326"/>
      <c r="F385" s="326"/>
    </row>
    <row r="386" spans="2:6" ht="18.75" customHeight="1" x14ac:dyDescent="0.35">
      <c r="B386" s="326"/>
      <c r="C386" s="326"/>
      <c r="D386" s="326"/>
      <c r="E386" s="326"/>
      <c r="F386" s="326"/>
    </row>
    <row r="387" spans="2:6" ht="18.75" customHeight="1" x14ac:dyDescent="0.35">
      <c r="B387" s="326"/>
      <c r="C387" s="326"/>
      <c r="D387" s="326"/>
      <c r="E387" s="326"/>
      <c r="F387" s="326"/>
    </row>
    <row r="388" spans="2:6" ht="18.75" customHeight="1" x14ac:dyDescent="0.35">
      <c r="B388" s="326"/>
      <c r="C388" s="326"/>
      <c r="D388" s="326"/>
      <c r="E388" s="326"/>
      <c r="F388" s="326"/>
    </row>
    <row r="389" spans="2:6" ht="18.75" customHeight="1" x14ac:dyDescent="0.35">
      <c r="B389" s="326"/>
      <c r="C389" s="326"/>
      <c r="D389" s="326"/>
      <c r="E389" s="326"/>
      <c r="F389" s="326"/>
    </row>
    <row r="390" spans="2:6" ht="18.75" customHeight="1" x14ac:dyDescent="0.35">
      <c r="B390" s="326"/>
      <c r="C390" s="326"/>
      <c r="D390" s="326"/>
      <c r="E390" s="326"/>
      <c r="F390" s="326"/>
    </row>
    <row r="391" spans="2:6" ht="18.75" customHeight="1" x14ac:dyDescent="0.35">
      <c r="B391" s="326"/>
      <c r="C391" s="326"/>
      <c r="D391" s="326"/>
      <c r="E391" s="326"/>
      <c r="F391" s="326"/>
    </row>
    <row r="392" spans="2:6" ht="18.75" customHeight="1" x14ac:dyDescent="0.35">
      <c r="B392" s="326"/>
      <c r="C392" s="326"/>
      <c r="D392" s="326"/>
      <c r="E392" s="326"/>
      <c r="F392" s="326"/>
    </row>
    <row r="393" spans="2:6" ht="18.75" customHeight="1" x14ac:dyDescent="0.35">
      <c r="B393" s="326"/>
      <c r="C393" s="326"/>
      <c r="D393" s="326"/>
      <c r="E393" s="326"/>
      <c r="F393" s="326"/>
    </row>
    <row r="394" spans="2:6" ht="18.75" customHeight="1" x14ac:dyDescent="0.35">
      <c r="B394" s="326"/>
      <c r="C394" s="326"/>
      <c r="D394" s="326"/>
      <c r="E394" s="326"/>
      <c r="F394" s="326"/>
    </row>
    <row r="395" spans="2:6" ht="18.75" customHeight="1" x14ac:dyDescent="0.35">
      <c r="B395" s="326"/>
      <c r="C395" s="326"/>
      <c r="D395" s="326"/>
      <c r="E395" s="326"/>
      <c r="F395" s="326"/>
    </row>
    <row r="396" spans="2:6" ht="18.75" customHeight="1" x14ac:dyDescent="0.35">
      <c r="B396" s="326"/>
      <c r="C396" s="326"/>
      <c r="D396" s="326"/>
      <c r="E396" s="326"/>
      <c r="F396" s="326"/>
    </row>
    <row r="397" spans="2:6" ht="18.75" customHeight="1" x14ac:dyDescent="0.35">
      <c r="B397" s="326"/>
      <c r="C397" s="326"/>
      <c r="D397" s="326"/>
      <c r="E397" s="326"/>
      <c r="F397" s="326"/>
    </row>
    <row r="398" spans="2:6" ht="18.75" customHeight="1" x14ac:dyDescent="0.35">
      <c r="B398" s="326"/>
      <c r="C398" s="326"/>
      <c r="D398" s="326"/>
      <c r="E398" s="326"/>
      <c r="F398" s="326"/>
    </row>
    <row r="399" spans="2:6" ht="18.75" customHeight="1" x14ac:dyDescent="0.35">
      <c r="B399" s="326"/>
      <c r="C399" s="326"/>
      <c r="D399" s="326"/>
      <c r="E399" s="326"/>
      <c r="F399" s="326"/>
    </row>
    <row r="400" spans="2:6" ht="18.75" customHeight="1" x14ac:dyDescent="0.35">
      <c r="B400" s="326"/>
      <c r="C400" s="326"/>
      <c r="D400" s="326"/>
      <c r="E400" s="326"/>
      <c r="F400" s="326"/>
    </row>
    <row r="401" spans="2:6" ht="18.75" customHeight="1" x14ac:dyDescent="0.35">
      <c r="B401" s="326"/>
      <c r="C401" s="326"/>
      <c r="D401" s="326"/>
      <c r="E401" s="326"/>
      <c r="F401" s="326"/>
    </row>
    <row r="402" spans="2:6" ht="18.75" customHeight="1" x14ac:dyDescent="0.35">
      <c r="B402" s="326"/>
      <c r="C402" s="326"/>
      <c r="D402" s="326"/>
      <c r="E402" s="326"/>
      <c r="F402" s="326"/>
    </row>
    <row r="403" spans="2:6" ht="18.75" customHeight="1" x14ac:dyDescent="0.35">
      <c r="B403" s="326"/>
      <c r="C403" s="326"/>
      <c r="D403" s="326"/>
      <c r="E403" s="326"/>
      <c r="F403" s="326"/>
    </row>
    <row r="404" spans="2:6" ht="18.75" customHeight="1" x14ac:dyDescent="0.35">
      <c r="B404" s="326"/>
      <c r="C404" s="326"/>
      <c r="D404" s="326"/>
      <c r="E404" s="326"/>
      <c r="F404" s="326"/>
    </row>
    <row r="405" spans="2:6" ht="18.75" customHeight="1" x14ac:dyDescent="0.35">
      <c r="B405" s="326"/>
      <c r="C405" s="326"/>
      <c r="D405" s="326"/>
      <c r="E405" s="326"/>
      <c r="F405" s="326"/>
    </row>
    <row r="406" spans="2:6" ht="18.75" customHeight="1" x14ac:dyDescent="0.35">
      <c r="B406" s="326"/>
      <c r="C406" s="326"/>
      <c r="D406" s="326"/>
      <c r="E406" s="326"/>
      <c r="F406" s="326"/>
    </row>
    <row r="407" spans="2:6" ht="18.75" customHeight="1" x14ac:dyDescent="0.35">
      <c r="B407" s="326"/>
      <c r="C407" s="326"/>
      <c r="D407" s="326"/>
      <c r="E407" s="326"/>
      <c r="F407" s="326"/>
    </row>
    <row r="408" spans="2:6" ht="18.75" customHeight="1" x14ac:dyDescent="0.35">
      <c r="B408" s="326"/>
      <c r="C408" s="326"/>
      <c r="D408" s="326"/>
      <c r="E408" s="326"/>
      <c r="F408" s="326"/>
    </row>
    <row r="409" spans="2:6" ht="18.75" customHeight="1" x14ac:dyDescent="0.35">
      <c r="B409" s="326"/>
      <c r="C409" s="326"/>
      <c r="D409" s="326"/>
      <c r="E409" s="326"/>
      <c r="F409" s="326"/>
    </row>
    <row r="410" spans="2:6" ht="18.75" customHeight="1" x14ac:dyDescent="0.35">
      <c r="B410" s="326"/>
      <c r="C410" s="326"/>
      <c r="D410" s="326"/>
      <c r="E410" s="326"/>
      <c r="F410" s="326"/>
    </row>
    <row r="411" spans="2:6" ht="18.75" customHeight="1" x14ac:dyDescent="0.35">
      <c r="B411" s="326"/>
      <c r="C411" s="326"/>
      <c r="D411" s="326"/>
      <c r="E411" s="326"/>
      <c r="F411" s="326"/>
    </row>
    <row r="412" spans="2:6" ht="18.75" customHeight="1" x14ac:dyDescent="0.35">
      <c r="B412" s="326"/>
      <c r="C412" s="326"/>
      <c r="D412" s="326"/>
      <c r="E412" s="326"/>
      <c r="F412" s="326"/>
    </row>
    <row r="413" spans="2:6" ht="18.75" customHeight="1" x14ac:dyDescent="0.35">
      <c r="B413" s="326"/>
      <c r="C413" s="326"/>
      <c r="D413" s="326"/>
      <c r="E413" s="326"/>
      <c r="F413" s="326"/>
    </row>
    <row r="414" spans="2:6" ht="18.75" customHeight="1" x14ac:dyDescent="0.35">
      <c r="B414" s="326"/>
      <c r="C414" s="326"/>
      <c r="D414" s="326"/>
      <c r="E414" s="326"/>
      <c r="F414" s="326"/>
    </row>
    <row r="415" spans="2:6" ht="18.75" customHeight="1" x14ac:dyDescent="0.35">
      <c r="B415" s="326"/>
      <c r="C415" s="326"/>
      <c r="D415" s="326"/>
      <c r="E415" s="326"/>
      <c r="F415" s="326"/>
    </row>
    <row r="416" spans="2:6" ht="18.75" customHeight="1" x14ac:dyDescent="0.35">
      <c r="B416" s="326"/>
      <c r="C416" s="326"/>
      <c r="D416" s="326"/>
      <c r="E416" s="326"/>
      <c r="F416" s="326"/>
    </row>
    <row r="417" spans="2:6" ht="18.75" customHeight="1" x14ac:dyDescent="0.35">
      <c r="B417" s="326"/>
      <c r="C417" s="326"/>
      <c r="D417" s="326"/>
      <c r="E417" s="326"/>
      <c r="F417" s="326"/>
    </row>
    <row r="418" spans="2:6" ht="18.75" customHeight="1" x14ac:dyDescent="0.35">
      <c r="B418" s="326"/>
      <c r="C418" s="326"/>
      <c r="D418" s="326"/>
      <c r="E418" s="326"/>
      <c r="F418" s="326"/>
    </row>
    <row r="419" spans="2:6" ht="18.75" customHeight="1" x14ac:dyDescent="0.35">
      <c r="B419" s="326"/>
      <c r="C419" s="326"/>
      <c r="D419" s="326"/>
      <c r="E419" s="326"/>
      <c r="F419" s="326"/>
    </row>
    <row r="420" spans="2:6" ht="18.75" customHeight="1" x14ac:dyDescent="0.35">
      <c r="B420" s="326"/>
      <c r="C420" s="326"/>
      <c r="D420" s="326"/>
      <c r="E420" s="326"/>
      <c r="F420" s="326"/>
    </row>
    <row r="421" spans="2:6" ht="18.75" customHeight="1" x14ac:dyDescent="0.35">
      <c r="B421" s="326"/>
      <c r="C421" s="326"/>
      <c r="D421" s="326"/>
      <c r="E421" s="326"/>
      <c r="F421" s="326"/>
    </row>
  </sheetData>
  <sortState ref="C9:G339">
    <sortCondition ref="C9"/>
  </sortState>
  <mergeCells count="3">
    <mergeCell ref="B3:F3"/>
    <mergeCell ref="B4:F4"/>
    <mergeCell ref="B5:F5"/>
  </mergeCells>
  <pageMargins left="0.23622047244094491" right="0.23622047244094491" top="0.39370078740157483" bottom="1.41" header="0.19685039370078741" footer="0.97"/>
  <pageSetup paperSize="9" scale="66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4"/>
  <sheetViews>
    <sheetView zoomScaleNormal="100" workbookViewId="0"/>
  </sheetViews>
  <sheetFormatPr baseColWidth="10" defaultRowHeight="15" x14ac:dyDescent="0.25"/>
  <cols>
    <col min="1" max="1" width="2.140625" customWidth="1"/>
    <col min="2" max="2" width="29.140625" customWidth="1"/>
    <col min="3" max="3" width="18" customWidth="1"/>
    <col min="4" max="4" width="12.7109375" customWidth="1"/>
    <col min="5" max="5" width="46.85546875" customWidth="1"/>
    <col min="6" max="6" width="13" customWidth="1"/>
    <col min="7" max="7" width="16.28515625" customWidth="1"/>
    <col min="8" max="8" width="19" customWidth="1"/>
    <col min="9" max="9" width="16.140625" customWidth="1"/>
    <col min="10" max="10" width="24" customWidth="1"/>
    <col min="11" max="11" width="15.140625" customWidth="1"/>
    <col min="12" max="12" width="17.7109375" customWidth="1"/>
    <col min="257" max="257" width="2.140625" customWidth="1"/>
    <col min="258" max="258" width="18.5703125" customWidth="1"/>
    <col min="259" max="259" width="11.7109375" customWidth="1"/>
    <col min="260" max="260" width="8.140625" customWidth="1"/>
    <col min="261" max="261" width="29.42578125" customWidth="1"/>
    <col min="262" max="262" width="5.42578125" customWidth="1"/>
    <col min="263" max="263" width="11.28515625" customWidth="1"/>
    <col min="264" max="264" width="11.7109375" customWidth="1"/>
    <col min="265" max="265" width="8" customWidth="1"/>
    <col min="266" max="266" width="10.5703125" customWidth="1"/>
    <col min="267" max="267" width="10.42578125" customWidth="1"/>
    <col min="268" max="268" width="10.7109375" customWidth="1"/>
    <col min="513" max="513" width="2.140625" customWidth="1"/>
    <col min="514" max="514" width="18.5703125" customWidth="1"/>
    <col min="515" max="515" width="11.7109375" customWidth="1"/>
    <col min="516" max="516" width="8.140625" customWidth="1"/>
    <col min="517" max="517" width="29.42578125" customWidth="1"/>
    <col min="518" max="518" width="5.42578125" customWidth="1"/>
    <col min="519" max="519" width="11.28515625" customWidth="1"/>
    <col min="520" max="520" width="11.7109375" customWidth="1"/>
    <col min="521" max="521" width="8" customWidth="1"/>
    <col min="522" max="522" width="10.5703125" customWidth="1"/>
    <col min="523" max="523" width="10.42578125" customWidth="1"/>
    <col min="524" max="524" width="10.7109375" customWidth="1"/>
    <col min="769" max="769" width="2.140625" customWidth="1"/>
    <col min="770" max="770" width="18.5703125" customWidth="1"/>
    <col min="771" max="771" width="11.7109375" customWidth="1"/>
    <col min="772" max="772" width="8.140625" customWidth="1"/>
    <col min="773" max="773" width="29.42578125" customWidth="1"/>
    <col min="774" max="774" width="5.42578125" customWidth="1"/>
    <col min="775" max="775" width="11.28515625" customWidth="1"/>
    <col min="776" max="776" width="11.7109375" customWidth="1"/>
    <col min="777" max="777" width="8" customWidth="1"/>
    <col min="778" max="778" width="10.5703125" customWidth="1"/>
    <col min="779" max="779" width="10.42578125" customWidth="1"/>
    <col min="780" max="780" width="10.7109375" customWidth="1"/>
    <col min="1025" max="1025" width="2.140625" customWidth="1"/>
    <col min="1026" max="1026" width="18.5703125" customWidth="1"/>
    <col min="1027" max="1027" width="11.7109375" customWidth="1"/>
    <col min="1028" max="1028" width="8.140625" customWidth="1"/>
    <col min="1029" max="1029" width="29.42578125" customWidth="1"/>
    <col min="1030" max="1030" width="5.42578125" customWidth="1"/>
    <col min="1031" max="1031" width="11.28515625" customWidth="1"/>
    <col min="1032" max="1032" width="11.7109375" customWidth="1"/>
    <col min="1033" max="1033" width="8" customWidth="1"/>
    <col min="1034" max="1034" width="10.5703125" customWidth="1"/>
    <col min="1035" max="1035" width="10.42578125" customWidth="1"/>
    <col min="1036" max="1036" width="10.7109375" customWidth="1"/>
    <col min="1281" max="1281" width="2.140625" customWidth="1"/>
    <col min="1282" max="1282" width="18.5703125" customWidth="1"/>
    <col min="1283" max="1283" width="11.7109375" customWidth="1"/>
    <col min="1284" max="1284" width="8.140625" customWidth="1"/>
    <col min="1285" max="1285" width="29.42578125" customWidth="1"/>
    <col min="1286" max="1286" width="5.42578125" customWidth="1"/>
    <col min="1287" max="1287" width="11.28515625" customWidth="1"/>
    <col min="1288" max="1288" width="11.7109375" customWidth="1"/>
    <col min="1289" max="1289" width="8" customWidth="1"/>
    <col min="1290" max="1290" width="10.5703125" customWidth="1"/>
    <col min="1291" max="1291" width="10.42578125" customWidth="1"/>
    <col min="1292" max="1292" width="10.7109375" customWidth="1"/>
    <col min="1537" max="1537" width="2.140625" customWidth="1"/>
    <col min="1538" max="1538" width="18.5703125" customWidth="1"/>
    <col min="1539" max="1539" width="11.7109375" customWidth="1"/>
    <col min="1540" max="1540" width="8.140625" customWidth="1"/>
    <col min="1541" max="1541" width="29.42578125" customWidth="1"/>
    <col min="1542" max="1542" width="5.42578125" customWidth="1"/>
    <col min="1543" max="1543" width="11.28515625" customWidth="1"/>
    <col min="1544" max="1544" width="11.7109375" customWidth="1"/>
    <col min="1545" max="1545" width="8" customWidth="1"/>
    <col min="1546" max="1546" width="10.5703125" customWidth="1"/>
    <col min="1547" max="1547" width="10.42578125" customWidth="1"/>
    <col min="1548" max="1548" width="10.7109375" customWidth="1"/>
    <col min="1793" max="1793" width="2.140625" customWidth="1"/>
    <col min="1794" max="1794" width="18.5703125" customWidth="1"/>
    <col min="1795" max="1795" width="11.7109375" customWidth="1"/>
    <col min="1796" max="1796" width="8.140625" customWidth="1"/>
    <col min="1797" max="1797" width="29.42578125" customWidth="1"/>
    <col min="1798" max="1798" width="5.42578125" customWidth="1"/>
    <col min="1799" max="1799" width="11.28515625" customWidth="1"/>
    <col min="1800" max="1800" width="11.7109375" customWidth="1"/>
    <col min="1801" max="1801" width="8" customWidth="1"/>
    <col min="1802" max="1802" width="10.5703125" customWidth="1"/>
    <col min="1803" max="1803" width="10.42578125" customWidth="1"/>
    <col min="1804" max="1804" width="10.7109375" customWidth="1"/>
    <col min="2049" max="2049" width="2.140625" customWidth="1"/>
    <col min="2050" max="2050" width="18.5703125" customWidth="1"/>
    <col min="2051" max="2051" width="11.7109375" customWidth="1"/>
    <col min="2052" max="2052" width="8.140625" customWidth="1"/>
    <col min="2053" max="2053" width="29.42578125" customWidth="1"/>
    <col min="2054" max="2054" width="5.42578125" customWidth="1"/>
    <col min="2055" max="2055" width="11.28515625" customWidth="1"/>
    <col min="2056" max="2056" width="11.7109375" customWidth="1"/>
    <col min="2057" max="2057" width="8" customWidth="1"/>
    <col min="2058" max="2058" width="10.5703125" customWidth="1"/>
    <col min="2059" max="2059" width="10.42578125" customWidth="1"/>
    <col min="2060" max="2060" width="10.7109375" customWidth="1"/>
    <col min="2305" max="2305" width="2.140625" customWidth="1"/>
    <col min="2306" max="2306" width="18.5703125" customWidth="1"/>
    <col min="2307" max="2307" width="11.7109375" customWidth="1"/>
    <col min="2308" max="2308" width="8.140625" customWidth="1"/>
    <col min="2309" max="2309" width="29.42578125" customWidth="1"/>
    <col min="2310" max="2310" width="5.42578125" customWidth="1"/>
    <col min="2311" max="2311" width="11.28515625" customWidth="1"/>
    <col min="2312" max="2312" width="11.7109375" customWidth="1"/>
    <col min="2313" max="2313" width="8" customWidth="1"/>
    <col min="2314" max="2314" width="10.5703125" customWidth="1"/>
    <col min="2315" max="2315" width="10.42578125" customWidth="1"/>
    <col min="2316" max="2316" width="10.7109375" customWidth="1"/>
    <col min="2561" max="2561" width="2.140625" customWidth="1"/>
    <col min="2562" max="2562" width="18.5703125" customWidth="1"/>
    <col min="2563" max="2563" width="11.7109375" customWidth="1"/>
    <col min="2564" max="2564" width="8.140625" customWidth="1"/>
    <col min="2565" max="2565" width="29.42578125" customWidth="1"/>
    <col min="2566" max="2566" width="5.42578125" customWidth="1"/>
    <col min="2567" max="2567" width="11.28515625" customWidth="1"/>
    <col min="2568" max="2568" width="11.7109375" customWidth="1"/>
    <col min="2569" max="2569" width="8" customWidth="1"/>
    <col min="2570" max="2570" width="10.5703125" customWidth="1"/>
    <col min="2571" max="2571" width="10.42578125" customWidth="1"/>
    <col min="2572" max="2572" width="10.7109375" customWidth="1"/>
    <col min="2817" max="2817" width="2.140625" customWidth="1"/>
    <col min="2818" max="2818" width="18.5703125" customWidth="1"/>
    <col min="2819" max="2819" width="11.7109375" customWidth="1"/>
    <col min="2820" max="2820" width="8.140625" customWidth="1"/>
    <col min="2821" max="2821" width="29.42578125" customWidth="1"/>
    <col min="2822" max="2822" width="5.42578125" customWidth="1"/>
    <col min="2823" max="2823" width="11.28515625" customWidth="1"/>
    <col min="2824" max="2824" width="11.7109375" customWidth="1"/>
    <col min="2825" max="2825" width="8" customWidth="1"/>
    <col min="2826" max="2826" width="10.5703125" customWidth="1"/>
    <col min="2827" max="2827" width="10.42578125" customWidth="1"/>
    <col min="2828" max="2828" width="10.7109375" customWidth="1"/>
    <col min="3073" max="3073" width="2.140625" customWidth="1"/>
    <col min="3074" max="3074" width="18.5703125" customWidth="1"/>
    <col min="3075" max="3075" width="11.7109375" customWidth="1"/>
    <col min="3076" max="3076" width="8.140625" customWidth="1"/>
    <col min="3077" max="3077" width="29.42578125" customWidth="1"/>
    <col min="3078" max="3078" width="5.42578125" customWidth="1"/>
    <col min="3079" max="3079" width="11.28515625" customWidth="1"/>
    <col min="3080" max="3080" width="11.7109375" customWidth="1"/>
    <col min="3081" max="3081" width="8" customWidth="1"/>
    <col min="3082" max="3082" width="10.5703125" customWidth="1"/>
    <col min="3083" max="3083" width="10.42578125" customWidth="1"/>
    <col min="3084" max="3084" width="10.7109375" customWidth="1"/>
    <col min="3329" max="3329" width="2.140625" customWidth="1"/>
    <col min="3330" max="3330" width="18.5703125" customWidth="1"/>
    <col min="3331" max="3331" width="11.7109375" customWidth="1"/>
    <col min="3332" max="3332" width="8.140625" customWidth="1"/>
    <col min="3333" max="3333" width="29.42578125" customWidth="1"/>
    <col min="3334" max="3334" width="5.42578125" customWidth="1"/>
    <col min="3335" max="3335" width="11.28515625" customWidth="1"/>
    <col min="3336" max="3336" width="11.7109375" customWidth="1"/>
    <col min="3337" max="3337" width="8" customWidth="1"/>
    <col min="3338" max="3338" width="10.5703125" customWidth="1"/>
    <col min="3339" max="3339" width="10.42578125" customWidth="1"/>
    <col min="3340" max="3340" width="10.7109375" customWidth="1"/>
    <col min="3585" max="3585" width="2.140625" customWidth="1"/>
    <col min="3586" max="3586" width="18.5703125" customWidth="1"/>
    <col min="3587" max="3587" width="11.7109375" customWidth="1"/>
    <col min="3588" max="3588" width="8.140625" customWidth="1"/>
    <col min="3589" max="3589" width="29.42578125" customWidth="1"/>
    <col min="3590" max="3590" width="5.42578125" customWidth="1"/>
    <col min="3591" max="3591" width="11.28515625" customWidth="1"/>
    <col min="3592" max="3592" width="11.7109375" customWidth="1"/>
    <col min="3593" max="3593" width="8" customWidth="1"/>
    <col min="3594" max="3594" width="10.5703125" customWidth="1"/>
    <col min="3595" max="3595" width="10.42578125" customWidth="1"/>
    <col min="3596" max="3596" width="10.7109375" customWidth="1"/>
    <col min="3841" max="3841" width="2.140625" customWidth="1"/>
    <col min="3842" max="3842" width="18.5703125" customWidth="1"/>
    <col min="3843" max="3843" width="11.7109375" customWidth="1"/>
    <col min="3844" max="3844" width="8.140625" customWidth="1"/>
    <col min="3845" max="3845" width="29.42578125" customWidth="1"/>
    <col min="3846" max="3846" width="5.42578125" customWidth="1"/>
    <col min="3847" max="3847" width="11.28515625" customWidth="1"/>
    <col min="3848" max="3848" width="11.7109375" customWidth="1"/>
    <col min="3849" max="3849" width="8" customWidth="1"/>
    <col min="3850" max="3850" width="10.5703125" customWidth="1"/>
    <col min="3851" max="3851" width="10.42578125" customWidth="1"/>
    <col min="3852" max="3852" width="10.7109375" customWidth="1"/>
    <col min="4097" max="4097" width="2.140625" customWidth="1"/>
    <col min="4098" max="4098" width="18.5703125" customWidth="1"/>
    <col min="4099" max="4099" width="11.7109375" customWidth="1"/>
    <col min="4100" max="4100" width="8.140625" customWidth="1"/>
    <col min="4101" max="4101" width="29.42578125" customWidth="1"/>
    <col min="4102" max="4102" width="5.42578125" customWidth="1"/>
    <col min="4103" max="4103" width="11.28515625" customWidth="1"/>
    <col min="4104" max="4104" width="11.7109375" customWidth="1"/>
    <col min="4105" max="4105" width="8" customWidth="1"/>
    <col min="4106" max="4106" width="10.5703125" customWidth="1"/>
    <col min="4107" max="4107" width="10.42578125" customWidth="1"/>
    <col min="4108" max="4108" width="10.7109375" customWidth="1"/>
    <col min="4353" max="4353" width="2.140625" customWidth="1"/>
    <col min="4354" max="4354" width="18.5703125" customWidth="1"/>
    <col min="4355" max="4355" width="11.7109375" customWidth="1"/>
    <col min="4356" max="4356" width="8.140625" customWidth="1"/>
    <col min="4357" max="4357" width="29.42578125" customWidth="1"/>
    <col min="4358" max="4358" width="5.42578125" customWidth="1"/>
    <col min="4359" max="4359" width="11.28515625" customWidth="1"/>
    <col min="4360" max="4360" width="11.7109375" customWidth="1"/>
    <col min="4361" max="4361" width="8" customWidth="1"/>
    <col min="4362" max="4362" width="10.5703125" customWidth="1"/>
    <col min="4363" max="4363" width="10.42578125" customWidth="1"/>
    <col min="4364" max="4364" width="10.7109375" customWidth="1"/>
    <col min="4609" max="4609" width="2.140625" customWidth="1"/>
    <col min="4610" max="4610" width="18.5703125" customWidth="1"/>
    <col min="4611" max="4611" width="11.7109375" customWidth="1"/>
    <col min="4612" max="4612" width="8.140625" customWidth="1"/>
    <col min="4613" max="4613" width="29.42578125" customWidth="1"/>
    <col min="4614" max="4614" width="5.42578125" customWidth="1"/>
    <col min="4615" max="4615" width="11.28515625" customWidth="1"/>
    <col min="4616" max="4616" width="11.7109375" customWidth="1"/>
    <col min="4617" max="4617" width="8" customWidth="1"/>
    <col min="4618" max="4618" width="10.5703125" customWidth="1"/>
    <col min="4619" max="4619" width="10.42578125" customWidth="1"/>
    <col min="4620" max="4620" width="10.7109375" customWidth="1"/>
    <col min="4865" max="4865" width="2.140625" customWidth="1"/>
    <col min="4866" max="4866" width="18.5703125" customWidth="1"/>
    <col min="4867" max="4867" width="11.7109375" customWidth="1"/>
    <col min="4868" max="4868" width="8.140625" customWidth="1"/>
    <col min="4869" max="4869" width="29.42578125" customWidth="1"/>
    <col min="4870" max="4870" width="5.42578125" customWidth="1"/>
    <col min="4871" max="4871" width="11.28515625" customWidth="1"/>
    <col min="4872" max="4872" width="11.7109375" customWidth="1"/>
    <col min="4873" max="4873" width="8" customWidth="1"/>
    <col min="4874" max="4874" width="10.5703125" customWidth="1"/>
    <col min="4875" max="4875" width="10.42578125" customWidth="1"/>
    <col min="4876" max="4876" width="10.7109375" customWidth="1"/>
    <col min="5121" max="5121" width="2.140625" customWidth="1"/>
    <col min="5122" max="5122" width="18.5703125" customWidth="1"/>
    <col min="5123" max="5123" width="11.7109375" customWidth="1"/>
    <col min="5124" max="5124" width="8.140625" customWidth="1"/>
    <col min="5125" max="5125" width="29.42578125" customWidth="1"/>
    <col min="5126" max="5126" width="5.42578125" customWidth="1"/>
    <col min="5127" max="5127" width="11.28515625" customWidth="1"/>
    <col min="5128" max="5128" width="11.7109375" customWidth="1"/>
    <col min="5129" max="5129" width="8" customWidth="1"/>
    <col min="5130" max="5130" width="10.5703125" customWidth="1"/>
    <col min="5131" max="5131" width="10.42578125" customWidth="1"/>
    <col min="5132" max="5132" width="10.7109375" customWidth="1"/>
    <col min="5377" max="5377" width="2.140625" customWidth="1"/>
    <col min="5378" max="5378" width="18.5703125" customWidth="1"/>
    <col min="5379" max="5379" width="11.7109375" customWidth="1"/>
    <col min="5380" max="5380" width="8.140625" customWidth="1"/>
    <col min="5381" max="5381" width="29.42578125" customWidth="1"/>
    <col min="5382" max="5382" width="5.42578125" customWidth="1"/>
    <col min="5383" max="5383" width="11.28515625" customWidth="1"/>
    <col min="5384" max="5384" width="11.7109375" customWidth="1"/>
    <col min="5385" max="5385" width="8" customWidth="1"/>
    <col min="5386" max="5386" width="10.5703125" customWidth="1"/>
    <col min="5387" max="5387" width="10.42578125" customWidth="1"/>
    <col min="5388" max="5388" width="10.7109375" customWidth="1"/>
    <col min="5633" max="5633" width="2.140625" customWidth="1"/>
    <col min="5634" max="5634" width="18.5703125" customWidth="1"/>
    <col min="5635" max="5635" width="11.7109375" customWidth="1"/>
    <col min="5636" max="5636" width="8.140625" customWidth="1"/>
    <col min="5637" max="5637" width="29.42578125" customWidth="1"/>
    <col min="5638" max="5638" width="5.42578125" customWidth="1"/>
    <col min="5639" max="5639" width="11.28515625" customWidth="1"/>
    <col min="5640" max="5640" width="11.7109375" customWidth="1"/>
    <col min="5641" max="5641" width="8" customWidth="1"/>
    <col min="5642" max="5642" width="10.5703125" customWidth="1"/>
    <col min="5643" max="5643" width="10.42578125" customWidth="1"/>
    <col min="5644" max="5644" width="10.7109375" customWidth="1"/>
    <col min="5889" max="5889" width="2.140625" customWidth="1"/>
    <col min="5890" max="5890" width="18.5703125" customWidth="1"/>
    <col min="5891" max="5891" width="11.7109375" customWidth="1"/>
    <col min="5892" max="5892" width="8.140625" customWidth="1"/>
    <col min="5893" max="5893" width="29.42578125" customWidth="1"/>
    <col min="5894" max="5894" width="5.42578125" customWidth="1"/>
    <col min="5895" max="5895" width="11.28515625" customWidth="1"/>
    <col min="5896" max="5896" width="11.7109375" customWidth="1"/>
    <col min="5897" max="5897" width="8" customWidth="1"/>
    <col min="5898" max="5898" width="10.5703125" customWidth="1"/>
    <col min="5899" max="5899" width="10.42578125" customWidth="1"/>
    <col min="5900" max="5900" width="10.7109375" customWidth="1"/>
    <col min="6145" max="6145" width="2.140625" customWidth="1"/>
    <col min="6146" max="6146" width="18.5703125" customWidth="1"/>
    <col min="6147" max="6147" width="11.7109375" customWidth="1"/>
    <col min="6148" max="6148" width="8.140625" customWidth="1"/>
    <col min="6149" max="6149" width="29.42578125" customWidth="1"/>
    <col min="6150" max="6150" width="5.42578125" customWidth="1"/>
    <col min="6151" max="6151" width="11.28515625" customWidth="1"/>
    <col min="6152" max="6152" width="11.7109375" customWidth="1"/>
    <col min="6153" max="6153" width="8" customWidth="1"/>
    <col min="6154" max="6154" width="10.5703125" customWidth="1"/>
    <col min="6155" max="6155" width="10.42578125" customWidth="1"/>
    <col min="6156" max="6156" width="10.7109375" customWidth="1"/>
    <col min="6401" max="6401" width="2.140625" customWidth="1"/>
    <col min="6402" max="6402" width="18.5703125" customWidth="1"/>
    <col min="6403" max="6403" width="11.7109375" customWidth="1"/>
    <col min="6404" max="6404" width="8.140625" customWidth="1"/>
    <col min="6405" max="6405" width="29.42578125" customWidth="1"/>
    <col min="6406" max="6406" width="5.42578125" customWidth="1"/>
    <col min="6407" max="6407" width="11.28515625" customWidth="1"/>
    <col min="6408" max="6408" width="11.7109375" customWidth="1"/>
    <col min="6409" max="6409" width="8" customWidth="1"/>
    <col min="6410" max="6410" width="10.5703125" customWidth="1"/>
    <col min="6411" max="6411" width="10.42578125" customWidth="1"/>
    <col min="6412" max="6412" width="10.7109375" customWidth="1"/>
    <col min="6657" max="6657" width="2.140625" customWidth="1"/>
    <col min="6658" max="6658" width="18.5703125" customWidth="1"/>
    <col min="6659" max="6659" width="11.7109375" customWidth="1"/>
    <col min="6660" max="6660" width="8.140625" customWidth="1"/>
    <col min="6661" max="6661" width="29.42578125" customWidth="1"/>
    <col min="6662" max="6662" width="5.42578125" customWidth="1"/>
    <col min="6663" max="6663" width="11.28515625" customWidth="1"/>
    <col min="6664" max="6664" width="11.7109375" customWidth="1"/>
    <col min="6665" max="6665" width="8" customWidth="1"/>
    <col min="6666" max="6666" width="10.5703125" customWidth="1"/>
    <col min="6667" max="6667" width="10.42578125" customWidth="1"/>
    <col min="6668" max="6668" width="10.7109375" customWidth="1"/>
    <col min="6913" max="6913" width="2.140625" customWidth="1"/>
    <col min="6914" max="6914" width="18.5703125" customWidth="1"/>
    <col min="6915" max="6915" width="11.7109375" customWidth="1"/>
    <col min="6916" max="6916" width="8.140625" customWidth="1"/>
    <col min="6917" max="6917" width="29.42578125" customWidth="1"/>
    <col min="6918" max="6918" width="5.42578125" customWidth="1"/>
    <col min="6919" max="6919" width="11.28515625" customWidth="1"/>
    <col min="6920" max="6920" width="11.7109375" customWidth="1"/>
    <col min="6921" max="6921" width="8" customWidth="1"/>
    <col min="6922" max="6922" width="10.5703125" customWidth="1"/>
    <col min="6923" max="6923" width="10.42578125" customWidth="1"/>
    <col min="6924" max="6924" width="10.7109375" customWidth="1"/>
    <col min="7169" max="7169" width="2.140625" customWidth="1"/>
    <col min="7170" max="7170" width="18.5703125" customWidth="1"/>
    <col min="7171" max="7171" width="11.7109375" customWidth="1"/>
    <col min="7172" max="7172" width="8.140625" customWidth="1"/>
    <col min="7173" max="7173" width="29.42578125" customWidth="1"/>
    <col min="7174" max="7174" width="5.42578125" customWidth="1"/>
    <col min="7175" max="7175" width="11.28515625" customWidth="1"/>
    <col min="7176" max="7176" width="11.7109375" customWidth="1"/>
    <col min="7177" max="7177" width="8" customWidth="1"/>
    <col min="7178" max="7178" width="10.5703125" customWidth="1"/>
    <col min="7179" max="7179" width="10.42578125" customWidth="1"/>
    <col min="7180" max="7180" width="10.7109375" customWidth="1"/>
    <col min="7425" max="7425" width="2.140625" customWidth="1"/>
    <col min="7426" max="7426" width="18.5703125" customWidth="1"/>
    <col min="7427" max="7427" width="11.7109375" customWidth="1"/>
    <col min="7428" max="7428" width="8.140625" customWidth="1"/>
    <col min="7429" max="7429" width="29.42578125" customWidth="1"/>
    <col min="7430" max="7430" width="5.42578125" customWidth="1"/>
    <col min="7431" max="7431" width="11.28515625" customWidth="1"/>
    <col min="7432" max="7432" width="11.7109375" customWidth="1"/>
    <col min="7433" max="7433" width="8" customWidth="1"/>
    <col min="7434" max="7434" width="10.5703125" customWidth="1"/>
    <col min="7435" max="7435" width="10.42578125" customWidth="1"/>
    <col min="7436" max="7436" width="10.7109375" customWidth="1"/>
    <col min="7681" max="7681" width="2.140625" customWidth="1"/>
    <col min="7682" max="7682" width="18.5703125" customWidth="1"/>
    <col min="7683" max="7683" width="11.7109375" customWidth="1"/>
    <col min="7684" max="7684" width="8.140625" customWidth="1"/>
    <col min="7685" max="7685" width="29.42578125" customWidth="1"/>
    <col min="7686" max="7686" width="5.42578125" customWidth="1"/>
    <col min="7687" max="7687" width="11.28515625" customWidth="1"/>
    <col min="7688" max="7688" width="11.7109375" customWidth="1"/>
    <col min="7689" max="7689" width="8" customWidth="1"/>
    <col min="7690" max="7690" width="10.5703125" customWidth="1"/>
    <col min="7691" max="7691" width="10.42578125" customWidth="1"/>
    <col min="7692" max="7692" width="10.7109375" customWidth="1"/>
    <col min="7937" max="7937" width="2.140625" customWidth="1"/>
    <col min="7938" max="7938" width="18.5703125" customWidth="1"/>
    <col min="7939" max="7939" width="11.7109375" customWidth="1"/>
    <col min="7940" max="7940" width="8.140625" customWidth="1"/>
    <col min="7941" max="7941" width="29.42578125" customWidth="1"/>
    <col min="7942" max="7942" width="5.42578125" customWidth="1"/>
    <col min="7943" max="7943" width="11.28515625" customWidth="1"/>
    <col min="7944" max="7944" width="11.7109375" customWidth="1"/>
    <col min="7945" max="7945" width="8" customWidth="1"/>
    <col min="7946" max="7946" width="10.5703125" customWidth="1"/>
    <col min="7947" max="7947" width="10.42578125" customWidth="1"/>
    <col min="7948" max="7948" width="10.7109375" customWidth="1"/>
    <col min="8193" max="8193" width="2.140625" customWidth="1"/>
    <col min="8194" max="8194" width="18.5703125" customWidth="1"/>
    <col min="8195" max="8195" width="11.7109375" customWidth="1"/>
    <col min="8196" max="8196" width="8.140625" customWidth="1"/>
    <col min="8197" max="8197" width="29.42578125" customWidth="1"/>
    <col min="8198" max="8198" width="5.42578125" customWidth="1"/>
    <col min="8199" max="8199" width="11.28515625" customWidth="1"/>
    <col min="8200" max="8200" width="11.7109375" customWidth="1"/>
    <col min="8201" max="8201" width="8" customWidth="1"/>
    <col min="8202" max="8202" width="10.5703125" customWidth="1"/>
    <col min="8203" max="8203" width="10.42578125" customWidth="1"/>
    <col min="8204" max="8204" width="10.7109375" customWidth="1"/>
    <col min="8449" max="8449" width="2.140625" customWidth="1"/>
    <col min="8450" max="8450" width="18.5703125" customWidth="1"/>
    <col min="8451" max="8451" width="11.7109375" customWidth="1"/>
    <col min="8452" max="8452" width="8.140625" customWidth="1"/>
    <col min="8453" max="8453" width="29.42578125" customWidth="1"/>
    <col min="8454" max="8454" width="5.42578125" customWidth="1"/>
    <col min="8455" max="8455" width="11.28515625" customWidth="1"/>
    <col min="8456" max="8456" width="11.7109375" customWidth="1"/>
    <col min="8457" max="8457" width="8" customWidth="1"/>
    <col min="8458" max="8458" width="10.5703125" customWidth="1"/>
    <col min="8459" max="8459" width="10.42578125" customWidth="1"/>
    <col min="8460" max="8460" width="10.7109375" customWidth="1"/>
    <col min="8705" max="8705" width="2.140625" customWidth="1"/>
    <col min="8706" max="8706" width="18.5703125" customWidth="1"/>
    <col min="8707" max="8707" width="11.7109375" customWidth="1"/>
    <col min="8708" max="8708" width="8.140625" customWidth="1"/>
    <col min="8709" max="8709" width="29.42578125" customWidth="1"/>
    <col min="8710" max="8710" width="5.42578125" customWidth="1"/>
    <col min="8711" max="8711" width="11.28515625" customWidth="1"/>
    <col min="8712" max="8712" width="11.7109375" customWidth="1"/>
    <col min="8713" max="8713" width="8" customWidth="1"/>
    <col min="8714" max="8714" width="10.5703125" customWidth="1"/>
    <col min="8715" max="8715" width="10.42578125" customWidth="1"/>
    <col min="8716" max="8716" width="10.7109375" customWidth="1"/>
    <col min="8961" max="8961" width="2.140625" customWidth="1"/>
    <col min="8962" max="8962" width="18.5703125" customWidth="1"/>
    <col min="8963" max="8963" width="11.7109375" customWidth="1"/>
    <col min="8964" max="8964" width="8.140625" customWidth="1"/>
    <col min="8965" max="8965" width="29.42578125" customWidth="1"/>
    <col min="8966" max="8966" width="5.42578125" customWidth="1"/>
    <col min="8967" max="8967" width="11.28515625" customWidth="1"/>
    <col min="8968" max="8968" width="11.7109375" customWidth="1"/>
    <col min="8969" max="8969" width="8" customWidth="1"/>
    <col min="8970" max="8970" width="10.5703125" customWidth="1"/>
    <col min="8971" max="8971" width="10.42578125" customWidth="1"/>
    <col min="8972" max="8972" width="10.7109375" customWidth="1"/>
    <col min="9217" max="9217" width="2.140625" customWidth="1"/>
    <col min="9218" max="9218" width="18.5703125" customWidth="1"/>
    <col min="9219" max="9219" width="11.7109375" customWidth="1"/>
    <col min="9220" max="9220" width="8.140625" customWidth="1"/>
    <col min="9221" max="9221" width="29.42578125" customWidth="1"/>
    <col min="9222" max="9222" width="5.42578125" customWidth="1"/>
    <col min="9223" max="9223" width="11.28515625" customWidth="1"/>
    <col min="9224" max="9224" width="11.7109375" customWidth="1"/>
    <col min="9225" max="9225" width="8" customWidth="1"/>
    <col min="9226" max="9226" width="10.5703125" customWidth="1"/>
    <col min="9227" max="9227" width="10.42578125" customWidth="1"/>
    <col min="9228" max="9228" width="10.7109375" customWidth="1"/>
    <col min="9473" max="9473" width="2.140625" customWidth="1"/>
    <col min="9474" max="9474" width="18.5703125" customWidth="1"/>
    <col min="9475" max="9475" width="11.7109375" customWidth="1"/>
    <col min="9476" max="9476" width="8.140625" customWidth="1"/>
    <col min="9477" max="9477" width="29.42578125" customWidth="1"/>
    <col min="9478" max="9478" width="5.42578125" customWidth="1"/>
    <col min="9479" max="9479" width="11.28515625" customWidth="1"/>
    <col min="9480" max="9480" width="11.7109375" customWidth="1"/>
    <col min="9481" max="9481" width="8" customWidth="1"/>
    <col min="9482" max="9482" width="10.5703125" customWidth="1"/>
    <col min="9483" max="9483" width="10.42578125" customWidth="1"/>
    <col min="9484" max="9484" width="10.7109375" customWidth="1"/>
    <col min="9729" max="9729" width="2.140625" customWidth="1"/>
    <col min="9730" max="9730" width="18.5703125" customWidth="1"/>
    <col min="9731" max="9731" width="11.7109375" customWidth="1"/>
    <col min="9732" max="9732" width="8.140625" customWidth="1"/>
    <col min="9733" max="9733" width="29.42578125" customWidth="1"/>
    <col min="9734" max="9734" width="5.42578125" customWidth="1"/>
    <col min="9735" max="9735" width="11.28515625" customWidth="1"/>
    <col min="9736" max="9736" width="11.7109375" customWidth="1"/>
    <col min="9737" max="9737" width="8" customWidth="1"/>
    <col min="9738" max="9738" width="10.5703125" customWidth="1"/>
    <col min="9739" max="9739" width="10.42578125" customWidth="1"/>
    <col min="9740" max="9740" width="10.7109375" customWidth="1"/>
    <col min="9985" max="9985" width="2.140625" customWidth="1"/>
    <col min="9986" max="9986" width="18.5703125" customWidth="1"/>
    <col min="9987" max="9987" width="11.7109375" customWidth="1"/>
    <col min="9988" max="9988" width="8.140625" customWidth="1"/>
    <col min="9989" max="9989" width="29.42578125" customWidth="1"/>
    <col min="9990" max="9990" width="5.42578125" customWidth="1"/>
    <col min="9991" max="9991" width="11.28515625" customWidth="1"/>
    <col min="9992" max="9992" width="11.7109375" customWidth="1"/>
    <col min="9993" max="9993" width="8" customWidth="1"/>
    <col min="9994" max="9994" width="10.5703125" customWidth="1"/>
    <col min="9995" max="9995" width="10.42578125" customWidth="1"/>
    <col min="9996" max="9996" width="10.7109375" customWidth="1"/>
    <col min="10241" max="10241" width="2.140625" customWidth="1"/>
    <col min="10242" max="10242" width="18.5703125" customWidth="1"/>
    <col min="10243" max="10243" width="11.7109375" customWidth="1"/>
    <col min="10244" max="10244" width="8.140625" customWidth="1"/>
    <col min="10245" max="10245" width="29.42578125" customWidth="1"/>
    <col min="10246" max="10246" width="5.42578125" customWidth="1"/>
    <col min="10247" max="10247" width="11.28515625" customWidth="1"/>
    <col min="10248" max="10248" width="11.7109375" customWidth="1"/>
    <col min="10249" max="10249" width="8" customWidth="1"/>
    <col min="10250" max="10250" width="10.5703125" customWidth="1"/>
    <col min="10251" max="10251" width="10.42578125" customWidth="1"/>
    <col min="10252" max="10252" width="10.7109375" customWidth="1"/>
    <col min="10497" max="10497" width="2.140625" customWidth="1"/>
    <col min="10498" max="10498" width="18.5703125" customWidth="1"/>
    <col min="10499" max="10499" width="11.7109375" customWidth="1"/>
    <col min="10500" max="10500" width="8.140625" customWidth="1"/>
    <col min="10501" max="10501" width="29.42578125" customWidth="1"/>
    <col min="10502" max="10502" width="5.42578125" customWidth="1"/>
    <col min="10503" max="10503" width="11.28515625" customWidth="1"/>
    <col min="10504" max="10504" width="11.7109375" customWidth="1"/>
    <col min="10505" max="10505" width="8" customWidth="1"/>
    <col min="10506" max="10506" width="10.5703125" customWidth="1"/>
    <col min="10507" max="10507" width="10.42578125" customWidth="1"/>
    <col min="10508" max="10508" width="10.7109375" customWidth="1"/>
    <col min="10753" max="10753" width="2.140625" customWidth="1"/>
    <col min="10754" max="10754" width="18.5703125" customWidth="1"/>
    <col min="10755" max="10755" width="11.7109375" customWidth="1"/>
    <col min="10756" max="10756" width="8.140625" customWidth="1"/>
    <col min="10757" max="10757" width="29.42578125" customWidth="1"/>
    <col min="10758" max="10758" width="5.42578125" customWidth="1"/>
    <col min="10759" max="10759" width="11.28515625" customWidth="1"/>
    <col min="10760" max="10760" width="11.7109375" customWidth="1"/>
    <col min="10761" max="10761" width="8" customWidth="1"/>
    <col min="10762" max="10762" width="10.5703125" customWidth="1"/>
    <col min="10763" max="10763" width="10.42578125" customWidth="1"/>
    <col min="10764" max="10764" width="10.7109375" customWidth="1"/>
    <col min="11009" max="11009" width="2.140625" customWidth="1"/>
    <col min="11010" max="11010" width="18.5703125" customWidth="1"/>
    <col min="11011" max="11011" width="11.7109375" customWidth="1"/>
    <col min="11012" max="11012" width="8.140625" customWidth="1"/>
    <col min="11013" max="11013" width="29.42578125" customWidth="1"/>
    <col min="11014" max="11014" width="5.42578125" customWidth="1"/>
    <col min="11015" max="11015" width="11.28515625" customWidth="1"/>
    <col min="11016" max="11016" width="11.7109375" customWidth="1"/>
    <col min="11017" max="11017" width="8" customWidth="1"/>
    <col min="11018" max="11018" width="10.5703125" customWidth="1"/>
    <col min="11019" max="11019" width="10.42578125" customWidth="1"/>
    <col min="11020" max="11020" width="10.7109375" customWidth="1"/>
    <col min="11265" max="11265" width="2.140625" customWidth="1"/>
    <col min="11266" max="11266" width="18.5703125" customWidth="1"/>
    <col min="11267" max="11267" width="11.7109375" customWidth="1"/>
    <col min="11268" max="11268" width="8.140625" customWidth="1"/>
    <col min="11269" max="11269" width="29.42578125" customWidth="1"/>
    <col min="11270" max="11270" width="5.42578125" customWidth="1"/>
    <col min="11271" max="11271" width="11.28515625" customWidth="1"/>
    <col min="11272" max="11272" width="11.7109375" customWidth="1"/>
    <col min="11273" max="11273" width="8" customWidth="1"/>
    <col min="11274" max="11274" width="10.5703125" customWidth="1"/>
    <col min="11275" max="11275" width="10.42578125" customWidth="1"/>
    <col min="11276" max="11276" width="10.7109375" customWidth="1"/>
    <col min="11521" max="11521" width="2.140625" customWidth="1"/>
    <col min="11522" max="11522" width="18.5703125" customWidth="1"/>
    <col min="11523" max="11523" width="11.7109375" customWidth="1"/>
    <col min="11524" max="11524" width="8.140625" customWidth="1"/>
    <col min="11525" max="11525" width="29.42578125" customWidth="1"/>
    <col min="11526" max="11526" width="5.42578125" customWidth="1"/>
    <col min="11527" max="11527" width="11.28515625" customWidth="1"/>
    <col min="11528" max="11528" width="11.7109375" customWidth="1"/>
    <col min="11529" max="11529" width="8" customWidth="1"/>
    <col min="11530" max="11530" width="10.5703125" customWidth="1"/>
    <col min="11531" max="11531" width="10.42578125" customWidth="1"/>
    <col min="11532" max="11532" width="10.7109375" customWidth="1"/>
    <col min="11777" max="11777" width="2.140625" customWidth="1"/>
    <col min="11778" max="11778" width="18.5703125" customWidth="1"/>
    <col min="11779" max="11779" width="11.7109375" customWidth="1"/>
    <col min="11780" max="11780" width="8.140625" customWidth="1"/>
    <col min="11781" max="11781" width="29.42578125" customWidth="1"/>
    <col min="11782" max="11782" width="5.42578125" customWidth="1"/>
    <col min="11783" max="11783" width="11.28515625" customWidth="1"/>
    <col min="11784" max="11784" width="11.7109375" customWidth="1"/>
    <col min="11785" max="11785" width="8" customWidth="1"/>
    <col min="11786" max="11786" width="10.5703125" customWidth="1"/>
    <col min="11787" max="11787" width="10.42578125" customWidth="1"/>
    <col min="11788" max="11788" width="10.7109375" customWidth="1"/>
    <col min="12033" max="12033" width="2.140625" customWidth="1"/>
    <col min="12034" max="12034" width="18.5703125" customWidth="1"/>
    <col min="12035" max="12035" width="11.7109375" customWidth="1"/>
    <col min="12036" max="12036" width="8.140625" customWidth="1"/>
    <col min="12037" max="12037" width="29.42578125" customWidth="1"/>
    <col min="12038" max="12038" width="5.42578125" customWidth="1"/>
    <col min="12039" max="12039" width="11.28515625" customWidth="1"/>
    <col min="12040" max="12040" width="11.7109375" customWidth="1"/>
    <col min="12041" max="12041" width="8" customWidth="1"/>
    <col min="12042" max="12042" width="10.5703125" customWidth="1"/>
    <col min="12043" max="12043" width="10.42578125" customWidth="1"/>
    <col min="12044" max="12044" width="10.7109375" customWidth="1"/>
    <col min="12289" max="12289" width="2.140625" customWidth="1"/>
    <col min="12290" max="12290" width="18.5703125" customWidth="1"/>
    <col min="12291" max="12291" width="11.7109375" customWidth="1"/>
    <col min="12292" max="12292" width="8.140625" customWidth="1"/>
    <col min="12293" max="12293" width="29.42578125" customWidth="1"/>
    <col min="12294" max="12294" width="5.42578125" customWidth="1"/>
    <col min="12295" max="12295" width="11.28515625" customWidth="1"/>
    <col min="12296" max="12296" width="11.7109375" customWidth="1"/>
    <col min="12297" max="12297" width="8" customWidth="1"/>
    <col min="12298" max="12298" width="10.5703125" customWidth="1"/>
    <col min="12299" max="12299" width="10.42578125" customWidth="1"/>
    <col min="12300" max="12300" width="10.7109375" customWidth="1"/>
    <col min="12545" max="12545" width="2.140625" customWidth="1"/>
    <col min="12546" max="12546" width="18.5703125" customWidth="1"/>
    <col min="12547" max="12547" width="11.7109375" customWidth="1"/>
    <col min="12548" max="12548" width="8.140625" customWidth="1"/>
    <col min="12549" max="12549" width="29.42578125" customWidth="1"/>
    <col min="12550" max="12550" width="5.42578125" customWidth="1"/>
    <col min="12551" max="12551" width="11.28515625" customWidth="1"/>
    <col min="12552" max="12552" width="11.7109375" customWidth="1"/>
    <col min="12553" max="12553" width="8" customWidth="1"/>
    <col min="12554" max="12554" width="10.5703125" customWidth="1"/>
    <col min="12555" max="12555" width="10.42578125" customWidth="1"/>
    <col min="12556" max="12556" width="10.7109375" customWidth="1"/>
    <col min="12801" max="12801" width="2.140625" customWidth="1"/>
    <col min="12802" max="12802" width="18.5703125" customWidth="1"/>
    <col min="12803" max="12803" width="11.7109375" customWidth="1"/>
    <col min="12804" max="12804" width="8.140625" customWidth="1"/>
    <col min="12805" max="12805" width="29.42578125" customWidth="1"/>
    <col min="12806" max="12806" width="5.42578125" customWidth="1"/>
    <col min="12807" max="12807" width="11.28515625" customWidth="1"/>
    <col min="12808" max="12808" width="11.7109375" customWidth="1"/>
    <col min="12809" max="12809" width="8" customWidth="1"/>
    <col min="12810" max="12810" width="10.5703125" customWidth="1"/>
    <col min="12811" max="12811" width="10.42578125" customWidth="1"/>
    <col min="12812" max="12812" width="10.7109375" customWidth="1"/>
    <col min="13057" max="13057" width="2.140625" customWidth="1"/>
    <col min="13058" max="13058" width="18.5703125" customWidth="1"/>
    <col min="13059" max="13059" width="11.7109375" customWidth="1"/>
    <col min="13060" max="13060" width="8.140625" customWidth="1"/>
    <col min="13061" max="13061" width="29.42578125" customWidth="1"/>
    <col min="13062" max="13062" width="5.42578125" customWidth="1"/>
    <col min="13063" max="13063" width="11.28515625" customWidth="1"/>
    <col min="13064" max="13064" width="11.7109375" customWidth="1"/>
    <col min="13065" max="13065" width="8" customWidth="1"/>
    <col min="13066" max="13066" width="10.5703125" customWidth="1"/>
    <col min="13067" max="13067" width="10.42578125" customWidth="1"/>
    <col min="13068" max="13068" width="10.7109375" customWidth="1"/>
    <col min="13313" max="13313" width="2.140625" customWidth="1"/>
    <col min="13314" max="13314" width="18.5703125" customWidth="1"/>
    <col min="13315" max="13315" width="11.7109375" customWidth="1"/>
    <col min="13316" max="13316" width="8.140625" customWidth="1"/>
    <col min="13317" max="13317" width="29.42578125" customWidth="1"/>
    <col min="13318" max="13318" width="5.42578125" customWidth="1"/>
    <col min="13319" max="13319" width="11.28515625" customWidth="1"/>
    <col min="13320" max="13320" width="11.7109375" customWidth="1"/>
    <col min="13321" max="13321" width="8" customWidth="1"/>
    <col min="13322" max="13322" width="10.5703125" customWidth="1"/>
    <col min="13323" max="13323" width="10.42578125" customWidth="1"/>
    <col min="13324" max="13324" width="10.7109375" customWidth="1"/>
    <col min="13569" max="13569" width="2.140625" customWidth="1"/>
    <col min="13570" max="13570" width="18.5703125" customWidth="1"/>
    <col min="13571" max="13571" width="11.7109375" customWidth="1"/>
    <col min="13572" max="13572" width="8.140625" customWidth="1"/>
    <col min="13573" max="13573" width="29.42578125" customWidth="1"/>
    <col min="13574" max="13574" width="5.42578125" customWidth="1"/>
    <col min="13575" max="13575" width="11.28515625" customWidth="1"/>
    <col min="13576" max="13576" width="11.7109375" customWidth="1"/>
    <col min="13577" max="13577" width="8" customWidth="1"/>
    <col min="13578" max="13578" width="10.5703125" customWidth="1"/>
    <col min="13579" max="13579" width="10.42578125" customWidth="1"/>
    <col min="13580" max="13580" width="10.7109375" customWidth="1"/>
    <col min="13825" max="13825" width="2.140625" customWidth="1"/>
    <col min="13826" max="13826" width="18.5703125" customWidth="1"/>
    <col min="13827" max="13827" width="11.7109375" customWidth="1"/>
    <col min="13828" max="13828" width="8.140625" customWidth="1"/>
    <col min="13829" max="13829" width="29.42578125" customWidth="1"/>
    <col min="13830" max="13830" width="5.42578125" customWidth="1"/>
    <col min="13831" max="13831" width="11.28515625" customWidth="1"/>
    <col min="13832" max="13832" width="11.7109375" customWidth="1"/>
    <col min="13833" max="13833" width="8" customWidth="1"/>
    <col min="13834" max="13834" width="10.5703125" customWidth="1"/>
    <col min="13835" max="13835" width="10.42578125" customWidth="1"/>
    <col min="13836" max="13836" width="10.7109375" customWidth="1"/>
    <col min="14081" max="14081" width="2.140625" customWidth="1"/>
    <col min="14082" max="14082" width="18.5703125" customWidth="1"/>
    <col min="14083" max="14083" width="11.7109375" customWidth="1"/>
    <col min="14084" max="14084" width="8.140625" customWidth="1"/>
    <col min="14085" max="14085" width="29.42578125" customWidth="1"/>
    <col min="14086" max="14086" width="5.42578125" customWidth="1"/>
    <col min="14087" max="14087" width="11.28515625" customWidth="1"/>
    <col min="14088" max="14088" width="11.7109375" customWidth="1"/>
    <col min="14089" max="14089" width="8" customWidth="1"/>
    <col min="14090" max="14090" width="10.5703125" customWidth="1"/>
    <col min="14091" max="14091" width="10.42578125" customWidth="1"/>
    <col min="14092" max="14092" width="10.7109375" customWidth="1"/>
    <col min="14337" max="14337" width="2.140625" customWidth="1"/>
    <col min="14338" max="14338" width="18.5703125" customWidth="1"/>
    <col min="14339" max="14339" width="11.7109375" customWidth="1"/>
    <col min="14340" max="14340" width="8.140625" customWidth="1"/>
    <col min="14341" max="14341" width="29.42578125" customWidth="1"/>
    <col min="14342" max="14342" width="5.42578125" customWidth="1"/>
    <col min="14343" max="14343" width="11.28515625" customWidth="1"/>
    <col min="14344" max="14344" width="11.7109375" customWidth="1"/>
    <col min="14345" max="14345" width="8" customWidth="1"/>
    <col min="14346" max="14346" width="10.5703125" customWidth="1"/>
    <col min="14347" max="14347" width="10.42578125" customWidth="1"/>
    <col min="14348" max="14348" width="10.7109375" customWidth="1"/>
    <col min="14593" max="14593" width="2.140625" customWidth="1"/>
    <col min="14594" max="14594" width="18.5703125" customWidth="1"/>
    <col min="14595" max="14595" width="11.7109375" customWidth="1"/>
    <col min="14596" max="14596" width="8.140625" customWidth="1"/>
    <col min="14597" max="14597" width="29.42578125" customWidth="1"/>
    <col min="14598" max="14598" width="5.42578125" customWidth="1"/>
    <col min="14599" max="14599" width="11.28515625" customWidth="1"/>
    <col min="14600" max="14600" width="11.7109375" customWidth="1"/>
    <col min="14601" max="14601" width="8" customWidth="1"/>
    <col min="14602" max="14602" width="10.5703125" customWidth="1"/>
    <col min="14603" max="14603" width="10.42578125" customWidth="1"/>
    <col min="14604" max="14604" width="10.7109375" customWidth="1"/>
    <col min="14849" max="14849" width="2.140625" customWidth="1"/>
    <col min="14850" max="14850" width="18.5703125" customWidth="1"/>
    <col min="14851" max="14851" width="11.7109375" customWidth="1"/>
    <col min="14852" max="14852" width="8.140625" customWidth="1"/>
    <col min="14853" max="14853" width="29.42578125" customWidth="1"/>
    <col min="14854" max="14854" width="5.42578125" customWidth="1"/>
    <col min="14855" max="14855" width="11.28515625" customWidth="1"/>
    <col min="14856" max="14856" width="11.7109375" customWidth="1"/>
    <col min="14857" max="14857" width="8" customWidth="1"/>
    <col min="14858" max="14858" width="10.5703125" customWidth="1"/>
    <col min="14859" max="14859" width="10.42578125" customWidth="1"/>
    <col min="14860" max="14860" width="10.7109375" customWidth="1"/>
    <col min="15105" max="15105" width="2.140625" customWidth="1"/>
    <col min="15106" max="15106" width="18.5703125" customWidth="1"/>
    <col min="15107" max="15107" width="11.7109375" customWidth="1"/>
    <col min="15108" max="15108" width="8.140625" customWidth="1"/>
    <col min="15109" max="15109" width="29.42578125" customWidth="1"/>
    <col min="15110" max="15110" width="5.42578125" customWidth="1"/>
    <col min="15111" max="15111" width="11.28515625" customWidth="1"/>
    <col min="15112" max="15112" width="11.7109375" customWidth="1"/>
    <col min="15113" max="15113" width="8" customWidth="1"/>
    <col min="15114" max="15114" width="10.5703125" customWidth="1"/>
    <col min="15115" max="15115" width="10.42578125" customWidth="1"/>
    <col min="15116" max="15116" width="10.7109375" customWidth="1"/>
    <col min="15361" max="15361" width="2.140625" customWidth="1"/>
    <col min="15362" max="15362" width="18.5703125" customWidth="1"/>
    <col min="15363" max="15363" width="11.7109375" customWidth="1"/>
    <col min="15364" max="15364" width="8.140625" customWidth="1"/>
    <col min="15365" max="15365" width="29.42578125" customWidth="1"/>
    <col min="15366" max="15366" width="5.42578125" customWidth="1"/>
    <col min="15367" max="15367" width="11.28515625" customWidth="1"/>
    <col min="15368" max="15368" width="11.7109375" customWidth="1"/>
    <col min="15369" max="15369" width="8" customWidth="1"/>
    <col min="15370" max="15370" width="10.5703125" customWidth="1"/>
    <col min="15371" max="15371" width="10.42578125" customWidth="1"/>
    <col min="15372" max="15372" width="10.7109375" customWidth="1"/>
    <col min="15617" max="15617" width="2.140625" customWidth="1"/>
    <col min="15618" max="15618" width="18.5703125" customWidth="1"/>
    <col min="15619" max="15619" width="11.7109375" customWidth="1"/>
    <col min="15620" max="15620" width="8.140625" customWidth="1"/>
    <col min="15621" max="15621" width="29.42578125" customWidth="1"/>
    <col min="15622" max="15622" width="5.42578125" customWidth="1"/>
    <col min="15623" max="15623" width="11.28515625" customWidth="1"/>
    <col min="15624" max="15624" width="11.7109375" customWidth="1"/>
    <col min="15625" max="15625" width="8" customWidth="1"/>
    <col min="15626" max="15626" width="10.5703125" customWidth="1"/>
    <col min="15627" max="15627" width="10.42578125" customWidth="1"/>
    <col min="15628" max="15628" width="10.7109375" customWidth="1"/>
    <col min="15873" max="15873" width="2.140625" customWidth="1"/>
    <col min="15874" max="15874" width="18.5703125" customWidth="1"/>
    <col min="15875" max="15875" width="11.7109375" customWidth="1"/>
    <col min="15876" max="15876" width="8.140625" customWidth="1"/>
    <col min="15877" max="15877" width="29.42578125" customWidth="1"/>
    <col min="15878" max="15878" width="5.42578125" customWidth="1"/>
    <col min="15879" max="15879" width="11.28515625" customWidth="1"/>
    <col min="15880" max="15880" width="11.7109375" customWidth="1"/>
    <col min="15881" max="15881" width="8" customWidth="1"/>
    <col min="15882" max="15882" width="10.5703125" customWidth="1"/>
    <col min="15883" max="15883" width="10.42578125" customWidth="1"/>
    <col min="15884" max="15884" width="10.7109375" customWidth="1"/>
    <col min="16129" max="16129" width="2.140625" customWidth="1"/>
    <col min="16130" max="16130" width="18.5703125" customWidth="1"/>
    <col min="16131" max="16131" width="11.7109375" customWidth="1"/>
    <col min="16132" max="16132" width="8.140625" customWidth="1"/>
    <col min="16133" max="16133" width="29.42578125" customWidth="1"/>
    <col min="16134" max="16134" width="5.42578125" customWidth="1"/>
    <col min="16135" max="16135" width="11.28515625" customWidth="1"/>
    <col min="16136" max="16136" width="11.7109375" customWidth="1"/>
    <col min="16137" max="16137" width="8" customWidth="1"/>
    <col min="16138" max="16138" width="10.5703125" customWidth="1"/>
    <col min="16139" max="16139" width="10.42578125" customWidth="1"/>
    <col min="16140" max="16140" width="10.7109375" customWidth="1"/>
  </cols>
  <sheetData>
    <row r="2" spans="1:12" ht="22.5" x14ac:dyDescent="0.3">
      <c r="B2" s="428" t="s">
        <v>430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</row>
    <row r="3" spans="1:12" ht="22.5" x14ac:dyDescent="0.3">
      <c r="B3" s="428" t="s">
        <v>729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</row>
    <row r="4" spans="1:12" ht="9.75" customHeight="1" thickBot="1" x14ac:dyDescent="0.3"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</row>
    <row r="5" spans="1:12" ht="42" customHeight="1" thickBot="1" x14ac:dyDescent="0.3">
      <c r="B5" s="163" t="s">
        <v>526</v>
      </c>
      <c r="C5" s="163" t="s">
        <v>372</v>
      </c>
      <c r="D5" s="163" t="s">
        <v>521</v>
      </c>
      <c r="E5" s="163" t="s">
        <v>1</v>
      </c>
      <c r="F5" s="163" t="s">
        <v>522</v>
      </c>
      <c r="G5" s="163" t="s">
        <v>373</v>
      </c>
      <c r="H5" s="163" t="s">
        <v>374</v>
      </c>
      <c r="I5" s="163" t="s">
        <v>527</v>
      </c>
      <c r="J5" s="163" t="s">
        <v>375</v>
      </c>
      <c r="K5" s="163" t="s">
        <v>525</v>
      </c>
      <c r="L5" s="163" t="s">
        <v>93</v>
      </c>
    </row>
    <row r="6" spans="1:12" ht="6.75" customHeight="1" x14ac:dyDescent="0.25">
      <c r="B6" s="168"/>
      <c r="C6" s="168"/>
      <c r="D6" s="168"/>
      <c r="E6" s="169"/>
      <c r="F6" s="168"/>
      <c r="G6" s="170"/>
      <c r="H6" s="236">
        <f t="shared" ref="H6" si="0">F6*G6</f>
        <v>0</v>
      </c>
      <c r="I6" s="168"/>
      <c r="J6" s="168"/>
      <c r="K6" s="170"/>
      <c r="L6" s="168"/>
    </row>
    <row r="7" spans="1:12" ht="18" x14ac:dyDescent="0.25">
      <c r="A7" s="279"/>
      <c r="B7" s="276"/>
      <c r="C7" s="276"/>
      <c r="D7" s="276"/>
      <c r="E7" s="276"/>
      <c r="F7" s="278"/>
      <c r="G7" s="295"/>
      <c r="H7" s="280"/>
      <c r="I7" s="276"/>
      <c r="J7" s="276"/>
      <c r="K7" s="276"/>
      <c r="L7" s="281"/>
    </row>
    <row r="8" spans="1:12" ht="18" x14ac:dyDescent="0.25">
      <c r="A8" s="279"/>
      <c r="B8" s="276"/>
      <c r="C8" s="276"/>
      <c r="D8" s="276"/>
      <c r="E8" s="276"/>
      <c r="F8" s="278"/>
      <c r="G8" s="295"/>
      <c r="H8" s="280"/>
      <c r="I8" s="276"/>
      <c r="J8" s="276"/>
      <c r="K8" s="276"/>
      <c r="L8" s="281"/>
    </row>
    <row r="9" spans="1:12" ht="18" x14ac:dyDescent="0.25">
      <c r="A9" s="279"/>
      <c r="B9" s="276"/>
      <c r="C9" s="276"/>
      <c r="D9" s="276"/>
      <c r="E9" s="276"/>
      <c r="F9" s="278"/>
      <c r="G9" s="295"/>
      <c r="H9" s="280"/>
      <c r="I9" s="276"/>
      <c r="J9" s="276"/>
      <c r="K9" s="276"/>
      <c r="L9" s="281"/>
    </row>
    <row r="10" spans="1:12" ht="18" x14ac:dyDescent="0.25">
      <c r="A10" s="279"/>
      <c r="B10" s="276"/>
      <c r="C10" s="276"/>
      <c r="D10" s="276"/>
      <c r="E10" s="276"/>
      <c r="F10" s="278"/>
      <c r="G10" s="295"/>
      <c r="H10" s="280"/>
      <c r="I10" s="276"/>
      <c r="J10" s="276"/>
      <c r="K10" s="276"/>
      <c r="L10" s="281"/>
    </row>
    <row r="11" spans="1:12" ht="18" x14ac:dyDescent="0.25">
      <c r="A11" s="279"/>
      <c r="B11" s="276"/>
      <c r="C11" s="276"/>
      <c r="D11" s="276"/>
      <c r="E11" s="276"/>
      <c r="F11" s="278"/>
      <c r="G11" s="295"/>
      <c r="H11" s="280"/>
      <c r="I11" s="276"/>
      <c r="J11" s="276"/>
      <c r="K11" s="276"/>
      <c r="L11" s="281"/>
    </row>
    <row r="12" spans="1:12" ht="18" x14ac:dyDescent="0.25">
      <c r="A12" s="279"/>
      <c r="B12" s="276"/>
      <c r="C12" s="276"/>
      <c r="D12" s="276"/>
      <c r="E12" s="276"/>
      <c r="F12" s="278"/>
      <c r="G12" s="295"/>
      <c r="H12" s="280"/>
      <c r="I12" s="276"/>
      <c r="J12" s="276"/>
      <c r="K12" s="276"/>
      <c r="L12" s="281"/>
    </row>
    <row r="13" spans="1:12" ht="18" x14ac:dyDescent="0.25">
      <c r="A13" s="279"/>
      <c r="B13" s="276"/>
      <c r="C13" s="276"/>
      <c r="D13" s="276"/>
      <c r="E13" s="276"/>
      <c r="F13" s="278"/>
      <c r="G13" s="295"/>
      <c r="H13" s="280"/>
      <c r="I13" s="276"/>
      <c r="J13" s="276"/>
      <c r="K13" s="276"/>
      <c r="L13" s="281"/>
    </row>
    <row r="14" spans="1:12" ht="18" x14ac:dyDescent="0.25">
      <c r="A14" s="279"/>
      <c r="B14" s="276"/>
      <c r="C14" s="276"/>
      <c r="D14" s="276"/>
      <c r="E14" s="276"/>
      <c r="F14" s="278"/>
      <c r="G14" s="295"/>
      <c r="H14" s="280"/>
      <c r="I14" s="276"/>
      <c r="J14" s="276"/>
      <c r="K14" s="276"/>
      <c r="L14" s="281"/>
    </row>
    <row r="15" spans="1:12" ht="18" x14ac:dyDescent="0.25">
      <c r="A15" s="279"/>
      <c r="B15" s="276"/>
      <c r="C15" s="276"/>
      <c r="D15" s="276"/>
      <c r="E15" s="276"/>
      <c r="F15" s="278"/>
      <c r="G15" s="295"/>
      <c r="H15" s="280"/>
      <c r="I15" s="276"/>
      <c r="J15" s="276"/>
      <c r="K15" s="276"/>
      <c r="L15" s="281"/>
    </row>
    <row r="16" spans="1:12" ht="18" x14ac:dyDescent="0.25">
      <c r="A16" s="279"/>
      <c r="B16" s="276"/>
      <c r="C16" s="276"/>
      <c r="D16" s="276"/>
      <c r="E16" s="276"/>
      <c r="F16" s="278"/>
      <c r="G16" s="295"/>
      <c r="H16" s="280"/>
      <c r="I16" s="276"/>
      <c r="J16" s="276"/>
      <c r="K16" s="276"/>
      <c r="L16" s="281"/>
    </row>
    <row r="17" spans="1:12" ht="18" x14ac:dyDescent="0.25">
      <c r="A17" s="7"/>
      <c r="B17" s="276"/>
      <c r="C17" s="276"/>
      <c r="D17" s="276"/>
      <c r="E17" s="276"/>
      <c r="F17" s="278"/>
      <c r="G17" s="295"/>
      <c r="H17" s="280"/>
      <c r="I17" s="276"/>
      <c r="J17" s="276"/>
      <c r="K17" s="276"/>
      <c r="L17" s="281"/>
    </row>
    <row r="18" spans="1:12" ht="18" x14ac:dyDescent="0.25">
      <c r="A18" s="7"/>
      <c r="B18" s="276"/>
      <c r="C18" s="276"/>
      <c r="D18" s="276"/>
      <c r="E18" s="276"/>
      <c r="F18" s="278"/>
      <c r="G18" s="295"/>
      <c r="H18" s="280"/>
      <c r="I18" s="276"/>
      <c r="J18" s="276"/>
      <c r="K18" s="276"/>
      <c r="L18" s="281"/>
    </row>
    <row r="19" spans="1:12" ht="18" x14ac:dyDescent="0.25">
      <c r="A19" s="7"/>
      <c r="B19" s="276"/>
      <c r="C19" s="276"/>
      <c r="D19" s="276"/>
      <c r="E19" s="276"/>
      <c r="F19" s="278"/>
      <c r="G19" s="295"/>
      <c r="H19" s="280"/>
      <c r="I19" s="276"/>
      <c r="J19" s="276"/>
      <c r="K19" s="276"/>
      <c r="L19" s="281"/>
    </row>
    <row r="20" spans="1:12" ht="18" x14ac:dyDescent="0.25">
      <c r="B20" s="276"/>
      <c r="C20" s="276"/>
      <c r="D20" s="276"/>
      <c r="E20" s="276"/>
      <c r="F20" s="278"/>
      <c r="G20" s="295"/>
      <c r="H20" s="280"/>
      <c r="I20" s="276"/>
      <c r="J20" s="276"/>
      <c r="K20" s="276"/>
      <c r="L20" s="281"/>
    </row>
    <row r="21" spans="1:12" ht="18" x14ac:dyDescent="0.25">
      <c r="B21" s="276"/>
      <c r="C21" s="276"/>
      <c r="D21" s="276"/>
      <c r="E21" s="276"/>
      <c r="F21" s="278"/>
      <c r="G21" s="295"/>
      <c r="H21" s="280"/>
      <c r="I21" s="276"/>
      <c r="J21" s="276"/>
      <c r="K21" s="276"/>
      <c r="L21" s="281"/>
    </row>
    <row r="22" spans="1:12" ht="18" x14ac:dyDescent="0.25">
      <c r="B22" s="276"/>
      <c r="C22" s="276"/>
      <c r="D22" s="276"/>
      <c r="E22" s="276"/>
      <c r="F22" s="278"/>
      <c r="G22" s="295"/>
      <c r="H22" s="280"/>
      <c r="I22" s="276"/>
      <c r="J22" s="276"/>
      <c r="K22" s="276"/>
      <c r="L22" s="281"/>
    </row>
    <row r="23" spans="1:12" ht="18" x14ac:dyDescent="0.25">
      <c r="B23" s="276"/>
      <c r="C23" s="276"/>
      <c r="D23" s="276"/>
      <c r="E23" s="276"/>
      <c r="F23" s="278"/>
      <c r="G23" s="295"/>
      <c r="H23" s="280"/>
      <c r="I23" s="276"/>
      <c r="J23" s="276"/>
      <c r="K23" s="276"/>
      <c r="L23" s="281"/>
    </row>
    <row r="24" spans="1:12" ht="18" x14ac:dyDescent="0.25">
      <c r="B24" s="276"/>
      <c r="C24" s="276"/>
      <c r="D24" s="276"/>
      <c r="E24" s="276"/>
      <c r="F24" s="278"/>
      <c r="G24" s="295"/>
      <c r="H24" s="280"/>
      <c r="I24" s="276"/>
      <c r="J24" s="276"/>
      <c r="K24" s="276"/>
      <c r="L24" s="281"/>
    </row>
    <row r="25" spans="1:12" ht="18" x14ac:dyDescent="0.25">
      <c r="B25" s="276"/>
      <c r="C25" s="276"/>
      <c r="D25" s="276"/>
      <c r="E25" s="276"/>
      <c r="F25" s="278"/>
      <c r="G25" s="295"/>
      <c r="H25" s="280"/>
      <c r="I25" s="276"/>
      <c r="J25" s="276"/>
      <c r="K25" s="276"/>
      <c r="L25" s="281"/>
    </row>
    <row r="26" spans="1:12" ht="18" x14ac:dyDescent="0.25">
      <c r="B26" s="276"/>
      <c r="C26" s="276"/>
      <c r="D26" s="276"/>
      <c r="E26" s="276"/>
      <c r="F26" s="278"/>
      <c r="G26" s="295"/>
      <c r="H26" s="280"/>
      <c r="I26" s="276"/>
      <c r="J26" s="276"/>
      <c r="K26" s="276"/>
      <c r="L26" s="281"/>
    </row>
    <row r="27" spans="1:12" ht="18" x14ac:dyDescent="0.25">
      <c r="B27" s="276"/>
      <c r="C27" s="276"/>
      <c r="D27" s="276"/>
      <c r="E27" s="276"/>
      <c r="F27" s="278"/>
      <c r="G27" s="295"/>
      <c r="H27" s="280"/>
      <c r="I27" s="276"/>
      <c r="J27" s="276"/>
      <c r="K27" s="276"/>
      <c r="L27" s="281"/>
    </row>
    <row r="28" spans="1:12" ht="18" x14ac:dyDescent="0.25">
      <c r="B28" s="276"/>
      <c r="C28" s="276"/>
      <c r="D28" s="276"/>
      <c r="E28" s="276"/>
      <c r="F28" s="278"/>
      <c r="G28" s="295"/>
      <c r="H28" s="280"/>
      <c r="I28" s="276"/>
      <c r="J28" s="276"/>
      <c r="K28" s="276"/>
      <c r="L28" s="281"/>
    </row>
    <row r="29" spans="1:12" ht="18" x14ac:dyDescent="0.25">
      <c r="B29" s="276"/>
      <c r="C29" s="276"/>
      <c r="D29" s="276"/>
      <c r="E29" s="276"/>
      <c r="F29" s="278"/>
      <c r="G29" s="295"/>
      <c r="H29" s="280"/>
      <c r="I29" s="276"/>
      <c r="J29" s="276"/>
      <c r="K29" s="276"/>
      <c r="L29" s="281"/>
    </row>
    <row r="30" spans="1:12" ht="18" x14ac:dyDescent="0.25">
      <c r="B30" s="276"/>
      <c r="C30" s="276"/>
      <c r="D30" s="276"/>
      <c r="E30" s="276"/>
      <c r="F30" s="278"/>
      <c r="G30" s="295"/>
      <c r="H30" s="280"/>
      <c r="I30" s="276"/>
      <c r="J30" s="276"/>
      <c r="K30" s="276"/>
      <c r="L30" s="281"/>
    </row>
    <row r="31" spans="1:12" ht="18" x14ac:dyDescent="0.25">
      <c r="B31" s="276"/>
      <c r="C31" s="276"/>
      <c r="D31" s="276"/>
      <c r="E31" s="276"/>
      <c r="F31" s="278"/>
      <c r="G31" s="295"/>
      <c r="H31" s="280"/>
      <c r="I31" s="276"/>
      <c r="J31" s="276"/>
      <c r="K31" s="276"/>
      <c r="L31" s="281"/>
    </row>
    <row r="32" spans="1:12" ht="18" x14ac:dyDescent="0.25">
      <c r="B32" s="276"/>
      <c r="C32" s="276"/>
      <c r="D32" s="276"/>
      <c r="E32" s="276"/>
      <c r="F32" s="278"/>
      <c r="G32" s="295"/>
      <c r="H32" s="280"/>
      <c r="I32" s="276"/>
      <c r="J32" s="276"/>
      <c r="K32" s="276"/>
      <c r="L32" s="281"/>
    </row>
    <row r="33" spans="2:12" ht="18" x14ac:dyDescent="0.25">
      <c r="B33" s="276"/>
      <c r="C33" s="276"/>
      <c r="D33" s="276"/>
      <c r="E33" s="276"/>
      <c r="F33" s="278"/>
      <c r="G33" s="295"/>
      <c r="H33" s="280"/>
      <c r="I33" s="276"/>
      <c r="J33" s="276"/>
      <c r="K33" s="276"/>
      <c r="L33" s="281"/>
    </row>
    <row r="34" spans="2:12" ht="18" x14ac:dyDescent="0.25">
      <c r="B34" s="276"/>
      <c r="C34" s="276"/>
      <c r="D34" s="276"/>
      <c r="E34" s="276"/>
      <c r="F34" s="278"/>
      <c r="G34" s="280"/>
      <c r="H34" s="280"/>
      <c r="I34" s="276"/>
      <c r="J34" s="276"/>
      <c r="K34" s="276"/>
      <c r="L34" s="281"/>
    </row>
  </sheetData>
  <sortState ref="A7:M35">
    <sortCondition ref="B7"/>
  </sortState>
  <mergeCells count="2">
    <mergeCell ref="B2:L2"/>
    <mergeCell ref="B3:L3"/>
  </mergeCells>
  <pageMargins left="0.35433070866141736" right="0.39370078740157483" top="0.56999999999999995" bottom="0.38" header="0.31496062992125984" footer="0.31496062992125984"/>
  <pageSetup paperSize="9" scale="65" fitToHeight="0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9"/>
  <sheetViews>
    <sheetView zoomScaleNormal="100" workbookViewId="0"/>
  </sheetViews>
  <sheetFormatPr baseColWidth="10" defaultRowHeight="15" x14ac:dyDescent="0.25"/>
  <cols>
    <col min="1" max="1" width="2.7109375" customWidth="1"/>
    <col min="2" max="2" width="14.42578125" customWidth="1"/>
    <col min="3" max="3" width="29.28515625" customWidth="1"/>
    <col min="4" max="4" width="17.85546875" customWidth="1"/>
    <col min="5" max="5" width="49" customWidth="1"/>
    <col min="6" max="6" width="13.7109375" customWidth="1"/>
    <col min="7" max="7" width="16.28515625" customWidth="1"/>
    <col min="8" max="8" width="17.85546875" customWidth="1"/>
    <col min="9" max="10" width="15.140625" customWidth="1"/>
    <col min="11" max="11" width="15.7109375" customWidth="1"/>
    <col min="12" max="12" width="16.7109375" customWidth="1"/>
    <col min="257" max="257" width="2" customWidth="1"/>
    <col min="258" max="258" width="8.85546875" customWidth="1"/>
    <col min="259" max="259" width="19.140625" customWidth="1"/>
    <col min="260" max="260" width="11.5703125" customWidth="1"/>
    <col min="261" max="261" width="29.28515625" customWidth="1"/>
    <col min="262" max="262" width="6.28515625" customWidth="1"/>
    <col min="263" max="263" width="10.28515625" customWidth="1"/>
    <col min="264" max="264" width="11.42578125" customWidth="1"/>
    <col min="265" max="265" width="7.85546875" customWidth="1"/>
    <col min="266" max="266" width="10.5703125" customWidth="1"/>
    <col min="267" max="267" width="9.7109375" customWidth="1"/>
    <col min="268" max="268" width="10.7109375" customWidth="1"/>
    <col min="513" max="513" width="2" customWidth="1"/>
    <col min="514" max="514" width="8.85546875" customWidth="1"/>
    <col min="515" max="515" width="19.140625" customWidth="1"/>
    <col min="516" max="516" width="11.5703125" customWidth="1"/>
    <col min="517" max="517" width="29.28515625" customWidth="1"/>
    <col min="518" max="518" width="6.28515625" customWidth="1"/>
    <col min="519" max="519" width="10.28515625" customWidth="1"/>
    <col min="520" max="520" width="11.42578125" customWidth="1"/>
    <col min="521" max="521" width="7.85546875" customWidth="1"/>
    <col min="522" max="522" width="10.5703125" customWidth="1"/>
    <col min="523" max="523" width="9.7109375" customWidth="1"/>
    <col min="524" max="524" width="10.7109375" customWidth="1"/>
    <col min="769" max="769" width="2" customWidth="1"/>
    <col min="770" max="770" width="8.85546875" customWidth="1"/>
    <col min="771" max="771" width="19.140625" customWidth="1"/>
    <col min="772" max="772" width="11.5703125" customWidth="1"/>
    <col min="773" max="773" width="29.28515625" customWidth="1"/>
    <col min="774" max="774" width="6.28515625" customWidth="1"/>
    <col min="775" max="775" width="10.28515625" customWidth="1"/>
    <col min="776" max="776" width="11.42578125" customWidth="1"/>
    <col min="777" max="777" width="7.85546875" customWidth="1"/>
    <col min="778" max="778" width="10.5703125" customWidth="1"/>
    <col min="779" max="779" width="9.7109375" customWidth="1"/>
    <col min="780" max="780" width="10.7109375" customWidth="1"/>
    <col min="1025" max="1025" width="2" customWidth="1"/>
    <col min="1026" max="1026" width="8.85546875" customWidth="1"/>
    <col min="1027" max="1027" width="19.140625" customWidth="1"/>
    <col min="1028" max="1028" width="11.5703125" customWidth="1"/>
    <col min="1029" max="1029" width="29.28515625" customWidth="1"/>
    <col min="1030" max="1030" width="6.28515625" customWidth="1"/>
    <col min="1031" max="1031" width="10.28515625" customWidth="1"/>
    <col min="1032" max="1032" width="11.42578125" customWidth="1"/>
    <col min="1033" max="1033" width="7.85546875" customWidth="1"/>
    <col min="1034" max="1034" width="10.5703125" customWidth="1"/>
    <col min="1035" max="1035" width="9.7109375" customWidth="1"/>
    <col min="1036" max="1036" width="10.7109375" customWidth="1"/>
    <col min="1281" max="1281" width="2" customWidth="1"/>
    <col min="1282" max="1282" width="8.85546875" customWidth="1"/>
    <col min="1283" max="1283" width="19.140625" customWidth="1"/>
    <col min="1284" max="1284" width="11.5703125" customWidth="1"/>
    <col min="1285" max="1285" width="29.28515625" customWidth="1"/>
    <col min="1286" max="1286" width="6.28515625" customWidth="1"/>
    <col min="1287" max="1287" width="10.28515625" customWidth="1"/>
    <col min="1288" max="1288" width="11.42578125" customWidth="1"/>
    <col min="1289" max="1289" width="7.85546875" customWidth="1"/>
    <col min="1290" max="1290" width="10.5703125" customWidth="1"/>
    <col min="1291" max="1291" width="9.7109375" customWidth="1"/>
    <col min="1292" max="1292" width="10.7109375" customWidth="1"/>
    <col min="1537" max="1537" width="2" customWidth="1"/>
    <col min="1538" max="1538" width="8.85546875" customWidth="1"/>
    <col min="1539" max="1539" width="19.140625" customWidth="1"/>
    <col min="1540" max="1540" width="11.5703125" customWidth="1"/>
    <col min="1541" max="1541" width="29.28515625" customWidth="1"/>
    <col min="1542" max="1542" width="6.28515625" customWidth="1"/>
    <col min="1543" max="1543" width="10.28515625" customWidth="1"/>
    <col min="1544" max="1544" width="11.42578125" customWidth="1"/>
    <col min="1545" max="1545" width="7.85546875" customWidth="1"/>
    <col min="1546" max="1546" width="10.5703125" customWidth="1"/>
    <col min="1547" max="1547" width="9.7109375" customWidth="1"/>
    <col min="1548" max="1548" width="10.7109375" customWidth="1"/>
    <col min="1793" max="1793" width="2" customWidth="1"/>
    <col min="1794" max="1794" width="8.85546875" customWidth="1"/>
    <col min="1795" max="1795" width="19.140625" customWidth="1"/>
    <col min="1796" max="1796" width="11.5703125" customWidth="1"/>
    <col min="1797" max="1797" width="29.28515625" customWidth="1"/>
    <col min="1798" max="1798" width="6.28515625" customWidth="1"/>
    <col min="1799" max="1799" width="10.28515625" customWidth="1"/>
    <col min="1800" max="1800" width="11.42578125" customWidth="1"/>
    <col min="1801" max="1801" width="7.85546875" customWidth="1"/>
    <col min="1802" max="1802" width="10.5703125" customWidth="1"/>
    <col min="1803" max="1803" width="9.7109375" customWidth="1"/>
    <col min="1804" max="1804" width="10.7109375" customWidth="1"/>
    <col min="2049" max="2049" width="2" customWidth="1"/>
    <col min="2050" max="2050" width="8.85546875" customWidth="1"/>
    <col min="2051" max="2051" width="19.140625" customWidth="1"/>
    <col min="2052" max="2052" width="11.5703125" customWidth="1"/>
    <col min="2053" max="2053" width="29.28515625" customWidth="1"/>
    <col min="2054" max="2054" width="6.28515625" customWidth="1"/>
    <col min="2055" max="2055" width="10.28515625" customWidth="1"/>
    <col min="2056" max="2056" width="11.42578125" customWidth="1"/>
    <col min="2057" max="2057" width="7.85546875" customWidth="1"/>
    <col min="2058" max="2058" width="10.5703125" customWidth="1"/>
    <col min="2059" max="2059" width="9.7109375" customWidth="1"/>
    <col min="2060" max="2060" width="10.7109375" customWidth="1"/>
    <col min="2305" max="2305" width="2" customWidth="1"/>
    <col min="2306" max="2306" width="8.85546875" customWidth="1"/>
    <col min="2307" max="2307" width="19.140625" customWidth="1"/>
    <col min="2308" max="2308" width="11.5703125" customWidth="1"/>
    <col min="2309" max="2309" width="29.28515625" customWidth="1"/>
    <col min="2310" max="2310" width="6.28515625" customWidth="1"/>
    <col min="2311" max="2311" width="10.28515625" customWidth="1"/>
    <col min="2312" max="2312" width="11.42578125" customWidth="1"/>
    <col min="2313" max="2313" width="7.85546875" customWidth="1"/>
    <col min="2314" max="2314" width="10.5703125" customWidth="1"/>
    <col min="2315" max="2315" width="9.7109375" customWidth="1"/>
    <col min="2316" max="2316" width="10.7109375" customWidth="1"/>
    <col min="2561" max="2561" width="2" customWidth="1"/>
    <col min="2562" max="2562" width="8.85546875" customWidth="1"/>
    <col min="2563" max="2563" width="19.140625" customWidth="1"/>
    <col min="2564" max="2564" width="11.5703125" customWidth="1"/>
    <col min="2565" max="2565" width="29.28515625" customWidth="1"/>
    <col min="2566" max="2566" width="6.28515625" customWidth="1"/>
    <col min="2567" max="2567" width="10.28515625" customWidth="1"/>
    <col min="2568" max="2568" width="11.42578125" customWidth="1"/>
    <col min="2569" max="2569" width="7.85546875" customWidth="1"/>
    <col min="2570" max="2570" width="10.5703125" customWidth="1"/>
    <col min="2571" max="2571" width="9.7109375" customWidth="1"/>
    <col min="2572" max="2572" width="10.7109375" customWidth="1"/>
    <col min="2817" max="2817" width="2" customWidth="1"/>
    <col min="2818" max="2818" width="8.85546875" customWidth="1"/>
    <col min="2819" max="2819" width="19.140625" customWidth="1"/>
    <col min="2820" max="2820" width="11.5703125" customWidth="1"/>
    <col min="2821" max="2821" width="29.28515625" customWidth="1"/>
    <col min="2822" max="2822" width="6.28515625" customWidth="1"/>
    <col min="2823" max="2823" width="10.28515625" customWidth="1"/>
    <col min="2824" max="2824" width="11.42578125" customWidth="1"/>
    <col min="2825" max="2825" width="7.85546875" customWidth="1"/>
    <col min="2826" max="2826" width="10.5703125" customWidth="1"/>
    <col min="2827" max="2827" width="9.7109375" customWidth="1"/>
    <col min="2828" max="2828" width="10.7109375" customWidth="1"/>
    <col min="3073" max="3073" width="2" customWidth="1"/>
    <col min="3074" max="3074" width="8.85546875" customWidth="1"/>
    <col min="3075" max="3075" width="19.140625" customWidth="1"/>
    <col min="3076" max="3076" width="11.5703125" customWidth="1"/>
    <col min="3077" max="3077" width="29.28515625" customWidth="1"/>
    <col min="3078" max="3078" width="6.28515625" customWidth="1"/>
    <col min="3079" max="3079" width="10.28515625" customWidth="1"/>
    <col min="3080" max="3080" width="11.42578125" customWidth="1"/>
    <col min="3081" max="3081" width="7.85546875" customWidth="1"/>
    <col min="3082" max="3082" width="10.5703125" customWidth="1"/>
    <col min="3083" max="3083" width="9.7109375" customWidth="1"/>
    <col min="3084" max="3084" width="10.7109375" customWidth="1"/>
    <col min="3329" max="3329" width="2" customWidth="1"/>
    <col min="3330" max="3330" width="8.85546875" customWidth="1"/>
    <col min="3331" max="3331" width="19.140625" customWidth="1"/>
    <col min="3332" max="3332" width="11.5703125" customWidth="1"/>
    <col min="3333" max="3333" width="29.28515625" customWidth="1"/>
    <col min="3334" max="3334" width="6.28515625" customWidth="1"/>
    <col min="3335" max="3335" width="10.28515625" customWidth="1"/>
    <col min="3336" max="3336" width="11.42578125" customWidth="1"/>
    <col min="3337" max="3337" width="7.85546875" customWidth="1"/>
    <col min="3338" max="3338" width="10.5703125" customWidth="1"/>
    <col min="3339" max="3339" width="9.7109375" customWidth="1"/>
    <col min="3340" max="3340" width="10.7109375" customWidth="1"/>
    <col min="3585" max="3585" width="2" customWidth="1"/>
    <col min="3586" max="3586" width="8.85546875" customWidth="1"/>
    <col min="3587" max="3587" width="19.140625" customWidth="1"/>
    <col min="3588" max="3588" width="11.5703125" customWidth="1"/>
    <col min="3589" max="3589" width="29.28515625" customWidth="1"/>
    <col min="3590" max="3590" width="6.28515625" customWidth="1"/>
    <col min="3591" max="3591" width="10.28515625" customWidth="1"/>
    <col min="3592" max="3592" width="11.42578125" customWidth="1"/>
    <col min="3593" max="3593" width="7.85546875" customWidth="1"/>
    <col min="3594" max="3594" width="10.5703125" customWidth="1"/>
    <col min="3595" max="3595" width="9.7109375" customWidth="1"/>
    <col min="3596" max="3596" width="10.7109375" customWidth="1"/>
    <col min="3841" max="3841" width="2" customWidth="1"/>
    <col min="3842" max="3842" width="8.85546875" customWidth="1"/>
    <col min="3843" max="3843" width="19.140625" customWidth="1"/>
    <col min="3844" max="3844" width="11.5703125" customWidth="1"/>
    <col min="3845" max="3845" width="29.28515625" customWidth="1"/>
    <col min="3846" max="3846" width="6.28515625" customWidth="1"/>
    <col min="3847" max="3847" width="10.28515625" customWidth="1"/>
    <col min="3848" max="3848" width="11.42578125" customWidth="1"/>
    <col min="3849" max="3849" width="7.85546875" customWidth="1"/>
    <col min="3850" max="3850" width="10.5703125" customWidth="1"/>
    <col min="3851" max="3851" width="9.7109375" customWidth="1"/>
    <col min="3852" max="3852" width="10.7109375" customWidth="1"/>
    <col min="4097" max="4097" width="2" customWidth="1"/>
    <col min="4098" max="4098" width="8.85546875" customWidth="1"/>
    <col min="4099" max="4099" width="19.140625" customWidth="1"/>
    <col min="4100" max="4100" width="11.5703125" customWidth="1"/>
    <col min="4101" max="4101" width="29.28515625" customWidth="1"/>
    <col min="4102" max="4102" width="6.28515625" customWidth="1"/>
    <col min="4103" max="4103" width="10.28515625" customWidth="1"/>
    <col min="4104" max="4104" width="11.42578125" customWidth="1"/>
    <col min="4105" max="4105" width="7.85546875" customWidth="1"/>
    <col min="4106" max="4106" width="10.5703125" customWidth="1"/>
    <col min="4107" max="4107" width="9.7109375" customWidth="1"/>
    <col min="4108" max="4108" width="10.7109375" customWidth="1"/>
    <col min="4353" max="4353" width="2" customWidth="1"/>
    <col min="4354" max="4354" width="8.85546875" customWidth="1"/>
    <col min="4355" max="4355" width="19.140625" customWidth="1"/>
    <col min="4356" max="4356" width="11.5703125" customWidth="1"/>
    <col min="4357" max="4357" width="29.28515625" customWidth="1"/>
    <col min="4358" max="4358" width="6.28515625" customWidth="1"/>
    <col min="4359" max="4359" width="10.28515625" customWidth="1"/>
    <col min="4360" max="4360" width="11.42578125" customWidth="1"/>
    <col min="4361" max="4361" width="7.85546875" customWidth="1"/>
    <col min="4362" max="4362" width="10.5703125" customWidth="1"/>
    <col min="4363" max="4363" width="9.7109375" customWidth="1"/>
    <col min="4364" max="4364" width="10.7109375" customWidth="1"/>
    <col min="4609" max="4609" width="2" customWidth="1"/>
    <col min="4610" max="4610" width="8.85546875" customWidth="1"/>
    <col min="4611" max="4611" width="19.140625" customWidth="1"/>
    <col min="4612" max="4612" width="11.5703125" customWidth="1"/>
    <col min="4613" max="4613" width="29.28515625" customWidth="1"/>
    <col min="4614" max="4614" width="6.28515625" customWidth="1"/>
    <col min="4615" max="4615" width="10.28515625" customWidth="1"/>
    <col min="4616" max="4616" width="11.42578125" customWidth="1"/>
    <col min="4617" max="4617" width="7.85546875" customWidth="1"/>
    <col min="4618" max="4618" width="10.5703125" customWidth="1"/>
    <col min="4619" max="4619" width="9.7109375" customWidth="1"/>
    <col min="4620" max="4620" width="10.7109375" customWidth="1"/>
    <col min="4865" max="4865" width="2" customWidth="1"/>
    <col min="4866" max="4866" width="8.85546875" customWidth="1"/>
    <col min="4867" max="4867" width="19.140625" customWidth="1"/>
    <col min="4868" max="4868" width="11.5703125" customWidth="1"/>
    <col min="4869" max="4869" width="29.28515625" customWidth="1"/>
    <col min="4870" max="4870" width="6.28515625" customWidth="1"/>
    <col min="4871" max="4871" width="10.28515625" customWidth="1"/>
    <col min="4872" max="4872" width="11.42578125" customWidth="1"/>
    <col min="4873" max="4873" width="7.85546875" customWidth="1"/>
    <col min="4874" max="4874" width="10.5703125" customWidth="1"/>
    <col min="4875" max="4875" width="9.7109375" customWidth="1"/>
    <col min="4876" max="4876" width="10.7109375" customWidth="1"/>
    <col min="5121" max="5121" width="2" customWidth="1"/>
    <col min="5122" max="5122" width="8.85546875" customWidth="1"/>
    <col min="5123" max="5123" width="19.140625" customWidth="1"/>
    <col min="5124" max="5124" width="11.5703125" customWidth="1"/>
    <col min="5125" max="5125" width="29.28515625" customWidth="1"/>
    <col min="5126" max="5126" width="6.28515625" customWidth="1"/>
    <col min="5127" max="5127" width="10.28515625" customWidth="1"/>
    <col min="5128" max="5128" width="11.42578125" customWidth="1"/>
    <col min="5129" max="5129" width="7.85546875" customWidth="1"/>
    <col min="5130" max="5130" width="10.5703125" customWidth="1"/>
    <col min="5131" max="5131" width="9.7109375" customWidth="1"/>
    <col min="5132" max="5132" width="10.7109375" customWidth="1"/>
    <col min="5377" max="5377" width="2" customWidth="1"/>
    <col min="5378" max="5378" width="8.85546875" customWidth="1"/>
    <col min="5379" max="5379" width="19.140625" customWidth="1"/>
    <col min="5380" max="5380" width="11.5703125" customWidth="1"/>
    <col min="5381" max="5381" width="29.28515625" customWidth="1"/>
    <col min="5382" max="5382" width="6.28515625" customWidth="1"/>
    <col min="5383" max="5383" width="10.28515625" customWidth="1"/>
    <col min="5384" max="5384" width="11.42578125" customWidth="1"/>
    <col min="5385" max="5385" width="7.85546875" customWidth="1"/>
    <col min="5386" max="5386" width="10.5703125" customWidth="1"/>
    <col min="5387" max="5387" width="9.7109375" customWidth="1"/>
    <col min="5388" max="5388" width="10.7109375" customWidth="1"/>
    <col min="5633" max="5633" width="2" customWidth="1"/>
    <col min="5634" max="5634" width="8.85546875" customWidth="1"/>
    <col min="5635" max="5635" width="19.140625" customWidth="1"/>
    <col min="5636" max="5636" width="11.5703125" customWidth="1"/>
    <col min="5637" max="5637" width="29.28515625" customWidth="1"/>
    <col min="5638" max="5638" width="6.28515625" customWidth="1"/>
    <col min="5639" max="5639" width="10.28515625" customWidth="1"/>
    <col min="5640" max="5640" width="11.42578125" customWidth="1"/>
    <col min="5641" max="5641" width="7.85546875" customWidth="1"/>
    <col min="5642" max="5642" width="10.5703125" customWidth="1"/>
    <col min="5643" max="5643" width="9.7109375" customWidth="1"/>
    <col min="5644" max="5644" width="10.7109375" customWidth="1"/>
    <col min="5889" max="5889" width="2" customWidth="1"/>
    <col min="5890" max="5890" width="8.85546875" customWidth="1"/>
    <col min="5891" max="5891" width="19.140625" customWidth="1"/>
    <col min="5892" max="5892" width="11.5703125" customWidth="1"/>
    <col min="5893" max="5893" width="29.28515625" customWidth="1"/>
    <col min="5894" max="5894" width="6.28515625" customWidth="1"/>
    <col min="5895" max="5895" width="10.28515625" customWidth="1"/>
    <col min="5896" max="5896" width="11.42578125" customWidth="1"/>
    <col min="5897" max="5897" width="7.85546875" customWidth="1"/>
    <col min="5898" max="5898" width="10.5703125" customWidth="1"/>
    <col min="5899" max="5899" width="9.7109375" customWidth="1"/>
    <col min="5900" max="5900" width="10.7109375" customWidth="1"/>
    <col min="6145" max="6145" width="2" customWidth="1"/>
    <col min="6146" max="6146" width="8.85546875" customWidth="1"/>
    <col min="6147" max="6147" width="19.140625" customWidth="1"/>
    <col min="6148" max="6148" width="11.5703125" customWidth="1"/>
    <col min="6149" max="6149" width="29.28515625" customWidth="1"/>
    <col min="6150" max="6150" width="6.28515625" customWidth="1"/>
    <col min="6151" max="6151" width="10.28515625" customWidth="1"/>
    <col min="6152" max="6152" width="11.42578125" customWidth="1"/>
    <col min="6153" max="6153" width="7.85546875" customWidth="1"/>
    <col min="6154" max="6154" width="10.5703125" customWidth="1"/>
    <col min="6155" max="6155" width="9.7109375" customWidth="1"/>
    <col min="6156" max="6156" width="10.7109375" customWidth="1"/>
    <col min="6401" max="6401" width="2" customWidth="1"/>
    <col min="6402" max="6402" width="8.85546875" customWidth="1"/>
    <col min="6403" max="6403" width="19.140625" customWidth="1"/>
    <col min="6404" max="6404" width="11.5703125" customWidth="1"/>
    <col min="6405" max="6405" width="29.28515625" customWidth="1"/>
    <col min="6406" max="6406" width="6.28515625" customWidth="1"/>
    <col min="6407" max="6407" width="10.28515625" customWidth="1"/>
    <col min="6408" max="6408" width="11.42578125" customWidth="1"/>
    <col min="6409" max="6409" width="7.85546875" customWidth="1"/>
    <col min="6410" max="6410" width="10.5703125" customWidth="1"/>
    <col min="6411" max="6411" width="9.7109375" customWidth="1"/>
    <col min="6412" max="6412" width="10.7109375" customWidth="1"/>
    <col min="6657" max="6657" width="2" customWidth="1"/>
    <col min="6658" max="6658" width="8.85546875" customWidth="1"/>
    <col min="6659" max="6659" width="19.140625" customWidth="1"/>
    <col min="6660" max="6660" width="11.5703125" customWidth="1"/>
    <col min="6661" max="6661" width="29.28515625" customWidth="1"/>
    <col min="6662" max="6662" width="6.28515625" customWidth="1"/>
    <col min="6663" max="6663" width="10.28515625" customWidth="1"/>
    <col min="6664" max="6664" width="11.42578125" customWidth="1"/>
    <col min="6665" max="6665" width="7.85546875" customWidth="1"/>
    <col min="6666" max="6666" width="10.5703125" customWidth="1"/>
    <col min="6667" max="6667" width="9.7109375" customWidth="1"/>
    <col min="6668" max="6668" width="10.7109375" customWidth="1"/>
    <col min="6913" max="6913" width="2" customWidth="1"/>
    <col min="6914" max="6914" width="8.85546875" customWidth="1"/>
    <col min="6915" max="6915" width="19.140625" customWidth="1"/>
    <col min="6916" max="6916" width="11.5703125" customWidth="1"/>
    <col min="6917" max="6917" width="29.28515625" customWidth="1"/>
    <col min="6918" max="6918" width="6.28515625" customWidth="1"/>
    <col min="6919" max="6919" width="10.28515625" customWidth="1"/>
    <col min="6920" max="6920" width="11.42578125" customWidth="1"/>
    <col min="6921" max="6921" width="7.85546875" customWidth="1"/>
    <col min="6922" max="6922" width="10.5703125" customWidth="1"/>
    <col min="6923" max="6923" width="9.7109375" customWidth="1"/>
    <col min="6924" max="6924" width="10.7109375" customWidth="1"/>
    <col min="7169" max="7169" width="2" customWidth="1"/>
    <col min="7170" max="7170" width="8.85546875" customWidth="1"/>
    <col min="7171" max="7171" width="19.140625" customWidth="1"/>
    <col min="7172" max="7172" width="11.5703125" customWidth="1"/>
    <col min="7173" max="7173" width="29.28515625" customWidth="1"/>
    <col min="7174" max="7174" width="6.28515625" customWidth="1"/>
    <col min="7175" max="7175" width="10.28515625" customWidth="1"/>
    <col min="7176" max="7176" width="11.42578125" customWidth="1"/>
    <col min="7177" max="7177" width="7.85546875" customWidth="1"/>
    <col min="7178" max="7178" width="10.5703125" customWidth="1"/>
    <col min="7179" max="7179" width="9.7109375" customWidth="1"/>
    <col min="7180" max="7180" width="10.7109375" customWidth="1"/>
    <col min="7425" max="7425" width="2" customWidth="1"/>
    <col min="7426" max="7426" width="8.85546875" customWidth="1"/>
    <col min="7427" max="7427" width="19.140625" customWidth="1"/>
    <col min="7428" max="7428" width="11.5703125" customWidth="1"/>
    <col min="7429" max="7429" width="29.28515625" customWidth="1"/>
    <col min="7430" max="7430" width="6.28515625" customWidth="1"/>
    <col min="7431" max="7431" width="10.28515625" customWidth="1"/>
    <col min="7432" max="7432" width="11.42578125" customWidth="1"/>
    <col min="7433" max="7433" width="7.85546875" customWidth="1"/>
    <col min="7434" max="7434" width="10.5703125" customWidth="1"/>
    <col min="7435" max="7435" width="9.7109375" customWidth="1"/>
    <col min="7436" max="7436" width="10.7109375" customWidth="1"/>
    <col min="7681" max="7681" width="2" customWidth="1"/>
    <col min="7682" max="7682" width="8.85546875" customWidth="1"/>
    <col min="7683" max="7683" width="19.140625" customWidth="1"/>
    <col min="7684" max="7684" width="11.5703125" customWidth="1"/>
    <col min="7685" max="7685" width="29.28515625" customWidth="1"/>
    <col min="7686" max="7686" width="6.28515625" customWidth="1"/>
    <col min="7687" max="7687" width="10.28515625" customWidth="1"/>
    <col min="7688" max="7688" width="11.42578125" customWidth="1"/>
    <col min="7689" max="7689" width="7.85546875" customWidth="1"/>
    <col min="7690" max="7690" width="10.5703125" customWidth="1"/>
    <col min="7691" max="7691" width="9.7109375" customWidth="1"/>
    <col min="7692" max="7692" width="10.7109375" customWidth="1"/>
    <col min="7937" max="7937" width="2" customWidth="1"/>
    <col min="7938" max="7938" width="8.85546875" customWidth="1"/>
    <col min="7939" max="7939" width="19.140625" customWidth="1"/>
    <col min="7940" max="7940" width="11.5703125" customWidth="1"/>
    <col min="7941" max="7941" width="29.28515625" customWidth="1"/>
    <col min="7942" max="7942" width="6.28515625" customWidth="1"/>
    <col min="7943" max="7943" width="10.28515625" customWidth="1"/>
    <col min="7944" max="7944" width="11.42578125" customWidth="1"/>
    <col min="7945" max="7945" width="7.85546875" customWidth="1"/>
    <col min="7946" max="7946" width="10.5703125" customWidth="1"/>
    <col min="7947" max="7947" width="9.7109375" customWidth="1"/>
    <col min="7948" max="7948" width="10.7109375" customWidth="1"/>
    <col min="8193" max="8193" width="2" customWidth="1"/>
    <col min="8194" max="8194" width="8.85546875" customWidth="1"/>
    <col min="8195" max="8195" width="19.140625" customWidth="1"/>
    <col min="8196" max="8196" width="11.5703125" customWidth="1"/>
    <col min="8197" max="8197" width="29.28515625" customWidth="1"/>
    <col min="8198" max="8198" width="6.28515625" customWidth="1"/>
    <col min="8199" max="8199" width="10.28515625" customWidth="1"/>
    <col min="8200" max="8200" width="11.42578125" customWidth="1"/>
    <col min="8201" max="8201" width="7.85546875" customWidth="1"/>
    <col min="8202" max="8202" width="10.5703125" customWidth="1"/>
    <col min="8203" max="8203" width="9.7109375" customWidth="1"/>
    <col min="8204" max="8204" width="10.7109375" customWidth="1"/>
    <col min="8449" max="8449" width="2" customWidth="1"/>
    <col min="8450" max="8450" width="8.85546875" customWidth="1"/>
    <col min="8451" max="8451" width="19.140625" customWidth="1"/>
    <col min="8452" max="8452" width="11.5703125" customWidth="1"/>
    <col min="8453" max="8453" width="29.28515625" customWidth="1"/>
    <col min="8454" max="8454" width="6.28515625" customWidth="1"/>
    <col min="8455" max="8455" width="10.28515625" customWidth="1"/>
    <col min="8456" max="8456" width="11.42578125" customWidth="1"/>
    <col min="8457" max="8457" width="7.85546875" customWidth="1"/>
    <col min="8458" max="8458" width="10.5703125" customWidth="1"/>
    <col min="8459" max="8459" width="9.7109375" customWidth="1"/>
    <col min="8460" max="8460" width="10.7109375" customWidth="1"/>
    <col min="8705" max="8705" width="2" customWidth="1"/>
    <col min="8706" max="8706" width="8.85546875" customWidth="1"/>
    <col min="8707" max="8707" width="19.140625" customWidth="1"/>
    <col min="8708" max="8708" width="11.5703125" customWidth="1"/>
    <col min="8709" max="8709" width="29.28515625" customWidth="1"/>
    <col min="8710" max="8710" width="6.28515625" customWidth="1"/>
    <col min="8711" max="8711" width="10.28515625" customWidth="1"/>
    <col min="8712" max="8712" width="11.42578125" customWidth="1"/>
    <col min="8713" max="8713" width="7.85546875" customWidth="1"/>
    <col min="8714" max="8714" width="10.5703125" customWidth="1"/>
    <col min="8715" max="8715" width="9.7109375" customWidth="1"/>
    <col min="8716" max="8716" width="10.7109375" customWidth="1"/>
    <col min="8961" max="8961" width="2" customWidth="1"/>
    <col min="8962" max="8962" width="8.85546875" customWidth="1"/>
    <col min="8963" max="8963" width="19.140625" customWidth="1"/>
    <col min="8964" max="8964" width="11.5703125" customWidth="1"/>
    <col min="8965" max="8965" width="29.28515625" customWidth="1"/>
    <col min="8966" max="8966" width="6.28515625" customWidth="1"/>
    <col min="8967" max="8967" width="10.28515625" customWidth="1"/>
    <col min="8968" max="8968" width="11.42578125" customWidth="1"/>
    <col min="8969" max="8969" width="7.85546875" customWidth="1"/>
    <col min="8970" max="8970" width="10.5703125" customWidth="1"/>
    <col min="8971" max="8971" width="9.7109375" customWidth="1"/>
    <col min="8972" max="8972" width="10.7109375" customWidth="1"/>
    <col min="9217" max="9217" width="2" customWidth="1"/>
    <col min="9218" max="9218" width="8.85546875" customWidth="1"/>
    <col min="9219" max="9219" width="19.140625" customWidth="1"/>
    <col min="9220" max="9220" width="11.5703125" customWidth="1"/>
    <col min="9221" max="9221" width="29.28515625" customWidth="1"/>
    <col min="9222" max="9222" width="6.28515625" customWidth="1"/>
    <col min="9223" max="9223" width="10.28515625" customWidth="1"/>
    <col min="9224" max="9224" width="11.42578125" customWidth="1"/>
    <col min="9225" max="9225" width="7.85546875" customWidth="1"/>
    <col min="9226" max="9226" width="10.5703125" customWidth="1"/>
    <col min="9227" max="9227" width="9.7109375" customWidth="1"/>
    <col min="9228" max="9228" width="10.7109375" customWidth="1"/>
    <col min="9473" max="9473" width="2" customWidth="1"/>
    <col min="9474" max="9474" width="8.85546875" customWidth="1"/>
    <col min="9475" max="9475" width="19.140625" customWidth="1"/>
    <col min="9476" max="9476" width="11.5703125" customWidth="1"/>
    <col min="9477" max="9477" width="29.28515625" customWidth="1"/>
    <col min="9478" max="9478" width="6.28515625" customWidth="1"/>
    <col min="9479" max="9479" width="10.28515625" customWidth="1"/>
    <col min="9480" max="9480" width="11.42578125" customWidth="1"/>
    <col min="9481" max="9481" width="7.85546875" customWidth="1"/>
    <col min="9482" max="9482" width="10.5703125" customWidth="1"/>
    <col min="9483" max="9483" width="9.7109375" customWidth="1"/>
    <col min="9484" max="9484" width="10.7109375" customWidth="1"/>
    <col min="9729" max="9729" width="2" customWidth="1"/>
    <col min="9730" max="9730" width="8.85546875" customWidth="1"/>
    <col min="9731" max="9731" width="19.140625" customWidth="1"/>
    <col min="9732" max="9732" width="11.5703125" customWidth="1"/>
    <col min="9733" max="9733" width="29.28515625" customWidth="1"/>
    <col min="9734" max="9734" width="6.28515625" customWidth="1"/>
    <col min="9735" max="9735" width="10.28515625" customWidth="1"/>
    <col min="9736" max="9736" width="11.42578125" customWidth="1"/>
    <col min="9737" max="9737" width="7.85546875" customWidth="1"/>
    <col min="9738" max="9738" width="10.5703125" customWidth="1"/>
    <col min="9739" max="9739" width="9.7109375" customWidth="1"/>
    <col min="9740" max="9740" width="10.7109375" customWidth="1"/>
    <col min="9985" max="9985" width="2" customWidth="1"/>
    <col min="9986" max="9986" width="8.85546875" customWidth="1"/>
    <col min="9987" max="9987" width="19.140625" customWidth="1"/>
    <col min="9988" max="9988" width="11.5703125" customWidth="1"/>
    <col min="9989" max="9989" width="29.28515625" customWidth="1"/>
    <col min="9990" max="9990" width="6.28515625" customWidth="1"/>
    <col min="9991" max="9991" width="10.28515625" customWidth="1"/>
    <col min="9992" max="9992" width="11.42578125" customWidth="1"/>
    <col min="9993" max="9993" width="7.85546875" customWidth="1"/>
    <col min="9994" max="9994" width="10.5703125" customWidth="1"/>
    <col min="9995" max="9995" width="9.7109375" customWidth="1"/>
    <col min="9996" max="9996" width="10.7109375" customWidth="1"/>
    <col min="10241" max="10241" width="2" customWidth="1"/>
    <col min="10242" max="10242" width="8.85546875" customWidth="1"/>
    <col min="10243" max="10243" width="19.140625" customWidth="1"/>
    <col min="10244" max="10244" width="11.5703125" customWidth="1"/>
    <col min="10245" max="10245" width="29.28515625" customWidth="1"/>
    <col min="10246" max="10246" width="6.28515625" customWidth="1"/>
    <col min="10247" max="10247" width="10.28515625" customWidth="1"/>
    <col min="10248" max="10248" width="11.42578125" customWidth="1"/>
    <col min="10249" max="10249" width="7.85546875" customWidth="1"/>
    <col min="10250" max="10250" width="10.5703125" customWidth="1"/>
    <col min="10251" max="10251" width="9.7109375" customWidth="1"/>
    <col min="10252" max="10252" width="10.7109375" customWidth="1"/>
    <col min="10497" max="10497" width="2" customWidth="1"/>
    <col min="10498" max="10498" width="8.85546875" customWidth="1"/>
    <col min="10499" max="10499" width="19.140625" customWidth="1"/>
    <col min="10500" max="10500" width="11.5703125" customWidth="1"/>
    <col min="10501" max="10501" width="29.28515625" customWidth="1"/>
    <col min="10502" max="10502" width="6.28515625" customWidth="1"/>
    <col min="10503" max="10503" width="10.28515625" customWidth="1"/>
    <col min="10504" max="10504" width="11.42578125" customWidth="1"/>
    <col min="10505" max="10505" width="7.85546875" customWidth="1"/>
    <col min="10506" max="10506" width="10.5703125" customWidth="1"/>
    <col min="10507" max="10507" width="9.7109375" customWidth="1"/>
    <col min="10508" max="10508" width="10.7109375" customWidth="1"/>
    <col min="10753" max="10753" width="2" customWidth="1"/>
    <col min="10754" max="10754" width="8.85546875" customWidth="1"/>
    <col min="10755" max="10755" width="19.140625" customWidth="1"/>
    <col min="10756" max="10756" width="11.5703125" customWidth="1"/>
    <col min="10757" max="10757" width="29.28515625" customWidth="1"/>
    <col min="10758" max="10758" width="6.28515625" customWidth="1"/>
    <col min="10759" max="10759" width="10.28515625" customWidth="1"/>
    <col min="10760" max="10760" width="11.42578125" customWidth="1"/>
    <col min="10761" max="10761" width="7.85546875" customWidth="1"/>
    <col min="10762" max="10762" width="10.5703125" customWidth="1"/>
    <col min="10763" max="10763" width="9.7109375" customWidth="1"/>
    <col min="10764" max="10764" width="10.7109375" customWidth="1"/>
    <col min="11009" max="11009" width="2" customWidth="1"/>
    <col min="11010" max="11010" width="8.85546875" customWidth="1"/>
    <col min="11011" max="11011" width="19.140625" customWidth="1"/>
    <col min="11012" max="11012" width="11.5703125" customWidth="1"/>
    <col min="11013" max="11013" width="29.28515625" customWidth="1"/>
    <col min="11014" max="11014" width="6.28515625" customWidth="1"/>
    <col min="11015" max="11015" width="10.28515625" customWidth="1"/>
    <col min="11016" max="11016" width="11.42578125" customWidth="1"/>
    <col min="11017" max="11017" width="7.85546875" customWidth="1"/>
    <col min="11018" max="11018" width="10.5703125" customWidth="1"/>
    <col min="11019" max="11019" width="9.7109375" customWidth="1"/>
    <col min="11020" max="11020" width="10.7109375" customWidth="1"/>
    <col min="11265" max="11265" width="2" customWidth="1"/>
    <col min="11266" max="11266" width="8.85546875" customWidth="1"/>
    <col min="11267" max="11267" width="19.140625" customWidth="1"/>
    <col min="11268" max="11268" width="11.5703125" customWidth="1"/>
    <col min="11269" max="11269" width="29.28515625" customWidth="1"/>
    <col min="11270" max="11270" width="6.28515625" customWidth="1"/>
    <col min="11271" max="11271" width="10.28515625" customWidth="1"/>
    <col min="11272" max="11272" width="11.42578125" customWidth="1"/>
    <col min="11273" max="11273" width="7.85546875" customWidth="1"/>
    <col min="11274" max="11274" width="10.5703125" customWidth="1"/>
    <col min="11275" max="11275" width="9.7109375" customWidth="1"/>
    <col min="11276" max="11276" width="10.7109375" customWidth="1"/>
    <col min="11521" max="11521" width="2" customWidth="1"/>
    <col min="11522" max="11522" width="8.85546875" customWidth="1"/>
    <col min="11523" max="11523" width="19.140625" customWidth="1"/>
    <col min="11524" max="11524" width="11.5703125" customWidth="1"/>
    <col min="11525" max="11525" width="29.28515625" customWidth="1"/>
    <col min="11526" max="11526" width="6.28515625" customWidth="1"/>
    <col min="11527" max="11527" width="10.28515625" customWidth="1"/>
    <col min="11528" max="11528" width="11.42578125" customWidth="1"/>
    <col min="11529" max="11529" width="7.85546875" customWidth="1"/>
    <col min="11530" max="11530" width="10.5703125" customWidth="1"/>
    <col min="11531" max="11531" width="9.7109375" customWidth="1"/>
    <col min="11532" max="11532" width="10.7109375" customWidth="1"/>
    <col min="11777" max="11777" width="2" customWidth="1"/>
    <col min="11778" max="11778" width="8.85546875" customWidth="1"/>
    <col min="11779" max="11779" width="19.140625" customWidth="1"/>
    <col min="11780" max="11780" width="11.5703125" customWidth="1"/>
    <col min="11781" max="11781" width="29.28515625" customWidth="1"/>
    <col min="11782" max="11782" width="6.28515625" customWidth="1"/>
    <col min="11783" max="11783" width="10.28515625" customWidth="1"/>
    <col min="11784" max="11784" width="11.42578125" customWidth="1"/>
    <col min="11785" max="11785" width="7.85546875" customWidth="1"/>
    <col min="11786" max="11786" width="10.5703125" customWidth="1"/>
    <col min="11787" max="11787" width="9.7109375" customWidth="1"/>
    <col min="11788" max="11788" width="10.7109375" customWidth="1"/>
    <col min="12033" max="12033" width="2" customWidth="1"/>
    <col min="12034" max="12034" width="8.85546875" customWidth="1"/>
    <col min="12035" max="12035" width="19.140625" customWidth="1"/>
    <col min="12036" max="12036" width="11.5703125" customWidth="1"/>
    <col min="12037" max="12037" width="29.28515625" customWidth="1"/>
    <col min="12038" max="12038" width="6.28515625" customWidth="1"/>
    <col min="12039" max="12039" width="10.28515625" customWidth="1"/>
    <col min="12040" max="12040" width="11.42578125" customWidth="1"/>
    <col min="12041" max="12041" width="7.85546875" customWidth="1"/>
    <col min="12042" max="12042" width="10.5703125" customWidth="1"/>
    <col min="12043" max="12043" width="9.7109375" customWidth="1"/>
    <col min="12044" max="12044" width="10.7109375" customWidth="1"/>
    <col min="12289" max="12289" width="2" customWidth="1"/>
    <col min="12290" max="12290" width="8.85546875" customWidth="1"/>
    <col min="12291" max="12291" width="19.140625" customWidth="1"/>
    <col min="12292" max="12292" width="11.5703125" customWidth="1"/>
    <col min="12293" max="12293" width="29.28515625" customWidth="1"/>
    <col min="12294" max="12294" width="6.28515625" customWidth="1"/>
    <col min="12295" max="12295" width="10.28515625" customWidth="1"/>
    <col min="12296" max="12296" width="11.42578125" customWidth="1"/>
    <col min="12297" max="12297" width="7.85546875" customWidth="1"/>
    <col min="12298" max="12298" width="10.5703125" customWidth="1"/>
    <col min="12299" max="12299" width="9.7109375" customWidth="1"/>
    <col min="12300" max="12300" width="10.7109375" customWidth="1"/>
    <col min="12545" max="12545" width="2" customWidth="1"/>
    <col min="12546" max="12546" width="8.85546875" customWidth="1"/>
    <col min="12547" max="12547" width="19.140625" customWidth="1"/>
    <col min="12548" max="12548" width="11.5703125" customWidth="1"/>
    <col min="12549" max="12549" width="29.28515625" customWidth="1"/>
    <col min="12550" max="12550" width="6.28515625" customWidth="1"/>
    <col min="12551" max="12551" width="10.28515625" customWidth="1"/>
    <col min="12552" max="12552" width="11.42578125" customWidth="1"/>
    <col min="12553" max="12553" width="7.85546875" customWidth="1"/>
    <col min="12554" max="12554" width="10.5703125" customWidth="1"/>
    <col min="12555" max="12555" width="9.7109375" customWidth="1"/>
    <col min="12556" max="12556" width="10.7109375" customWidth="1"/>
    <col min="12801" max="12801" width="2" customWidth="1"/>
    <col min="12802" max="12802" width="8.85546875" customWidth="1"/>
    <col min="12803" max="12803" width="19.140625" customWidth="1"/>
    <col min="12804" max="12804" width="11.5703125" customWidth="1"/>
    <col min="12805" max="12805" width="29.28515625" customWidth="1"/>
    <col min="12806" max="12806" width="6.28515625" customWidth="1"/>
    <col min="12807" max="12807" width="10.28515625" customWidth="1"/>
    <col min="12808" max="12808" width="11.42578125" customWidth="1"/>
    <col min="12809" max="12809" width="7.85546875" customWidth="1"/>
    <col min="12810" max="12810" width="10.5703125" customWidth="1"/>
    <col min="12811" max="12811" width="9.7109375" customWidth="1"/>
    <col min="12812" max="12812" width="10.7109375" customWidth="1"/>
    <col min="13057" max="13057" width="2" customWidth="1"/>
    <col min="13058" max="13058" width="8.85546875" customWidth="1"/>
    <col min="13059" max="13059" width="19.140625" customWidth="1"/>
    <col min="13060" max="13060" width="11.5703125" customWidth="1"/>
    <col min="13061" max="13061" width="29.28515625" customWidth="1"/>
    <col min="13062" max="13062" width="6.28515625" customWidth="1"/>
    <col min="13063" max="13063" width="10.28515625" customWidth="1"/>
    <col min="13064" max="13064" width="11.42578125" customWidth="1"/>
    <col min="13065" max="13065" width="7.85546875" customWidth="1"/>
    <col min="13066" max="13066" width="10.5703125" customWidth="1"/>
    <col min="13067" max="13067" width="9.7109375" customWidth="1"/>
    <col min="13068" max="13068" width="10.7109375" customWidth="1"/>
    <col min="13313" max="13313" width="2" customWidth="1"/>
    <col min="13314" max="13314" width="8.85546875" customWidth="1"/>
    <col min="13315" max="13315" width="19.140625" customWidth="1"/>
    <col min="13316" max="13316" width="11.5703125" customWidth="1"/>
    <col min="13317" max="13317" width="29.28515625" customWidth="1"/>
    <col min="13318" max="13318" width="6.28515625" customWidth="1"/>
    <col min="13319" max="13319" width="10.28515625" customWidth="1"/>
    <col min="13320" max="13320" width="11.42578125" customWidth="1"/>
    <col min="13321" max="13321" width="7.85546875" customWidth="1"/>
    <col min="13322" max="13322" width="10.5703125" customWidth="1"/>
    <col min="13323" max="13323" width="9.7109375" customWidth="1"/>
    <col min="13324" max="13324" width="10.7109375" customWidth="1"/>
    <col min="13569" max="13569" width="2" customWidth="1"/>
    <col min="13570" max="13570" width="8.85546875" customWidth="1"/>
    <col min="13571" max="13571" width="19.140625" customWidth="1"/>
    <col min="13572" max="13572" width="11.5703125" customWidth="1"/>
    <col min="13573" max="13573" width="29.28515625" customWidth="1"/>
    <col min="13574" max="13574" width="6.28515625" customWidth="1"/>
    <col min="13575" max="13575" width="10.28515625" customWidth="1"/>
    <col min="13576" max="13576" width="11.42578125" customWidth="1"/>
    <col min="13577" max="13577" width="7.85546875" customWidth="1"/>
    <col min="13578" max="13578" width="10.5703125" customWidth="1"/>
    <col min="13579" max="13579" width="9.7109375" customWidth="1"/>
    <col min="13580" max="13580" width="10.7109375" customWidth="1"/>
    <col min="13825" max="13825" width="2" customWidth="1"/>
    <col min="13826" max="13826" width="8.85546875" customWidth="1"/>
    <col min="13827" max="13827" width="19.140625" customWidth="1"/>
    <col min="13828" max="13828" width="11.5703125" customWidth="1"/>
    <col min="13829" max="13829" width="29.28515625" customWidth="1"/>
    <col min="13830" max="13830" width="6.28515625" customWidth="1"/>
    <col min="13831" max="13831" width="10.28515625" customWidth="1"/>
    <col min="13832" max="13832" width="11.42578125" customWidth="1"/>
    <col min="13833" max="13833" width="7.85546875" customWidth="1"/>
    <col min="13834" max="13834" width="10.5703125" customWidth="1"/>
    <col min="13835" max="13835" width="9.7109375" customWidth="1"/>
    <col min="13836" max="13836" width="10.7109375" customWidth="1"/>
    <col min="14081" max="14081" width="2" customWidth="1"/>
    <col min="14082" max="14082" width="8.85546875" customWidth="1"/>
    <col min="14083" max="14083" width="19.140625" customWidth="1"/>
    <col min="14084" max="14084" width="11.5703125" customWidth="1"/>
    <col min="14085" max="14085" width="29.28515625" customWidth="1"/>
    <col min="14086" max="14086" width="6.28515625" customWidth="1"/>
    <col min="14087" max="14087" width="10.28515625" customWidth="1"/>
    <col min="14088" max="14088" width="11.42578125" customWidth="1"/>
    <col min="14089" max="14089" width="7.85546875" customWidth="1"/>
    <col min="14090" max="14090" width="10.5703125" customWidth="1"/>
    <col min="14091" max="14091" width="9.7109375" customWidth="1"/>
    <col min="14092" max="14092" width="10.7109375" customWidth="1"/>
    <col min="14337" max="14337" width="2" customWidth="1"/>
    <col min="14338" max="14338" width="8.85546875" customWidth="1"/>
    <col min="14339" max="14339" width="19.140625" customWidth="1"/>
    <col min="14340" max="14340" width="11.5703125" customWidth="1"/>
    <col min="14341" max="14341" width="29.28515625" customWidth="1"/>
    <col min="14342" max="14342" width="6.28515625" customWidth="1"/>
    <col min="14343" max="14343" width="10.28515625" customWidth="1"/>
    <col min="14344" max="14344" width="11.42578125" customWidth="1"/>
    <col min="14345" max="14345" width="7.85546875" customWidth="1"/>
    <col min="14346" max="14346" width="10.5703125" customWidth="1"/>
    <col min="14347" max="14347" width="9.7109375" customWidth="1"/>
    <col min="14348" max="14348" width="10.7109375" customWidth="1"/>
    <col min="14593" max="14593" width="2" customWidth="1"/>
    <col min="14594" max="14594" width="8.85546875" customWidth="1"/>
    <col min="14595" max="14595" width="19.140625" customWidth="1"/>
    <col min="14596" max="14596" width="11.5703125" customWidth="1"/>
    <col min="14597" max="14597" width="29.28515625" customWidth="1"/>
    <col min="14598" max="14598" width="6.28515625" customWidth="1"/>
    <col min="14599" max="14599" width="10.28515625" customWidth="1"/>
    <col min="14600" max="14600" width="11.42578125" customWidth="1"/>
    <col min="14601" max="14601" width="7.85546875" customWidth="1"/>
    <col min="14602" max="14602" width="10.5703125" customWidth="1"/>
    <col min="14603" max="14603" width="9.7109375" customWidth="1"/>
    <col min="14604" max="14604" width="10.7109375" customWidth="1"/>
    <col min="14849" max="14849" width="2" customWidth="1"/>
    <col min="14850" max="14850" width="8.85546875" customWidth="1"/>
    <col min="14851" max="14851" width="19.140625" customWidth="1"/>
    <col min="14852" max="14852" width="11.5703125" customWidth="1"/>
    <col min="14853" max="14853" width="29.28515625" customWidth="1"/>
    <col min="14854" max="14854" width="6.28515625" customWidth="1"/>
    <col min="14855" max="14855" width="10.28515625" customWidth="1"/>
    <col min="14856" max="14856" width="11.42578125" customWidth="1"/>
    <col min="14857" max="14857" width="7.85546875" customWidth="1"/>
    <col min="14858" max="14858" width="10.5703125" customWidth="1"/>
    <col min="14859" max="14859" width="9.7109375" customWidth="1"/>
    <col min="14860" max="14860" width="10.7109375" customWidth="1"/>
    <col min="15105" max="15105" width="2" customWidth="1"/>
    <col min="15106" max="15106" width="8.85546875" customWidth="1"/>
    <col min="15107" max="15107" width="19.140625" customWidth="1"/>
    <col min="15108" max="15108" width="11.5703125" customWidth="1"/>
    <col min="15109" max="15109" width="29.28515625" customWidth="1"/>
    <col min="15110" max="15110" width="6.28515625" customWidth="1"/>
    <col min="15111" max="15111" width="10.28515625" customWidth="1"/>
    <col min="15112" max="15112" width="11.42578125" customWidth="1"/>
    <col min="15113" max="15113" width="7.85546875" customWidth="1"/>
    <col min="15114" max="15114" width="10.5703125" customWidth="1"/>
    <col min="15115" max="15115" width="9.7109375" customWidth="1"/>
    <col min="15116" max="15116" width="10.7109375" customWidth="1"/>
    <col min="15361" max="15361" width="2" customWidth="1"/>
    <col min="15362" max="15362" width="8.85546875" customWidth="1"/>
    <col min="15363" max="15363" width="19.140625" customWidth="1"/>
    <col min="15364" max="15364" width="11.5703125" customWidth="1"/>
    <col min="15365" max="15365" width="29.28515625" customWidth="1"/>
    <col min="15366" max="15366" width="6.28515625" customWidth="1"/>
    <col min="15367" max="15367" width="10.28515625" customWidth="1"/>
    <col min="15368" max="15368" width="11.42578125" customWidth="1"/>
    <col min="15369" max="15369" width="7.85546875" customWidth="1"/>
    <col min="15370" max="15370" width="10.5703125" customWidth="1"/>
    <col min="15371" max="15371" width="9.7109375" customWidth="1"/>
    <col min="15372" max="15372" width="10.7109375" customWidth="1"/>
    <col min="15617" max="15617" width="2" customWidth="1"/>
    <col min="15618" max="15618" width="8.85546875" customWidth="1"/>
    <col min="15619" max="15619" width="19.140625" customWidth="1"/>
    <col min="15620" max="15620" width="11.5703125" customWidth="1"/>
    <col min="15621" max="15621" width="29.28515625" customWidth="1"/>
    <col min="15622" max="15622" width="6.28515625" customWidth="1"/>
    <col min="15623" max="15623" width="10.28515625" customWidth="1"/>
    <col min="15624" max="15624" width="11.42578125" customWidth="1"/>
    <col min="15625" max="15625" width="7.85546875" customWidth="1"/>
    <col min="15626" max="15626" width="10.5703125" customWidth="1"/>
    <col min="15627" max="15627" width="9.7109375" customWidth="1"/>
    <col min="15628" max="15628" width="10.7109375" customWidth="1"/>
    <col min="15873" max="15873" width="2" customWidth="1"/>
    <col min="15874" max="15874" width="8.85546875" customWidth="1"/>
    <col min="15875" max="15875" width="19.140625" customWidth="1"/>
    <col min="15876" max="15876" width="11.5703125" customWidth="1"/>
    <col min="15877" max="15877" width="29.28515625" customWidth="1"/>
    <col min="15878" max="15878" width="6.28515625" customWidth="1"/>
    <col min="15879" max="15879" width="10.28515625" customWidth="1"/>
    <col min="15880" max="15880" width="11.42578125" customWidth="1"/>
    <col min="15881" max="15881" width="7.85546875" customWidth="1"/>
    <col min="15882" max="15882" width="10.5703125" customWidth="1"/>
    <col min="15883" max="15883" width="9.7109375" customWidth="1"/>
    <col min="15884" max="15884" width="10.7109375" customWidth="1"/>
    <col min="16129" max="16129" width="2" customWidth="1"/>
    <col min="16130" max="16130" width="8.85546875" customWidth="1"/>
    <col min="16131" max="16131" width="19.140625" customWidth="1"/>
    <col min="16132" max="16132" width="11.5703125" customWidth="1"/>
    <col min="16133" max="16133" width="29.28515625" customWidth="1"/>
    <col min="16134" max="16134" width="6.28515625" customWidth="1"/>
    <col min="16135" max="16135" width="10.28515625" customWidth="1"/>
    <col min="16136" max="16136" width="11.42578125" customWidth="1"/>
    <col min="16137" max="16137" width="7.85546875" customWidth="1"/>
    <col min="16138" max="16138" width="10.5703125" customWidth="1"/>
    <col min="16139" max="16139" width="9.7109375" customWidth="1"/>
    <col min="16140" max="16140" width="10.7109375" customWidth="1"/>
  </cols>
  <sheetData>
    <row r="1" spans="1:13" ht="15" customHeight="1" x14ac:dyDescent="0.3">
      <c r="A1" t="s">
        <v>546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3" ht="25.5" x14ac:dyDescent="0.25">
      <c r="B2" s="430" t="s">
        <v>530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1:13" ht="25.5" x14ac:dyDescent="0.25">
      <c r="B3" s="430" t="s">
        <v>729</v>
      </c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1:13" ht="6.75" customHeight="1" thickBot="1" x14ac:dyDescent="0.3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</row>
    <row r="5" spans="1:13" ht="40.5" customHeight="1" thickBot="1" x14ac:dyDescent="0.3">
      <c r="B5" s="194" t="s">
        <v>521</v>
      </c>
      <c r="C5" s="194" t="s">
        <v>526</v>
      </c>
      <c r="D5" s="194" t="s">
        <v>372</v>
      </c>
      <c r="E5" s="194" t="s">
        <v>1</v>
      </c>
      <c r="F5" s="194" t="s">
        <v>528</v>
      </c>
      <c r="G5" s="194" t="s">
        <v>373</v>
      </c>
      <c r="H5" s="194" t="s">
        <v>374</v>
      </c>
      <c r="I5" s="194" t="s">
        <v>529</v>
      </c>
      <c r="J5" s="194" t="s">
        <v>375</v>
      </c>
      <c r="K5" s="194" t="s">
        <v>376</v>
      </c>
      <c r="L5" s="194" t="s">
        <v>93</v>
      </c>
    </row>
    <row r="6" spans="1:13" ht="6" customHeight="1" x14ac:dyDescent="0.25">
      <c r="B6" s="159"/>
      <c r="C6" s="159"/>
      <c r="D6" s="159"/>
      <c r="E6" s="159"/>
      <c r="F6" s="160"/>
      <c r="G6" s="161"/>
      <c r="H6" s="190"/>
      <c r="I6" s="159"/>
      <c r="J6" s="159"/>
      <c r="K6" s="159"/>
      <c r="L6" s="162"/>
    </row>
    <row r="7" spans="1:13" ht="18" x14ac:dyDescent="0.25">
      <c r="A7" s="7"/>
      <c r="B7" s="276"/>
      <c r="C7" s="276"/>
      <c r="D7" s="276"/>
      <c r="E7" s="276"/>
      <c r="F7" s="297"/>
      <c r="G7" s="295"/>
      <c r="H7" s="280"/>
      <c r="I7" s="276"/>
      <c r="J7" s="276"/>
      <c r="K7" s="276"/>
      <c r="L7" s="281"/>
      <c r="M7" s="7"/>
    </row>
    <row r="8" spans="1:13" ht="18" x14ac:dyDescent="0.25">
      <c r="A8" s="7"/>
      <c r="B8" s="276"/>
      <c r="C8" s="276"/>
      <c r="D8" s="276"/>
      <c r="E8" s="276"/>
      <c r="F8" s="297"/>
      <c r="G8" s="295"/>
      <c r="H8" s="280"/>
      <c r="I8" s="276"/>
      <c r="J8" s="276"/>
      <c r="K8" s="276"/>
      <c r="L8" s="281"/>
      <c r="M8" s="7"/>
    </row>
    <row r="9" spans="1:13" s="293" customFormat="1" ht="18" x14ac:dyDescent="0.25">
      <c r="A9" s="7"/>
      <c r="B9" s="276"/>
      <c r="C9" s="276"/>
      <c r="D9" s="276"/>
      <c r="E9" s="276"/>
      <c r="F9" s="297"/>
      <c r="G9" s="295"/>
      <c r="H9" s="280"/>
      <c r="I9" s="276"/>
      <c r="J9" s="276"/>
      <c r="K9" s="276"/>
      <c r="L9" s="281"/>
      <c r="M9" s="7"/>
    </row>
    <row r="10" spans="1:13" s="274" customFormat="1" ht="18" x14ac:dyDescent="0.25">
      <c r="A10" s="7"/>
      <c r="B10" s="276"/>
      <c r="C10" s="276"/>
      <c r="D10" s="276"/>
      <c r="E10" s="276"/>
      <c r="F10" s="297"/>
      <c r="G10" s="295"/>
      <c r="H10" s="280"/>
      <c r="I10" s="276"/>
      <c r="J10" s="276"/>
      <c r="K10" s="276"/>
      <c r="L10" s="281"/>
      <c r="M10" s="7"/>
    </row>
    <row r="11" spans="1:13" s="218" customFormat="1" ht="18" x14ac:dyDescent="0.25">
      <c r="A11" s="7"/>
      <c r="B11" s="276"/>
      <c r="C11" s="276"/>
      <c r="D11" s="276"/>
      <c r="E11" s="276"/>
      <c r="F11" s="297"/>
      <c r="G11" s="295"/>
      <c r="H11" s="280"/>
      <c r="I11" s="276"/>
      <c r="J11" s="276"/>
      <c r="K11" s="276"/>
      <c r="L11" s="281"/>
      <c r="M11" s="7"/>
    </row>
    <row r="12" spans="1:13" s="193" customFormat="1" ht="18" x14ac:dyDescent="0.25">
      <c r="A12" s="7"/>
      <c r="B12" s="276"/>
      <c r="C12" s="276"/>
      <c r="D12" s="276"/>
      <c r="E12" s="276"/>
      <c r="F12" s="297"/>
      <c r="G12" s="295"/>
      <c r="H12" s="280"/>
      <c r="I12" s="276"/>
      <c r="J12" s="276"/>
      <c r="K12" s="276"/>
      <c r="L12" s="281"/>
      <c r="M12" s="7"/>
    </row>
    <row r="13" spans="1:13" s="218" customFormat="1" ht="18" x14ac:dyDescent="0.25">
      <c r="A13" s="7"/>
      <c r="B13" s="276"/>
      <c r="C13" s="276"/>
      <c r="D13" s="276"/>
      <c r="E13" s="276"/>
      <c r="F13" s="297"/>
      <c r="G13" s="295"/>
      <c r="H13" s="280"/>
      <c r="I13" s="276"/>
      <c r="J13" s="276"/>
      <c r="K13" s="276"/>
      <c r="L13" s="281"/>
      <c r="M13" s="7"/>
    </row>
    <row r="14" spans="1:13" ht="18" x14ac:dyDescent="0.25">
      <c r="A14" s="7"/>
      <c r="B14" s="276"/>
      <c r="C14" s="276"/>
      <c r="D14" s="276"/>
      <c r="E14" s="276"/>
      <c r="F14" s="297"/>
      <c r="G14" s="295"/>
      <c r="H14" s="280"/>
      <c r="I14" s="276"/>
      <c r="J14" s="276"/>
      <c r="K14" s="276"/>
      <c r="L14" s="281"/>
      <c r="M14" s="7"/>
    </row>
    <row r="15" spans="1:13" ht="18" x14ac:dyDescent="0.25">
      <c r="A15" s="7"/>
      <c r="B15" s="276"/>
      <c r="C15" s="276"/>
      <c r="D15" s="276"/>
      <c r="E15" s="276"/>
      <c r="F15" s="297"/>
      <c r="G15" s="295"/>
      <c r="H15" s="280"/>
      <c r="I15" s="276"/>
      <c r="J15" s="276"/>
      <c r="K15" s="276"/>
      <c r="L15" s="281"/>
      <c r="M15" s="7"/>
    </row>
    <row r="16" spans="1:13" s="218" customFormat="1" ht="18" x14ac:dyDescent="0.25">
      <c r="A16" s="7"/>
      <c r="B16" s="276"/>
      <c r="C16" s="276"/>
      <c r="D16" s="276"/>
      <c r="E16" s="276"/>
      <c r="F16" s="297"/>
      <c r="G16" s="295"/>
      <c r="H16" s="280"/>
      <c r="I16" s="276"/>
      <c r="J16" s="276"/>
      <c r="K16" s="276"/>
      <c r="L16" s="281"/>
      <c r="M16" s="7"/>
    </row>
    <row r="17" spans="1:13" ht="18" x14ac:dyDescent="0.25">
      <c r="A17" s="7"/>
      <c r="B17" s="276"/>
      <c r="C17" s="276"/>
      <c r="D17" s="276"/>
      <c r="E17" s="276"/>
      <c r="F17" s="297"/>
      <c r="G17" s="295"/>
      <c r="H17" s="280"/>
      <c r="I17" s="276"/>
      <c r="J17" s="276"/>
      <c r="K17" s="276"/>
      <c r="L17" s="281"/>
      <c r="M17" s="7"/>
    </row>
    <row r="18" spans="1:13" s="218" customFormat="1" ht="18" x14ac:dyDescent="0.25">
      <c r="A18" s="7"/>
      <c r="B18" s="276"/>
      <c r="C18" s="276"/>
      <c r="D18" s="276"/>
      <c r="E18" s="276"/>
      <c r="F18" s="297"/>
      <c r="G18" s="295"/>
      <c r="H18" s="280"/>
      <c r="I18" s="276"/>
      <c r="J18" s="276"/>
      <c r="K18" s="276"/>
      <c r="L18" s="281"/>
      <c r="M18" s="7"/>
    </row>
    <row r="19" spans="1:13" ht="18" x14ac:dyDescent="0.25">
      <c r="A19" s="7"/>
      <c r="B19" s="276"/>
      <c r="C19" s="276"/>
      <c r="D19" s="276"/>
      <c r="E19" s="276"/>
      <c r="F19" s="297"/>
      <c r="G19" s="295"/>
      <c r="H19" s="280"/>
      <c r="I19" s="276"/>
      <c r="J19" s="276"/>
      <c r="K19" s="276"/>
      <c r="L19" s="281"/>
      <c r="M19" s="7"/>
    </row>
    <row r="20" spans="1:13" s="218" customFormat="1" ht="18" x14ac:dyDescent="0.25">
      <c r="A20" s="7"/>
      <c r="B20" s="276"/>
      <c r="C20" s="276"/>
      <c r="D20" s="276"/>
      <c r="E20" s="276"/>
      <c r="F20" s="297"/>
      <c r="G20" s="295"/>
      <c r="H20" s="280"/>
      <c r="I20" s="276"/>
      <c r="J20" s="276"/>
      <c r="K20" s="276"/>
      <c r="L20" s="281"/>
      <c r="M20" s="7"/>
    </row>
    <row r="21" spans="1:13" ht="18" x14ac:dyDescent="0.25">
      <c r="A21" s="7"/>
      <c r="B21" s="276"/>
      <c r="C21" s="276"/>
      <c r="D21" s="276"/>
      <c r="E21" s="276"/>
      <c r="F21" s="278"/>
      <c r="G21" s="295"/>
      <c r="H21" s="280"/>
      <c r="I21" s="276"/>
      <c r="J21" s="276"/>
      <c r="K21" s="276"/>
      <c r="L21" s="281"/>
      <c r="M21" s="7"/>
    </row>
    <row r="22" spans="1:13" s="7" customFormat="1" ht="18" x14ac:dyDescent="0.25">
      <c r="B22" s="276"/>
      <c r="C22" s="276"/>
      <c r="D22" s="276"/>
      <c r="E22" s="276"/>
      <c r="F22" s="278"/>
      <c r="G22" s="295"/>
      <c r="H22" s="280"/>
      <c r="I22" s="276"/>
      <c r="J22" s="276"/>
      <c r="K22" s="276"/>
      <c r="L22" s="281"/>
    </row>
    <row r="23" spans="1:13" s="7" customFormat="1" ht="18" x14ac:dyDescent="0.25">
      <c r="B23" s="276"/>
      <c r="C23" s="276"/>
      <c r="D23" s="276"/>
      <c r="E23" s="298"/>
      <c r="F23" s="296"/>
      <c r="G23" s="295"/>
      <c r="H23" s="280"/>
      <c r="I23" s="276"/>
      <c r="J23" s="276"/>
      <c r="K23" s="276"/>
      <c r="L23" s="281"/>
    </row>
    <row r="24" spans="1:13" ht="18" x14ac:dyDescent="0.25">
      <c r="A24" s="7"/>
      <c r="B24" s="276"/>
      <c r="C24" s="276"/>
      <c r="D24" s="276"/>
      <c r="E24" s="276"/>
      <c r="F24" s="297"/>
      <c r="G24" s="280"/>
      <c r="H24" s="280"/>
      <c r="I24" s="276"/>
      <c r="J24" s="276"/>
      <c r="K24" s="276"/>
      <c r="L24" s="281"/>
      <c r="M24" s="7"/>
    </row>
    <row r="25" spans="1:13" s="218" customFormat="1" ht="18" x14ac:dyDescent="0.25">
      <c r="A25" s="7"/>
      <c r="B25" s="276"/>
      <c r="C25" s="276"/>
      <c r="D25" s="276"/>
      <c r="E25" s="276"/>
      <c r="F25" s="297"/>
      <c r="G25" s="295"/>
      <c r="H25" s="280"/>
      <c r="I25" s="276"/>
      <c r="J25" s="276"/>
      <c r="K25" s="276"/>
      <c r="L25" s="281"/>
      <c r="M25" s="7"/>
    </row>
    <row r="26" spans="1:13" ht="18" x14ac:dyDescent="0.25">
      <c r="A26" s="7"/>
      <c r="B26" s="276"/>
      <c r="C26" s="276"/>
      <c r="D26" s="276"/>
      <c r="E26" s="276"/>
      <c r="F26" s="297"/>
      <c r="G26" s="295"/>
      <c r="H26" s="280"/>
      <c r="I26" s="276"/>
      <c r="J26" s="276"/>
      <c r="K26" s="276"/>
      <c r="L26" s="281"/>
      <c r="M26" s="7"/>
    </row>
    <row r="27" spans="1:13" ht="18" x14ac:dyDescent="0.25">
      <c r="A27" s="7"/>
      <c r="B27" s="276"/>
      <c r="C27" s="276"/>
      <c r="D27" s="276"/>
      <c r="E27" s="276"/>
      <c r="F27" s="297"/>
      <c r="G27" s="295"/>
      <c r="H27" s="280"/>
      <c r="I27" s="276"/>
      <c r="J27" s="276"/>
      <c r="K27" s="276"/>
      <c r="L27" s="281"/>
      <c r="M27" s="7"/>
    </row>
    <row r="28" spans="1:13" ht="18" x14ac:dyDescent="0.25">
      <c r="A28" s="7"/>
      <c r="B28" s="276"/>
      <c r="C28" s="276"/>
      <c r="D28" s="276"/>
      <c r="E28" s="276"/>
      <c r="F28" s="297"/>
      <c r="G28" s="295"/>
      <c r="H28" s="280"/>
      <c r="I28" s="276"/>
      <c r="J28" s="276"/>
      <c r="K28" s="276"/>
      <c r="L28" s="281"/>
      <c r="M28" s="7"/>
    </row>
    <row r="29" spans="1:13" ht="18" x14ac:dyDescent="0.25">
      <c r="A29" s="7"/>
      <c r="B29" s="276"/>
      <c r="C29" s="276"/>
      <c r="D29" s="276"/>
      <c r="E29" s="276"/>
      <c r="F29" s="297"/>
      <c r="G29" s="295"/>
      <c r="H29" s="280"/>
      <c r="I29" s="276"/>
      <c r="J29" s="276"/>
      <c r="K29" s="276"/>
      <c r="L29" s="281"/>
      <c r="M29" s="7"/>
    </row>
    <row r="30" spans="1:13" ht="18" x14ac:dyDescent="0.25">
      <c r="A30" s="7"/>
      <c r="B30" s="276"/>
      <c r="C30" s="276"/>
      <c r="D30" s="276"/>
      <c r="E30" s="276"/>
      <c r="F30" s="297"/>
      <c r="G30" s="295"/>
      <c r="H30" s="280"/>
      <c r="I30" s="276"/>
      <c r="J30" s="276"/>
      <c r="K30" s="276"/>
      <c r="L30" s="281"/>
      <c r="M30" s="7"/>
    </row>
    <row r="31" spans="1:13" ht="18" x14ac:dyDescent="0.25">
      <c r="A31" s="7"/>
      <c r="B31" s="276"/>
      <c r="C31" s="276"/>
      <c r="D31" s="276"/>
      <c r="E31" s="276"/>
      <c r="F31" s="297"/>
      <c r="G31" s="295"/>
      <c r="H31" s="280"/>
      <c r="I31" s="276"/>
      <c r="J31" s="276"/>
      <c r="K31" s="276"/>
      <c r="L31" s="281"/>
      <c r="M31" s="7"/>
    </row>
    <row r="32" spans="1:13" s="218" customFormat="1" ht="18" x14ac:dyDescent="0.25">
      <c r="A32" s="7"/>
      <c r="B32" s="276"/>
      <c r="C32" s="276"/>
      <c r="D32" s="276"/>
      <c r="E32" s="276"/>
      <c r="F32" s="297"/>
      <c r="G32" s="295"/>
      <c r="H32" s="280"/>
      <c r="I32" s="276"/>
      <c r="J32" s="276"/>
      <c r="K32" s="276"/>
      <c r="L32" s="281"/>
      <c r="M32" s="7"/>
    </row>
    <row r="33" spans="1:13" ht="18" x14ac:dyDescent="0.25">
      <c r="A33" s="7"/>
      <c r="B33" s="276"/>
      <c r="C33" s="276"/>
      <c r="D33" s="276"/>
      <c r="E33" s="276"/>
      <c r="F33" s="297"/>
      <c r="G33" s="295"/>
      <c r="H33" s="280"/>
      <c r="I33" s="276"/>
      <c r="J33" s="276"/>
      <c r="K33" s="276"/>
      <c r="L33" s="281"/>
      <c r="M33" s="7"/>
    </row>
    <row r="34" spans="1:13" ht="18" x14ac:dyDescent="0.25">
      <c r="A34" s="7"/>
      <c r="B34" s="276"/>
      <c r="C34" s="276"/>
      <c r="D34" s="276"/>
      <c r="E34" s="276"/>
      <c r="F34" s="297"/>
      <c r="G34" s="295"/>
      <c r="H34" s="280"/>
      <c r="I34" s="276"/>
      <c r="J34" s="276"/>
      <c r="K34" s="276"/>
      <c r="L34" s="281"/>
      <c r="M34" s="7"/>
    </row>
    <row r="35" spans="1:13" ht="18" x14ac:dyDescent="0.25">
      <c r="A35" s="7"/>
      <c r="B35" s="276"/>
      <c r="C35" s="276"/>
      <c r="D35" s="276"/>
      <c r="E35" s="276"/>
      <c r="F35" s="297"/>
      <c r="G35" s="295"/>
      <c r="H35" s="280"/>
      <c r="I35" s="276"/>
      <c r="J35" s="276"/>
      <c r="K35" s="276"/>
      <c r="L35" s="281"/>
      <c r="M35" s="7"/>
    </row>
    <row r="36" spans="1:13" ht="16.5" x14ac:dyDescent="0.25">
      <c r="A36" s="7"/>
      <c r="B36" s="200"/>
      <c r="C36" s="200"/>
      <c r="D36" s="200"/>
      <c r="E36" s="200"/>
      <c r="F36" s="210"/>
      <c r="G36" s="219"/>
      <c r="H36" s="199"/>
      <c r="I36" s="200"/>
      <c r="J36" s="200"/>
      <c r="K36" s="200"/>
      <c r="L36" s="201"/>
      <c r="M36" s="7"/>
    </row>
    <row r="37" spans="1:13" ht="16.5" x14ac:dyDescent="0.25">
      <c r="A37" s="7"/>
      <c r="B37" s="200"/>
      <c r="C37" s="200"/>
      <c r="D37" s="200"/>
      <c r="E37" s="200"/>
      <c r="F37" s="210"/>
      <c r="G37" s="219"/>
      <c r="H37" s="199"/>
      <c r="I37" s="200"/>
      <c r="J37" s="200"/>
      <c r="K37" s="200"/>
      <c r="L37" s="201"/>
      <c r="M37" s="7"/>
    </row>
    <row r="38" spans="1:13" s="218" customFormat="1" ht="16.5" x14ac:dyDescent="0.25">
      <c r="A38" s="7"/>
      <c r="B38" s="200"/>
      <c r="C38" s="200"/>
      <c r="D38" s="200"/>
      <c r="E38" s="263"/>
      <c r="F38" s="262"/>
      <c r="G38" s="219"/>
      <c r="H38" s="199"/>
      <c r="I38" s="200"/>
      <c r="J38" s="200"/>
      <c r="K38" s="200"/>
      <c r="L38" s="201"/>
      <c r="M38" s="7"/>
    </row>
    <row r="39" spans="1:13" s="218" customFormat="1" ht="16.5" x14ac:dyDescent="0.25">
      <c r="A39" s="7"/>
      <c r="B39" s="200"/>
      <c r="C39" s="200"/>
      <c r="D39" s="200"/>
      <c r="E39" s="200"/>
      <c r="F39" s="262"/>
      <c r="G39" s="219"/>
      <c r="H39" s="199"/>
      <c r="I39" s="200"/>
      <c r="J39" s="200"/>
      <c r="K39" s="200"/>
      <c r="L39" s="201"/>
      <c r="M39" s="7"/>
    </row>
    <row r="40" spans="1:13" ht="16.5" x14ac:dyDescent="0.25">
      <c r="A40" s="7"/>
      <c r="B40" s="200"/>
      <c r="C40" s="200"/>
      <c r="D40" s="200"/>
      <c r="E40" s="200"/>
      <c r="F40" s="262"/>
      <c r="G40" s="219"/>
      <c r="H40" s="199"/>
      <c r="I40" s="200"/>
      <c r="J40" s="200"/>
      <c r="K40" s="200"/>
      <c r="L40" s="201"/>
      <c r="M40" s="7"/>
    </row>
    <row r="41" spans="1:13" ht="16.5" x14ac:dyDescent="0.25">
      <c r="A41" s="7"/>
      <c r="B41" s="200"/>
      <c r="C41" s="200"/>
      <c r="D41" s="200"/>
      <c r="E41" s="200"/>
      <c r="F41" s="262"/>
      <c r="G41" s="219"/>
      <c r="H41" s="199"/>
      <c r="I41" s="200"/>
      <c r="J41" s="200"/>
      <c r="K41" s="200"/>
      <c r="L41" s="201"/>
      <c r="M41" s="7"/>
    </row>
    <row r="42" spans="1:13" ht="16.5" x14ac:dyDescent="0.25">
      <c r="A42" s="7"/>
      <c r="B42" s="200"/>
      <c r="C42" s="200"/>
      <c r="D42" s="200"/>
      <c r="E42" s="200"/>
      <c r="F42" s="262"/>
      <c r="G42" s="219"/>
      <c r="H42" s="199"/>
      <c r="I42" s="200"/>
      <c r="J42" s="200"/>
      <c r="K42" s="200"/>
      <c r="L42" s="201"/>
      <c r="M42" s="7"/>
    </row>
    <row r="43" spans="1:13" ht="16.5" x14ac:dyDescent="0.25">
      <c r="A43" s="7"/>
      <c r="B43" s="179"/>
      <c r="C43" s="179"/>
      <c r="D43" s="179"/>
      <c r="E43" s="179"/>
      <c r="F43" s="234"/>
      <c r="G43" s="235"/>
      <c r="H43" s="180"/>
      <c r="I43" s="179"/>
      <c r="J43" s="179"/>
      <c r="K43" s="179"/>
      <c r="L43" s="181"/>
      <c r="M43" s="7"/>
    </row>
    <row r="44" spans="1:13" ht="16.5" x14ac:dyDescent="0.25">
      <c r="A44" s="7"/>
      <c r="B44" s="179"/>
      <c r="C44" s="179"/>
      <c r="D44" s="179"/>
      <c r="E44" s="179"/>
      <c r="F44" s="234"/>
      <c r="G44" s="235"/>
      <c r="H44" s="180"/>
      <c r="I44" s="179"/>
      <c r="J44" s="179"/>
      <c r="K44" s="179"/>
      <c r="L44" s="181"/>
      <c r="M44" s="7"/>
    </row>
    <row r="45" spans="1:13" s="20" customFormat="1" ht="16.5" x14ac:dyDescent="0.25">
      <c r="A45" s="11"/>
      <c r="B45" s="179"/>
      <c r="C45" s="179"/>
      <c r="D45" s="179"/>
      <c r="E45" s="179"/>
      <c r="F45" s="234"/>
      <c r="G45" s="235"/>
      <c r="H45" s="180"/>
      <c r="I45" s="179"/>
      <c r="J45" s="179"/>
      <c r="K45" s="179"/>
      <c r="L45" s="181"/>
      <c r="M45" s="11"/>
    </row>
    <row r="46" spans="1:13" ht="16.5" x14ac:dyDescent="0.25">
      <c r="A46" s="7"/>
      <c r="B46" s="179"/>
      <c r="C46" s="179"/>
      <c r="D46" s="179"/>
      <c r="E46" s="179"/>
      <c r="F46" s="234"/>
      <c r="G46" s="235"/>
      <c r="H46" s="180"/>
      <c r="I46" s="179"/>
      <c r="J46" s="179"/>
      <c r="K46" s="179"/>
      <c r="L46" s="181"/>
      <c r="M46" s="7"/>
    </row>
    <row r="47" spans="1:13" x14ac:dyDescent="0.25">
      <c r="A47" s="7"/>
      <c r="B47" s="6"/>
      <c r="C47" s="6"/>
      <c r="D47" s="6"/>
      <c r="E47" s="6"/>
      <c r="F47" s="69"/>
      <c r="G47" s="122"/>
      <c r="H47" s="61"/>
      <c r="I47" s="6"/>
      <c r="J47" s="6"/>
      <c r="K47" s="6"/>
      <c r="L47" s="123"/>
      <c r="M47" s="7"/>
    </row>
    <row r="48" spans="1:13" x14ac:dyDescent="0.25">
      <c r="A48" s="7"/>
      <c r="B48" s="6"/>
      <c r="C48" s="6"/>
      <c r="D48" s="6"/>
      <c r="E48" s="6"/>
      <c r="F48" s="69"/>
      <c r="G48" s="122"/>
      <c r="H48" s="61"/>
      <c r="I48" s="6"/>
      <c r="J48" s="6"/>
      <c r="K48" s="6"/>
      <c r="L48" s="123"/>
      <c r="M48" s="7"/>
    </row>
    <row r="49" spans="1:13" x14ac:dyDescent="0.25">
      <c r="A49" s="7"/>
      <c r="B49" s="6"/>
      <c r="C49" s="6"/>
      <c r="D49" s="6"/>
      <c r="E49" s="6"/>
      <c r="F49" s="69"/>
      <c r="G49" s="122"/>
      <c r="H49" s="61"/>
      <c r="I49" s="6"/>
      <c r="J49" s="6"/>
      <c r="K49" s="6"/>
      <c r="L49" s="123"/>
      <c r="M49" s="7"/>
    </row>
    <row r="50" spans="1:13" x14ac:dyDescent="0.25">
      <c r="A50" s="7"/>
      <c r="B50" s="6"/>
      <c r="C50" s="6"/>
      <c r="D50" s="6"/>
      <c r="E50" s="6"/>
      <c r="F50" s="69"/>
      <c r="G50" s="122"/>
      <c r="H50" s="61"/>
      <c r="I50" s="6"/>
      <c r="J50" s="6"/>
      <c r="K50" s="6"/>
      <c r="L50" s="123"/>
      <c r="M50" s="7"/>
    </row>
    <row r="51" spans="1:13" x14ac:dyDescent="0.25">
      <c r="A51" s="7"/>
      <c r="B51" s="6"/>
      <c r="C51" s="6"/>
      <c r="D51" s="6"/>
      <c r="E51" s="6"/>
      <c r="F51" s="69"/>
      <c r="G51" s="122"/>
      <c r="H51" s="61"/>
      <c r="I51" s="6"/>
      <c r="J51" s="6"/>
      <c r="K51" s="6"/>
      <c r="L51" s="123"/>
      <c r="M51" s="7"/>
    </row>
    <row r="52" spans="1:13" x14ac:dyDescent="0.25">
      <c r="A52" s="7"/>
      <c r="B52" s="6"/>
      <c r="C52" s="6"/>
      <c r="D52" s="6"/>
      <c r="E52" s="6"/>
      <c r="F52" s="69"/>
      <c r="G52" s="122"/>
      <c r="H52" s="61"/>
      <c r="I52" s="6"/>
      <c r="J52" s="6"/>
      <c r="K52" s="6"/>
      <c r="L52" s="123"/>
      <c r="M52" s="7"/>
    </row>
    <row r="53" spans="1:13" x14ac:dyDescent="0.25">
      <c r="A53" s="7"/>
      <c r="B53" s="6"/>
      <c r="C53" s="6"/>
      <c r="D53" s="6"/>
      <c r="E53" s="6"/>
      <c r="F53" s="69"/>
      <c r="G53" s="122"/>
      <c r="H53" s="61"/>
      <c r="I53" s="6"/>
      <c r="J53" s="6"/>
      <c r="K53" s="6"/>
      <c r="L53" s="123"/>
      <c r="M53" s="7"/>
    </row>
    <row r="54" spans="1:13" x14ac:dyDescent="0.25">
      <c r="A54" s="7"/>
      <c r="B54" s="6"/>
      <c r="C54" s="6"/>
      <c r="D54" s="6"/>
      <c r="E54" s="6"/>
      <c r="F54" s="69"/>
      <c r="G54" s="122"/>
      <c r="H54" s="61"/>
      <c r="I54" s="6"/>
      <c r="J54" s="6"/>
      <c r="K54" s="6"/>
      <c r="L54" s="123"/>
      <c r="M54" s="7"/>
    </row>
    <row r="55" spans="1:13" x14ac:dyDescent="0.25">
      <c r="A55" s="7"/>
      <c r="B55" s="6"/>
      <c r="C55" s="6"/>
      <c r="D55" s="6"/>
      <c r="E55" s="6"/>
      <c r="F55" s="69"/>
      <c r="G55" s="122"/>
      <c r="H55" s="61"/>
      <c r="I55" s="6"/>
      <c r="J55" s="6"/>
      <c r="K55" s="6"/>
      <c r="L55" s="123"/>
      <c r="M55" s="7"/>
    </row>
    <row r="56" spans="1:13" x14ac:dyDescent="0.25">
      <c r="A56" s="7"/>
      <c r="B56" s="6"/>
      <c r="C56" s="6"/>
      <c r="D56" s="6"/>
      <c r="E56" s="6"/>
      <c r="F56" s="69"/>
      <c r="G56" s="122"/>
      <c r="H56" s="61"/>
      <c r="I56" s="6"/>
      <c r="J56" s="6"/>
      <c r="K56" s="6"/>
      <c r="L56" s="123"/>
      <c r="M56" s="7"/>
    </row>
    <row r="57" spans="1:13" x14ac:dyDescent="0.25">
      <c r="A57" s="7"/>
      <c r="B57" s="6"/>
      <c r="C57" s="6"/>
      <c r="D57" s="6"/>
      <c r="E57" s="6"/>
      <c r="F57" s="69"/>
      <c r="G57" s="122"/>
      <c r="H57" s="61"/>
      <c r="I57" s="6"/>
      <c r="J57" s="6"/>
      <c r="K57" s="6"/>
      <c r="L57" s="123"/>
      <c r="M57" s="7"/>
    </row>
    <row r="58" spans="1:13" x14ac:dyDescent="0.25">
      <c r="A58" s="7"/>
      <c r="B58" s="6"/>
      <c r="C58" s="6"/>
      <c r="D58" s="6"/>
      <c r="E58" s="6"/>
      <c r="F58" s="69"/>
      <c r="G58" s="122"/>
      <c r="H58" s="61"/>
      <c r="I58" s="6"/>
      <c r="J58" s="6"/>
      <c r="K58" s="6"/>
      <c r="L58" s="123"/>
      <c r="M58" s="7"/>
    </row>
    <row r="59" spans="1:13" x14ac:dyDescent="0.25">
      <c r="A59" s="7"/>
      <c r="B59" s="6"/>
      <c r="C59" s="6"/>
      <c r="D59" s="6"/>
      <c r="E59" s="6"/>
      <c r="F59" s="69"/>
      <c r="G59" s="122"/>
      <c r="H59" s="61"/>
      <c r="I59" s="6"/>
      <c r="J59" s="6"/>
      <c r="K59" s="6"/>
      <c r="L59" s="123"/>
      <c r="M59" s="7"/>
    </row>
    <row r="60" spans="1:13" x14ac:dyDescent="0.25">
      <c r="A60" s="7"/>
      <c r="B60" s="6"/>
      <c r="C60" s="6"/>
      <c r="D60" s="6"/>
      <c r="E60" s="6"/>
      <c r="F60" s="69"/>
      <c r="G60" s="122"/>
      <c r="H60" s="61"/>
      <c r="I60" s="6"/>
      <c r="J60" s="6"/>
      <c r="K60" s="6"/>
      <c r="L60" s="123"/>
      <c r="M60" s="7"/>
    </row>
    <row r="61" spans="1:13" x14ac:dyDescent="0.25">
      <c r="A61" s="7"/>
      <c r="B61" s="6"/>
      <c r="C61" s="6"/>
      <c r="D61" s="6"/>
      <c r="E61" s="6"/>
      <c r="F61" s="69"/>
      <c r="G61" s="122"/>
      <c r="H61" s="61"/>
      <c r="I61" s="6"/>
      <c r="J61" s="6"/>
      <c r="K61" s="6"/>
      <c r="L61" s="123"/>
      <c r="M61" s="7"/>
    </row>
    <row r="62" spans="1:13" x14ac:dyDescent="0.25">
      <c r="A62" s="7"/>
      <c r="B62" s="6"/>
      <c r="C62" s="6"/>
      <c r="D62" s="6"/>
      <c r="E62" s="6"/>
      <c r="F62" s="69"/>
      <c r="G62" s="122"/>
      <c r="H62" s="61"/>
      <c r="I62" s="6"/>
      <c r="J62" s="6"/>
      <c r="K62" s="6"/>
      <c r="L62" s="123"/>
      <c r="M62" s="7"/>
    </row>
    <row r="63" spans="1:13" x14ac:dyDescent="0.25">
      <c r="A63" s="7"/>
      <c r="B63" s="6"/>
      <c r="C63" s="6"/>
      <c r="D63" s="6"/>
      <c r="E63" s="6"/>
      <c r="F63" s="69"/>
      <c r="G63" s="122"/>
      <c r="H63" s="61"/>
      <c r="I63" s="6"/>
      <c r="J63" s="6"/>
      <c r="K63" s="6"/>
      <c r="L63" s="123"/>
      <c r="M63" s="7"/>
    </row>
    <row r="64" spans="1:13" x14ac:dyDescent="0.25">
      <c r="A64" s="7"/>
      <c r="B64" s="6"/>
      <c r="C64" s="6"/>
      <c r="D64" s="6"/>
      <c r="E64" s="6"/>
      <c r="F64" s="69"/>
      <c r="G64" s="122"/>
      <c r="H64" s="61"/>
      <c r="I64" s="6"/>
      <c r="J64" s="6"/>
      <c r="K64" s="6"/>
      <c r="L64" s="123"/>
      <c r="M64" s="7"/>
    </row>
    <row r="65" spans="1:13" x14ac:dyDescent="0.25">
      <c r="A65" s="7"/>
      <c r="B65" s="6"/>
      <c r="C65" s="6"/>
      <c r="D65" s="6"/>
      <c r="E65" s="6"/>
      <c r="F65" s="69"/>
      <c r="G65" s="122"/>
      <c r="H65" s="61"/>
      <c r="I65" s="6"/>
      <c r="J65" s="6"/>
      <c r="K65" s="6"/>
      <c r="L65" s="123"/>
      <c r="M65" s="7"/>
    </row>
    <row r="66" spans="1:13" x14ac:dyDescent="0.25">
      <c r="A66" s="7"/>
      <c r="B66" s="6"/>
      <c r="C66" s="6"/>
      <c r="D66" s="6"/>
      <c r="E66" s="6"/>
      <c r="F66" s="69"/>
      <c r="G66" s="122"/>
      <c r="H66" s="61"/>
      <c r="I66" s="6"/>
      <c r="J66" s="6"/>
      <c r="K66" s="6"/>
      <c r="L66" s="123"/>
      <c r="M66" s="7"/>
    </row>
    <row r="67" spans="1:13" x14ac:dyDescent="0.25">
      <c r="A67" s="7"/>
      <c r="B67" s="6"/>
      <c r="C67" s="6"/>
      <c r="D67" s="6"/>
      <c r="E67" s="6"/>
      <c r="F67" s="69"/>
      <c r="G67" s="122"/>
      <c r="H67" s="61"/>
      <c r="I67" s="6"/>
      <c r="J67" s="6"/>
      <c r="K67" s="6"/>
      <c r="L67" s="123"/>
      <c r="M67" s="7"/>
    </row>
    <row r="68" spans="1:13" x14ac:dyDescent="0.25">
      <c r="A68" s="7"/>
      <c r="B68" s="6"/>
      <c r="C68" s="6"/>
      <c r="D68" s="6"/>
      <c r="E68" s="6"/>
      <c r="F68" s="69"/>
      <c r="G68" s="122"/>
      <c r="H68" s="61"/>
      <c r="I68" s="6"/>
      <c r="J68" s="6"/>
      <c r="K68" s="6"/>
      <c r="L68" s="123"/>
      <c r="M68" s="7"/>
    </row>
    <row r="69" spans="1:13" x14ac:dyDescent="0.25">
      <c r="A69" s="7"/>
      <c r="B69" s="6"/>
      <c r="C69" s="6"/>
      <c r="D69" s="6"/>
      <c r="E69" s="6"/>
      <c r="F69" s="69"/>
      <c r="G69" s="122"/>
      <c r="H69" s="61"/>
      <c r="I69" s="6"/>
      <c r="J69" s="6"/>
      <c r="K69" s="6"/>
      <c r="L69" s="123"/>
      <c r="M69" s="7"/>
    </row>
    <row r="70" spans="1:13" x14ac:dyDescent="0.25">
      <c r="A70" s="7"/>
      <c r="B70" s="6"/>
      <c r="C70" s="6"/>
      <c r="D70" s="6"/>
      <c r="E70" s="6"/>
      <c r="F70" s="69"/>
      <c r="G70" s="61"/>
      <c r="H70" s="61"/>
      <c r="I70" s="6"/>
      <c r="J70" s="6"/>
      <c r="K70" s="6"/>
      <c r="L70" s="123"/>
      <c r="M70" s="7"/>
    </row>
    <row r="71" spans="1:13" x14ac:dyDescent="0.25">
      <c r="A71" s="7"/>
      <c r="B71" s="6"/>
      <c r="C71" s="6"/>
      <c r="D71" s="6"/>
      <c r="E71" s="6"/>
      <c r="F71" s="69"/>
      <c r="G71" s="122"/>
      <c r="H71" s="61"/>
      <c r="I71" s="6"/>
      <c r="J71" s="6"/>
      <c r="K71" s="6"/>
      <c r="L71" s="123"/>
      <c r="M71" s="7"/>
    </row>
    <row r="72" spans="1:13" x14ac:dyDescent="0.25">
      <c r="A72" s="7"/>
      <c r="B72" s="6"/>
      <c r="C72" s="6"/>
      <c r="D72" s="6"/>
      <c r="E72" s="6"/>
      <c r="F72" s="69"/>
      <c r="G72" s="122"/>
      <c r="H72" s="61"/>
      <c r="I72" s="6"/>
      <c r="J72" s="6"/>
      <c r="K72" s="6"/>
      <c r="L72" s="123"/>
      <c r="M72" s="7"/>
    </row>
    <row r="73" spans="1:13" x14ac:dyDescent="0.25">
      <c r="A73" s="7"/>
      <c r="B73" s="6"/>
      <c r="C73" s="6"/>
      <c r="D73" s="6"/>
      <c r="E73" s="6"/>
      <c r="F73" s="69"/>
      <c r="G73" s="122"/>
      <c r="H73" s="61"/>
      <c r="I73" s="6"/>
      <c r="J73" s="6"/>
      <c r="K73" s="6"/>
      <c r="L73" s="123"/>
      <c r="M73" s="7"/>
    </row>
    <row r="74" spans="1:13" x14ac:dyDescent="0.25">
      <c r="A74" s="7"/>
      <c r="B74" s="6"/>
      <c r="C74" s="6"/>
      <c r="D74" s="6"/>
      <c r="E74" s="6"/>
      <c r="F74" s="69"/>
      <c r="G74" s="122"/>
      <c r="H74" s="61"/>
      <c r="I74" s="6"/>
      <c r="J74" s="6"/>
      <c r="K74" s="6"/>
      <c r="L74" s="123"/>
      <c r="M74" s="7"/>
    </row>
    <row r="75" spans="1:13" x14ac:dyDescent="0.25">
      <c r="A75" s="7"/>
      <c r="B75" s="6"/>
      <c r="C75" s="6"/>
      <c r="D75" s="6"/>
      <c r="E75" s="6"/>
      <c r="F75" s="69"/>
      <c r="G75" s="122"/>
      <c r="H75" s="61"/>
      <c r="I75" s="6"/>
      <c r="J75" s="6"/>
      <c r="K75" s="6"/>
      <c r="L75" s="123"/>
      <c r="M75" s="7"/>
    </row>
    <row r="76" spans="1:13" x14ac:dyDescent="0.25">
      <c r="A76" s="7"/>
      <c r="B76" s="6"/>
      <c r="C76" s="6"/>
      <c r="D76" s="6"/>
      <c r="E76" s="6"/>
      <c r="F76" s="69"/>
      <c r="G76" s="122"/>
      <c r="H76" s="61"/>
      <c r="I76" s="6"/>
      <c r="J76" s="6"/>
      <c r="K76" s="6"/>
      <c r="L76" s="123"/>
      <c r="M76" s="7"/>
    </row>
    <row r="77" spans="1:13" x14ac:dyDescent="0.25">
      <c r="A77" s="7"/>
      <c r="B77" s="6"/>
      <c r="C77" s="6"/>
      <c r="D77" s="6"/>
      <c r="E77" s="6"/>
      <c r="F77" s="69"/>
      <c r="G77" s="122"/>
      <c r="H77" s="61"/>
      <c r="I77" s="6"/>
      <c r="J77" s="6"/>
      <c r="K77" s="6"/>
      <c r="L77" s="123"/>
      <c r="M77" s="7"/>
    </row>
    <row r="78" spans="1:13" x14ac:dyDescent="0.25">
      <c r="A78" s="7"/>
      <c r="B78" s="6"/>
      <c r="C78" s="6"/>
      <c r="D78" s="6"/>
      <c r="E78" s="6"/>
      <c r="F78" s="69"/>
      <c r="G78" s="122"/>
      <c r="H78" s="61"/>
      <c r="I78" s="6"/>
      <c r="J78" s="6"/>
      <c r="K78" s="6"/>
      <c r="L78" s="123"/>
      <c r="M78" s="7"/>
    </row>
    <row r="79" spans="1:13" x14ac:dyDescent="0.25">
      <c r="A79" s="7"/>
      <c r="B79" s="6"/>
      <c r="C79" s="6"/>
      <c r="D79" s="6"/>
      <c r="E79" s="6"/>
      <c r="F79" s="69"/>
      <c r="G79" s="122"/>
      <c r="H79" s="61"/>
      <c r="I79" s="6"/>
      <c r="J79" s="6"/>
      <c r="K79" s="6"/>
      <c r="L79" s="123"/>
      <c r="M79" s="7"/>
    </row>
    <row r="80" spans="1:13" x14ac:dyDescent="0.25">
      <c r="A80" s="7"/>
      <c r="B80" s="6"/>
      <c r="C80" s="6"/>
      <c r="D80" s="6"/>
      <c r="E80" s="6"/>
      <c r="F80" s="69"/>
      <c r="G80" s="122"/>
      <c r="H80" s="61"/>
      <c r="I80" s="6"/>
      <c r="J80" s="6"/>
      <c r="K80" s="6"/>
      <c r="L80" s="123"/>
      <c r="M80" s="7"/>
    </row>
    <row r="81" spans="1:13" x14ac:dyDescent="0.25">
      <c r="A81" s="7"/>
      <c r="B81" s="6"/>
      <c r="C81" s="6"/>
      <c r="D81" s="6"/>
      <c r="E81" s="6"/>
      <c r="F81" s="69"/>
      <c r="G81" s="122"/>
      <c r="H81" s="61"/>
      <c r="I81" s="6"/>
      <c r="J81" s="6"/>
      <c r="K81" s="6"/>
      <c r="L81" s="123"/>
      <c r="M81" s="7"/>
    </row>
    <row r="82" spans="1:13" x14ac:dyDescent="0.25">
      <c r="A82" s="7"/>
      <c r="B82" s="6"/>
      <c r="C82" s="6"/>
      <c r="D82" s="6"/>
      <c r="E82" s="6"/>
      <c r="F82" s="69"/>
      <c r="G82" s="122"/>
      <c r="H82" s="61"/>
      <c r="I82" s="6"/>
      <c r="J82" s="6"/>
      <c r="K82" s="6"/>
      <c r="L82" s="123"/>
      <c r="M82" s="7"/>
    </row>
    <row r="83" spans="1:13" x14ac:dyDescent="0.25">
      <c r="A83" s="7"/>
      <c r="B83" s="6"/>
      <c r="C83" s="6"/>
      <c r="D83" s="6"/>
      <c r="E83" s="6"/>
      <c r="F83" s="69"/>
      <c r="G83" s="122"/>
      <c r="H83" s="61"/>
      <c r="I83" s="6"/>
      <c r="J83" s="6"/>
      <c r="K83" s="6"/>
      <c r="L83" s="123"/>
      <c r="M83" s="7"/>
    </row>
    <row r="84" spans="1:13" x14ac:dyDescent="0.25">
      <c r="A84" s="7"/>
      <c r="B84" s="6"/>
      <c r="C84" s="6"/>
      <c r="D84" s="6"/>
      <c r="E84" s="6"/>
      <c r="F84" s="7"/>
      <c r="G84" s="122"/>
      <c r="H84" s="61"/>
      <c r="I84" s="6"/>
      <c r="J84" s="6"/>
      <c r="K84" s="6"/>
      <c r="L84" s="123"/>
      <c r="M84" s="7"/>
    </row>
    <row r="85" spans="1:13" x14ac:dyDescent="0.25">
      <c r="A85" s="7"/>
      <c r="B85" s="6"/>
      <c r="C85" s="6"/>
      <c r="D85" s="6"/>
      <c r="E85" s="6"/>
      <c r="F85" s="7"/>
      <c r="G85" s="122"/>
      <c r="H85" s="61"/>
      <c r="I85" s="6"/>
      <c r="J85" s="6"/>
      <c r="K85" s="6"/>
      <c r="L85" s="123"/>
      <c r="M85" s="7"/>
    </row>
    <row r="86" spans="1:13" x14ac:dyDescent="0.25">
      <c r="A86" s="7"/>
      <c r="B86" s="6"/>
      <c r="C86" s="6"/>
      <c r="D86" s="6"/>
      <c r="E86" s="124"/>
      <c r="F86" s="69"/>
      <c r="G86" s="125"/>
      <c r="H86" s="126"/>
      <c r="I86" s="429"/>
      <c r="J86" s="429"/>
      <c r="K86" s="429"/>
      <c r="L86" s="429"/>
      <c r="M86" s="7"/>
    </row>
    <row r="87" spans="1:13" x14ac:dyDescent="0.25">
      <c r="A87" s="7"/>
      <c r="B87" s="6"/>
      <c r="C87" s="6"/>
      <c r="D87" s="6"/>
      <c r="E87" s="6"/>
      <c r="F87" s="69"/>
      <c r="G87" s="122"/>
      <c r="H87" s="61"/>
      <c r="I87" s="6"/>
      <c r="J87" s="6"/>
      <c r="K87" s="6"/>
      <c r="L87" s="123"/>
      <c r="M87" s="7"/>
    </row>
    <row r="88" spans="1:13" x14ac:dyDescent="0.25">
      <c r="A88" s="7"/>
      <c r="B88" s="6"/>
      <c r="C88" s="6"/>
      <c r="D88" s="6"/>
      <c r="E88" s="6"/>
      <c r="F88" s="69"/>
      <c r="G88" s="122"/>
      <c r="H88" s="61"/>
      <c r="I88" s="6"/>
      <c r="J88" s="6"/>
      <c r="K88" s="6"/>
      <c r="L88" s="123"/>
      <c r="M88" s="7"/>
    </row>
    <row r="89" spans="1:13" x14ac:dyDescent="0.25">
      <c r="A89" s="7"/>
      <c r="B89" s="6"/>
      <c r="C89" s="6"/>
      <c r="D89" s="6"/>
      <c r="E89" s="6"/>
      <c r="F89" s="69"/>
      <c r="G89" s="122"/>
      <c r="H89" s="61"/>
      <c r="I89" s="6"/>
      <c r="J89" s="6"/>
      <c r="K89" s="6"/>
      <c r="L89" s="123"/>
      <c r="M89" s="7"/>
    </row>
    <row r="90" spans="1:13" x14ac:dyDescent="0.25">
      <c r="A90" s="7"/>
      <c r="B90" s="6"/>
      <c r="C90" s="6"/>
      <c r="D90" s="6"/>
      <c r="E90" s="6"/>
      <c r="F90" s="69"/>
      <c r="G90" s="122"/>
      <c r="H90" s="61"/>
      <c r="I90" s="6"/>
      <c r="J90" s="6"/>
      <c r="K90" s="6"/>
      <c r="L90" s="123"/>
      <c r="M90" s="7"/>
    </row>
    <row r="91" spans="1:13" x14ac:dyDescent="0.25">
      <c r="A91" s="7"/>
      <c r="B91" s="6"/>
      <c r="C91" s="6"/>
      <c r="D91" s="6"/>
      <c r="E91" s="6"/>
      <c r="F91" s="69"/>
      <c r="G91" s="122"/>
      <c r="H91" s="61"/>
      <c r="I91" s="6"/>
      <c r="J91" s="6"/>
      <c r="K91" s="6"/>
      <c r="L91" s="123"/>
      <c r="M91" s="7"/>
    </row>
    <row r="92" spans="1:13" x14ac:dyDescent="0.25">
      <c r="A92" s="7"/>
      <c r="B92" s="6"/>
      <c r="C92" s="6"/>
      <c r="D92" s="6"/>
      <c r="E92" s="6"/>
      <c r="F92" s="69"/>
      <c r="G92" s="122"/>
      <c r="H92" s="61"/>
      <c r="I92" s="6"/>
      <c r="J92" s="6"/>
      <c r="K92" s="6"/>
      <c r="L92" s="123"/>
      <c r="M92" s="7"/>
    </row>
    <row r="93" spans="1:13" x14ac:dyDescent="0.25">
      <c r="A93" s="7"/>
      <c r="B93" s="6"/>
      <c r="C93" s="6"/>
      <c r="D93" s="6"/>
      <c r="E93" s="6"/>
      <c r="F93" s="69"/>
      <c r="G93" s="122"/>
      <c r="H93" s="61"/>
      <c r="I93" s="6"/>
      <c r="J93" s="6"/>
      <c r="K93" s="6"/>
      <c r="L93" s="123"/>
      <c r="M93" s="7"/>
    </row>
    <row r="94" spans="1:13" x14ac:dyDescent="0.25">
      <c r="A94" s="7"/>
      <c r="B94" s="6"/>
      <c r="C94" s="6"/>
      <c r="D94" s="6"/>
      <c r="E94" s="6"/>
      <c r="F94" s="69"/>
      <c r="G94" s="122"/>
      <c r="H94" s="61"/>
      <c r="I94" s="6"/>
      <c r="J94" s="6"/>
      <c r="K94" s="6"/>
      <c r="L94" s="123"/>
      <c r="M94" s="7"/>
    </row>
    <row r="95" spans="1:13" x14ac:dyDescent="0.25">
      <c r="A95" s="7"/>
      <c r="B95" s="6"/>
      <c r="C95" s="6"/>
      <c r="D95" s="6"/>
      <c r="E95" s="6"/>
      <c r="F95" s="69"/>
      <c r="G95" s="122"/>
      <c r="H95" s="61"/>
      <c r="I95" s="6"/>
      <c r="J95" s="6"/>
      <c r="K95" s="6"/>
      <c r="L95" s="123"/>
      <c r="M95" s="7"/>
    </row>
    <row r="96" spans="1:13" x14ac:dyDescent="0.25">
      <c r="A96" s="7"/>
      <c r="B96" s="6"/>
      <c r="C96" s="6"/>
      <c r="D96" s="6"/>
      <c r="E96" s="6"/>
      <c r="F96" s="69"/>
      <c r="G96" s="122"/>
      <c r="H96" s="61"/>
      <c r="I96" s="6"/>
      <c r="J96" s="6"/>
      <c r="K96" s="6"/>
      <c r="L96" s="123"/>
      <c r="M96" s="7"/>
    </row>
    <row r="97" spans="1:13" x14ac:dyDescent="0.25">
      <c r="A97" s="7"/>
      <c r="B97" s="6"/>
      <c r="C97" s="6"/>
      <c r="D97" s="6"/>
      <c r="E97" s="6"/>
      <c r="F97" s="69"/>
      <c r="G97" s="122"/>
      <c r="H97" s="61"/>
      <c r="I97" s="6"/>
      <c r="J97" s="6"/>
      <c r="K97" s="6"/>
      <c r="L97" s="123"/>
      <c r="M97" s="7"/>
    </row>
    <row r="98" spans="1:13" x14ac:dyDescent="0.25">
      <c r="A98" s="7"/>
      <c r="B98" s="6"/>
      <c r="C98" s="6"/>
      <c r="D98" s="6"/>
      <c r="E98" s="6"/>
      <c r="F98" s="69"/>
      <c r="G98" s="122"/>
      <c r="H98" s="61"/>
      <c r="I98" s="6"/>
      <c r="J98" s="6"/>
      <c r="K98" s="6"/>
      <c r="L98" s="123"/>
      <c r="M98" s="7"/>
    </row>
    <row r="99" spans="1:13" x14ac:dyDescent="0.25">
      <c r="A99" s="7"/>
      <c r="B99" s="6"/>
      <c r="C99" s="6"/>
      <c r="D99" s="6"/>
      <c r="E99" s="6"/>
      <c r="F99" s="69"/>
      <c r="G99" s="122"/>
      <c r="H99" s="61"/>
      <c r="I99" s="6"/>
      <c r="J99" s="6"/>
      <c r="K99" s="6"/>
      <c r="L99" s="123"/>
      <c r="M99" s="7"/>
    </row>
    <row r="100" spans="1:13" x14ac:dyDescent="0.25">
      <c r="A100" s="7"/>
      <c r="B100" s="6"/>
      <c r="C100" s="6"/>
      <c r="D100" s="6"/>
      <c r="E100" s="6"/>
      <c r="F100" s="69"/>
      <c r="G100" s="122"/>
      <c r="H100" s="61"/>
      <c r="I100" s="6"/>
      <c r="J100" s="6"/>
      <c r="K100" s="6"/>
      <c r="L100" s="123"/>
      <c r="M100" s="7"/>
    </row>
    <row r="101" spans="1:13" x14ac:dyDescent="0.25">
      <c r="A101" s="7"/>
      <c r="B101" s="6"/>
      <c r="C101" s="6"/>
      <c r="D101" s="6"/>
      <c r="E101" s="6"/>
      <c r="F101" s="69"/>
      <c r="G101" s="122"/>
      <c r="H101" s="61"/>
      <c r="I101" s="6"/>
      <c r="J101" s="6"/>
      <c r="K101" s="6"/>
      <c r="L101" s="123"/>
      <c r="M101" s="7"/>
    </row>
    <row r="102" spans="1:13" x14ac:dyDescent="0.25">
      <c r="A102" s="7"/>
      <c r="B102" s="6"/>
      <c r="C102" s="6"/>
      <c r="D102" s="6"/>
      <c r="E102" s="6"/>
      <c r="F102" s="69"/>
      <c r="G102" s="122"/>
      <c r="H102" s="61"/>
      <c r="I102" s="6"/>
      <c r="J102" s="6"/>
      <c r="K102" s="6"/>
      <c r="L102" s="123"/>
      <c r="M102" s="7"/>
    </row>
    <row r="103" spans="1:13" x14ac:dyDescent="0.25">
      <c r="A103" s="7"/>
      <c r="B103" s="6"/>
      <c r="C103" s="6"/>
      <c r="D103" s="6"/>
      <c r="E103" s="6"/>
      <c r="F103" s="69"/>
      <c r="G103" s="122"/>
      <c r="H103" s="61"/>
      <c r="I103" s="6"/>
      <c r="J103" s="6"/>
      <c r="K103" s="6"/>
      <c r="L103" s="123"/>
      <c r="M103" s="7"/>
    </row>
    <row r="104" spans="1:13" x14ac:dyDescent="0.25">
      <c r="A104" s="7"/>
      <c r="B104" s="6"/>
      <c r="C104" s="6"/>
      <c r="D104" s="6"/>
      <c r="E104" s="6"/>
      <c r="F104" s="69"/>
      <c r="G104" s="122"/>
      <c r="H104" s="61"/>
      <c r="I104" s="6"/>
      <c r="J104" s="6"/>
      <c r="K104" s="6"/>
      <c r="L104" s="123"/>
      <c r="M104" s="7"/>
    </row>
    <row r="105" spans="1:13" x14ac:dyDescent="0.25">
      <c r="A105" s="7"/>
      <c r="B105" s="6"/>
      <c r="C105" s="6"/>
      <c r="D105" s="6"/>
      <c r="E105" s="6"/>
      <c r="F105" s="127"/>
      <c r="G105" s="122"/>
      <c r="H105" s="61"/>
      <c r="I105" s="6"/>
      <c r="J105" s="6"/>
      <c r="K105" s="6"/>
      <c r="L105" s="123"/>
      <c r="M105" s="7"/>
    </row>
    <row r="106" spans="1:13" x14ac:dyDescent="0.25">
      <c r="A106" s="7"/>
      <c r="B106" s="6"/>
      <c r="C106" s="6"/>
      <c r="D106" s="6"/>
      <c r="E106" s="6"/>
      <c r="F106" s="127"/>
      <c r="G106" s="122"/>
      <c r="H106" s="61"/>
      <c r="I106" s="6"/>
      <c r="J106" s="6"/>
      <c r="K106" s="6"/>
      <c r="L106" s="123"/>
      <c r="M106" s="7"/>
    </row>
    <row r="107" spans="1:13" x14ac:dyDescent="0.25">
      <c r="A107" s="7"/>
      <c r="B107" s="6"/>
      <c r="C107" s="6"/>
      <c r="D107" s="6"/>
      <c r="E107" s="6"/>
      <c r="F107" s="127"/>
      <c r="G107" s="122"/>
      <c r="H107" s="61"/>
      <c r="I107" s="6"/>
      <c r="J107" s="6"/>
      <c r="K107" s="6"/>
      <c r="L107" s="123"/>
      <c r="M107" s="7"/>
    </row>
    <row r="108" spans="1:13" x14ac:dyDescent="0.25">
      <c r="A108" s="7"/>
      <c r="B108" s="6"/>
      <c r="C108" s="6"/>
      <c r="D108" s="6"/>
      <c r="E108" s="6"/>
      <c r="F108" s="127"/>
      <c r="G108" s="122"/>
      <c r="H108" s="61"/>
      <c r="I108" s="6"/>
      <c r="J108" s="6"/>
      <c r="K108" s="6"/>
      <c r="L108" s="123"/>
      <c r="M108" s="7"/>
    </row>
    <row r="109" spans="1:13" x14ac:dyDescent="0.25">
      <c r="A109" s="7"/>
      <c r="B109" s="6"/>
      <c r="C109" s="6"/>
      <c r="D109" s="6"/>
      <c r="E109" s="6"/>
      <c r="F109" s="69"/>
      <c r="G109" s="122"/>
      <c r="H109" s="61"/>
      <c r="I109" s="6"/>
      <c r="J109" s="6"/>
      <c r="K109" s="6"/>
      <c r="L109" s="123"/>
      <c r="M109" s="7"/>
    </row>
    <row r="110" spans="1:13" x14ac:dyDescent="0.25">
      <c r="A110" s="7"/>
      <c r="B110" s="6"/>
      <c r="C110" s="6"/>
      <c r="D110" s="6"/>
      <c r="E110" s="6"/>
      <c r="F110" s="69"/>
      <c r="G110" s="122"/>
      <c r="H110" s="61"/>
      <c r="I110" s="6"/>
      <c r="J110" s="6"/>
      <c r="K110" s="6"/>
      <c r="L110" s="123"/>
      <c r="M110" s="7"/>
    </row>
    <row r="111" spans="1:13" x14ac:dyDescent="0.25">
      <c r="A111" s="7"/>
      <c r="B111" s="6"/>
      <c r="C111" s="6"/>
      <c r="D111" s="6"/>
      <c r="E111" s="6"/>
      <c r="F111" s="69"/>
      <c r="G111" s="122"/>
      <c r="H111" s="61"/>
      <c r="I111" s="6"/>
      <c r="J111" s="6"/>
      <c r="K111" s="6"/>
      <c r="L111" s="123"/>
      <c r="M111" s="7"/>
    </row>
    <row r="112" spans="1:13" x14ac:dyDescent="0.25">
      <c r="A112" s="7"/>
      <c r="B112" s="6"/>
      <c r="C112" s="6"/>
      <c r="D112" s="6"/>
      <c r="E112" s="6"/>
      <c r="F112" s="69"/>
      <c r="G112" s="122"/>
      <c r="H112" s="61"/>
      <c r="I112" s="6"/>
      <c r="J112" s="6"/>
      <c r="K112" s="6"/>
      <c r="L112" s="123"/>
      <c r="M112" s="7"/>
    </row>
    <row r="113" spans="1:13" x14ac:dyDescent="0.25">
      <c r="A113" s="7"/>
      <c r="B113" s="6"/>
      <c r="C113" s="6"/>
      <c r="D113" s="6"/>
      <c r="E113" s="6"/>
      <c r="F113" s="127"/>
      <c r="G113" s="122"/>
      <c r="H113" s="61"/>
      <c r="I113" s="6"/>
      <c r="J113" s="6"/>
      <c r="K113" s="6"/>
      <c r="L113" s="123"/>
      <c r="M113" s="7"/>
    </row>
    <row r="114" spans="1:13" x14ac:dyDescent="0.25">
      <c r="A114" s="7"/>
      <c r="B114" s="6"/>
      <c r="C114" s="6"/>
      <c r="D114" s="6"/>
      <c r="E114" s="6"/>
      <c r="F114" s="69"/>
      <c r="G114" s="122"/>
      <c r="H114" s="61"/>
      <c r="I114" s="6"/>
      <c r="J114" s="6"/>
      <c r="K114" s="6"/>
      <c r="L114" s="123"/>
      <c r="M114" s="7"/>
    </row>
    <row r="115" spans="1:13" x14ac:dyDescent="0.25">
      <c r="A115" s="7"/>
      <c r="B115" s="6"/>
      <c r="C115" s="6"/>
      <c r="D115" s="6"/>
      <c r="E115" s="6"/>
      <c r="F115" s="69"/>
      <c r="G115" s="122"/>
      <c r="H115" s="61"/>
      <c r="I115" s="6"/>
      <c r="J115" s="6"/>
      <c r="K115" s="6"/>
      <c r="L115" s="123"/>
      <c r="M115" s="7"/>
    </row>
    <row r="116" spans="1:13" x14ac:dyDescent="0.25">
      <c r="A116" s="7"/>
      <c r="B116" s="6"/>
      <c r="C116" s="6"/>
      <c r="D116" s="6"/>
      <c r="E116" s="6"/>
      <c r="F116" s="69"/>
      <c r="G116" s="122"/>
      <c r="H116" s="61"/>
      <c r="I116" s="6"/>
      <c r="J116" s="6"/>
      <c r="K116" s="6"/>
      <c r="L116" s="123"/>
      <c r="M116" s="7"/>
    </row>
    <row r="117" spans="1:13" x14ac:dyDescent="0.25">
      <c r="A117" s="7"/>
      <c r="B117" s="6"/>
      <c r="C117" s="6"/>
      <c r="D117" s="6"/>
      <c r="E117" s="6"/>
      <c r="F117" s="69"/>
      <c r="G117" s="122"/>
      <c r="H117" s="61"/>
      <c r="I117" s="6"/>
      <c r="J117" s="6"/>
      <c r="K117" s="6"/>
      <c r="L117" s="123"/>
      <c r="M117" s="7"/>
    </row>
    <row r="118" spans="1:13" x14ac:dyDescent="0.25">
      <c r="A118" s="7"/>
      <c r="B118" s="6"/>
      <c r="C118" s="6"/>
      <c r="D118" s="6"/>
      <c r="E118" s="6"/>
      <c r="F118" s="69"/>
      <c r="G118" s="122"/>
      <c r="H118" s="61"/>
      <c r="I118" s="6"/>
      <c r="J118" s="6"/>
      <c r="K118" s="6"/>
      <c r="L118" s="123"/>
      <c r="M118" s="7"/>
    </row>
    <row r="119" spans="1:13" x14ac:dyDescent="0.25">
      <c r="A119" s="7"/>
      <c r="B119" s="6"/>
      <c r="C119" s="6"/>
      <c r="D119" s="6"/>
      <c r="E119" s="6"/>
      <c r="F119" s="69"/>
      <c r="G119" s="122"/>
      <c r="H119" s="61"/>
      <c r="I119" s="6"/>
      <c r="J119" s="6"/>
      <c r="K119" s="6"/>
      <c r="L119" s="123"/>
      <c r="M119" s="7"/>
    </row>
    <row r="120" spans="1:13" x14ac:dyDescent="0.25">
      <c r="A120" s="7"/>
      <c r="B120" s="6"/>
      <c r="C120" s="6"/>
      <c r="D120" s="6"/>
      <c r="E120" s="6"/>
      <c r="F120" s="69"/>
      <c r="G120" s="122"/>
      <c r="H120" s="61"/>
      <c r="I120" s="6"/>
      <c r="J120" s="6"/>
      <c r="K120" s="6"/>
      <c r="L120" s="123"/>
      <c r="M120" s="7"/>
    </row>
    <row r="121" spans="1:13" x14ac:dyDescent="0.25">
      <c r="A121" s="7"/>
      <c r="B121" s="6"/>
      <c r="C121" s="6"/>
      <c r="D121" s="6"/>
      <c r="E121" s="6"/>
      <c r="F121" s="69"/>
      <c r="G121" s="122"/>
      <c r="H121" s="61"/>
      <c r="I121" s="6"/>
      <c r="J121" s="6"/>
      <c r="K121" s="6"/>
      <c r="L121" s="123"/>
      <c r="M121" s="7"/>
    </row>
    <row r="122" spans="1:13" x14ac:dyDescent="0.25">
      <c r="A122" s="7"/>
      <c r="B122" s="6"/>
      <c r="C122" s="6"/>
      <c r="D122" s="6"/>
      <c r="E122" s="6"/>
      <c r="F122" s="69"/>
      <c r="G122" s="122"/>
      <c r="H122" s="61"/>
      <c r="I122" s="6"/>
      <c r="J122" s="6"/>
      <c r="K122" s="6"/>
      <c r="L122" s="123"/>
      <c r="M122" s="7"/>
    </row>
    <row r="123" spans="1:13" x14ac:dyDescent="0.25">
      <c r="A123" s="7"/>
      <c r="B123" s="6"/>
      <c r="C123" s="6"/>
      <c r="D123" s="6"/>
      <c r="E123" s="6"/>
      <c r="F123" s="69"/>
      <c r="G123" s="122"/>
      <c r="H123" s="61"/>
      <c r="I123" s="6"/>
      <c r="J123" s="6"/>
      <c r="K123" s="6"/>
      <c r="L123" s="123"/>
      <c r="M123" s="7"/>
    </row>
    <row r="124" spans="1:13" x14ac:dyDescent="0.25">
      <c r="A124" s="7"/>
      <c r="B124" s="6"/>
      <c r="C124" s="6"/>
      <c r="D124" s="6"/>
      <c r="E124" s="6"/>
      <c r="F124" s="69"/>
      <c r="G124" s="122"/>
      <c r="H124" s="61"/>
      <c r="I124" s="6"/>
      <c r="J124" s="6"/>
      <c r="K124" s="6"/>
      <c r="L124" s="123"/>
      <c r="M124" s="7"/>
    </row>
    <row r="125" spans="1:13" x14ac:dyDescent="0.25">
      <c r="A125" s="7"/>
      <c r="B125" s="6"/>
      <c r="C125" s="6"/>
      <c r="D125" s="6"/>
      <c r="E125" s="6"/>
      <c r="F125" s="69"/>
      <c r="G125" s="122"/>
      <c r="H125" s="61"/>
      <c r="I125" s="6"/>
      <c r="J125" s="6"/>
      <c r="K125" s="6"/>
      <c r="L125" s="123"/>
      <c r="M125" s="7"/>
    </row>
    <row r="126" spans="1:13" x14ac:dyDescent="0.25">
      <c r="A126" s="7"/>
      <c r="B126" s="6"/>
      <c r="C126" s="6"/>
      <c r="D126" s="6"/>
      <c r="E126" s="6"/>
      <c r="F126" s="69"/>
      <c r="G126" s="122"/>
      <c r="H126" s="61"/>
      <c r="I126" s="6"/>
      <c r="J126" s="6"/>
      <c r="K126" s="6"/>
      <c r="L126" s="123"/>
      <c r="M126" s="7"/>
    </row>
    <row r="127" spans="1:13" x14ac:dyDescent="0.25">
      <c r="A127" s="7"/>
      <c r="B127" s="6"/>
      <c r="C127" s="6"/>
      <c r="D127" s="6"/>
      <c r="E127" s="6"/>
      <c r="F127" s="69"/>
      <c r="G127" s="122"/>
      <c r="H127" s="61"/>
      <c r="I127" s="6"/>
      <c r="J127" s="6"/>
      <c r="K127" s="6"/>
      <c r="L127" s="123"/>
      <c r="M127" s="7"/>
    </row>
    <row r="128" spans="1:13" x14ac:dyDescent="0.25">
      <c r="A128" s="7"/>
      <c r="B128" s="6"/>
      <c r="C128" s="6"/>
      <c r="D128" s="6"/>
      <c r="E128" s="6"/>
      <c r="F128" s="69"/>
      <c r="G128" s="122"/>
      <c r="H128" s="61"/>
      <c r="I128" s="6"/>
      <c r="J128" s="6"/>
      <c r="K128" s="6"/>
      <c r="L128" s="123"/>
      <c r="M128" s="7"/>
    </row>
    <row r="129" spans="1:13" x14ac:dyDescent="0.25">
      <c r="A129" s="7"/>
      <c r="B129" s="6"/>
      <c r="C129" s="6"/>
      <c r="D129" s="6"/>
      <c r="E129" s="6"/>
      <c r="F129" s="69"/>
      <c r="G129" s="122"/>
      <c r="H129" s="61"/>
      <c r="I129" s="6"/>
      <c r="J129" s="6"/>
      <c r="K129" s="6"/>
      <c r="L129" s="123"/>
      <c r="M129" s="7"/>
    </row>
    <row r="130" spans="1:13" x14ac:dyDescent="0.25">
      <c r="A130" s="7"/>
      <c r="B130" s="6"/>
      <c r="C130" s="6"/>
      <c r="D130" s="6"/>
      <c r="E130" s="6"/>
      <c r="F130" s="69"/>
      <c r="G130" s="122"/>
      <c r="H130" s="61"/>
      <c r="I130" s="6"/>
      <c r="J130" s="6"/>
      <c r="K130" s="6"/>
      <c r="L130" s="123"/>
      <c r="M130" s="7"/>
    </row>
    <row r="131" spans="1:13" x14ac:dyDescent="0.25">
      <c r="A131" s="7"/>
      <c r="B131" s="6"/>
      <c r="C131" s="6"/>
      <c r="D131" s="6"/>
      <c r="E131" s="6"/>
      <c r="F131" s="69"/>
      <c r="G131" s="122"/>
      <c r="H131" s="61"/>
      <c r="I131" s="6"/>
      <c r="J131" s="6"/>
      <c r="K131" s="6"/>
      <c r="L131" s="123"/>
      <c r="M131" s="7"/>
    </row>
    <row r="132" spans="1:13" x14ac:dyDescent="0.25">
      <c r="A132" s="7"/>
      <c r="B132" s="6"/>
      <c r="C132" s="6"/>
      <c r="D132" s="6"/>
      <c r="E132" s="6"/>
      <c r="F132" s="69"/>
      <c r="G132" s="122"/>
      <c r="H132" s="61"/>
      <c r="I132" s="6"/>
      <c r="J132" s="6"/>
      <c r="K132" s="6"/>
      <c r="L132" s="123"/>
      <c r="M132" s="7"/>
    </row>
    <row r="133" spans="1:13" x14ac:dyDescent="0.25">
      <c r="A133" s="7"/>
      <c r="B133" s="6"/>
      <c r="C133" s="6"/>
      <c r="D133" s="6"/>
      <c r="E133" s="6"/>
      <c r="F133" s="69"/>
      <c r="G133" s="122"/>
      <c r="H133" s="61"/>
      <c r="I133" s="6"/>
      <c r="J133" s="6"/>
      <c r="K133" s="6"/>
      <c r="L133" s="123"/>
      <c r="M133" s="7"/>
    </row>
    <row r="134" spans="1:13" x14ac:dyDescent="0.25">
      <c r="A134" s="7"/>
      <c r="B134" s="6"/>
      <c r="C134" s="6"/>
      <c r="D134" s="6"/>
      <c r="E134" s="6"/>
      <c r="F134" s="69"/>
      <c r="G134" s="122"/>
      <c r="H134" s="61"/>
      <c r="I134" s="6"/>
      <c r="J134" s="6"/>
      <c r="K134" s="6"/>
      <c r="L134" s="123"/>
      <c r="M134" s="7"/>
    </row>
    <row r="135" spans="1:13" x14ac:dyDescent="0.25">
      <c r="A135" s="7"/>
      <c r="B135" s="6"/>
      <c r="C135" s="6"/>
      <c r="D135" s="6"/>
      <c r="E135" s="6"/>
      <c r="F135" s="69"/>
      <c r="G135" s="122"/>
      <c r="H135" s="61"/>
      <c r="I135" s="6"/>
      <c r="J135" s="6"/>
      <c r="K135" s="6"/>
      <c r="L135" s="123"/>
      <c r="M135" s="7"/>
    </row>
    <row r="136" spans="1:13" x14ac:dyDescent="0.25">
      <c r="A136" s="7"/>
      <c r="B136" s="6"/>
      <c r="C136" s="6"/>
      <c r="D136" s="6"/>
      <c r="E136" s="6"/>
      <c r="F136" s="69"/>
      <c r="G136" s="122"/>
      <c r="H136" s="61"/>
      <c r="I136" s="6"/>
      <c r="J136" s="6"/>
      <c r="K136" s="6"/>
      <c r="L136" s="123"/>
      <c r="M136" s="7"/>
    </row>
    <row r="137" spans="1:13" x14ac:dyDescent="0.25">
      <c r="A137" s="7"/>
      <c r="B137" s="6"/>
      <c r="C137" s="6"/>
      <c r="D137" s="6"/>
      <c r="E137" s="6"/>
      <c r="F137" s="69"/>
      <c r="G137" s="122"/>
      <c r="H137" s="61"/>
      <c r="I137" s="6"/>
      <c r="J137" s="6"/>
      <c r="K137" s="6"/>
      <c r="L137" s="123"/>
      <c r="M137" s="7"/>
    </row>
    <row r="138" spans="1:13" x14ac:dyDescent="0.25">
      <c r="A138" s="7"/>
      <c r="B138" s="6"/>
      <c r="C138" s="6"/>
      <c r="D138" s="6"/>
      <c r="E138" s="6"/>
      <c r="F138" s="69"/>
      <c r="G138" s="122"/>
      <c r="H138" s="61"/>
      <c r="I138" s="6"/>
      <c r="J138" s="6"/>
      <c r="K138" s="6"/>
      <c r="L138" s="123"/>
      <c r="M138" s="7"/>
    </row>
    <row r="139" spans="1:13" x14ac:dyDescent="0.25">
      <c r="A139" s="7"/>
      <c r="B139" s="6"/>
      <c r="C139" s="6"/>
      <c r="D139" s="6"/>
      <c r="E139" s="6"/>
      <c r="F139" s="69"/>
      <c r="G139" s="122"/>
      <c r="H139" s="61"/>
      <c r="I139" s="6"/>
      <c r="J139" s="6"/>
      <c r="K139" s="6"/>
      <c r="L139" s="123"/>
      <c r="M139" s="7"/>
    </row>
    <row r="140" spans="1:13" x14ac:dyDescent="0.25">
      <c r="A140" s="7"/>
      <c r="B140" s="6"/>
      <c r="C140" s="6"/>
      <c r="D140" s="6"/>
      <c r="E140" s="6"/>
      <c r="F140" s="69"/>
      <c r="G140" s="122"/>
      <c r="H140" s="61"/>
      <c r="I140" s="6"/>
      <c r="J140" s="6"/>
      <c r="K140" s="6"/>
      <c r="L140" s="123"/>
      <c r="M140" s="7"/>
    </row>
    <row r="141" spans="1:13" x14ac:dyDescent="0.25">
      <c r="A141" s="7"/>
      <c r="B141" s="6"/>
      <c r="C141" s="6"/>
      <c r="D141" s="6"/>
      <c r="E141" s="6"/>
      <c r="F141" s="69"/>
      <c r="G141" s="122"/>
      <c r="H141" s="61"/>
      <c r="I141" s="6"/>
      <c r="J141" s="6"/>
      <c r="K141" s="6"/>
      <c r="L141" s="123"/>
      <c r="M141" s="7"/>
    </row>
    <row r="142" spans="1:13" x14ac:dyDescent="0.25">
      <c r="A142" s="7"/>
      <c r="B142" s="6"/>
      <c r="C142" s="6"/>
      <c r="D142" s="6"/>
      <c r="E142" s="6"/>
      <c r="F142" s="69"/>
      <c r="G142" s="122"/>
      <c r="H142" s="61"/>
      <c r="I142" s="6"/>
      <c r="J142" s="6"/>
      <c r="K142" s="6"/>
      <c r="L142" s="123"/>
      <c r="M142" s="7"/>
    </row>
    <row r="143" spans="1:13" x14ac:dyDescent="0.25">
      <c r="A143" s="7"/>
      <c r="B143" s="6"/>
      <c r="C143" s="6"/>
      <c r="D143" s="6"/>
      <c r="E143" s="6"/>
      <c r="F143" s="69"/>
      <c r="G143" s="122"/>
      <c r="H143" s="61"/>
      <c r="I143" s="6"/>
      <c r="J143" s="6"/>
      <c r="K143" s="6"/>
      <c r="L143" s="123"/>
      <c r="M143" s="7"/>
    </row>
    <row r="144" spans="1:13" x14ac:dyDescent="0.25">
      <c r="A144" s="7"/>
      <c r="B144" s="6"/>
      <c r="C144" s="6"/>
      <c r="D144" s="6"/>
      <c r="E144" s="6"/>
      <c r="F144" s="69"/>
      <c r="G144" s="122"/>
      <c r="H144" s="61"/>
      <c r="I144" s="6"/>
      <c r="J144" s="6"/>
      <c r="K144" s="6"/>
      <c r="L144" s="123"/>
      <c r="M144" s="7"/>
    </row>
    <row r="145" spans="1:13" x14ac:dyDescent="0.25">
      <c r="A145" s="7"/>
      <c r="B145" s="6"/>
      <c r="C145" s="6"/>
      <c r="D145" s="6"/>
      <c r="E145" s="6"/>
      <c r="F145" s="69"/>
      <c r="G145" s="122"/>
      <c r="H145" s="61"/>
      <c r="I145" s="6"/>
      <c r="J145" s="6"/>
      <c r="K145" s="6"/>
      <c r="L145" s="123"/>
      <c r="M145" s="7"/>
    </row>
    <row r="146" spans="1:13" x14ac:dyDescent="0.25">
      <c r="A146" s="7"/>
      <c r="B146" s="6"/>
      <c r="C146" s="6"/>
      <c r="D146" s="6"/>
      <c r="E146" s="6"/>
      <c r="F146" s="69"/>
      <c r="G146" s="122"/>
      <c r="H146" s="61"/>
      <c r="I146" s="6"/>
      <c r="J146" s="6"/>
      <c r="K146" s="6"/>
      <c r="L146" s="123"/>
      <c r="M146" s="7"/>
    </row>
    <row r="147" spans="1:13" x14ac:dyDescent="0.25">
      <c r="A147" s="7"/>
      <c r="B147" s="6"/>
      <c r="C147" s="6"/>
      <c r="D147" s="6"/>
      <c r="E147" s="6"/>
      <c r="F147" s="127"/>
      <c r="G147" s="122"/>
      <c r="H147" s="61"/>
      <c r="I147" s="6"/>
      <c r="J147" s="6"/>
      <c r="K147" s="6"/>
      <c r="L147" s="123"/>
      <c r="M147" s="7"/>
    </row>
    <row r="148" spans="1:13" x14ac:dyDescent="0.25">
      <c r="A148" s="7"/>
      <c r="B148" s="6"/>
      <c r="C148" s="6"/>
      <c r="D148" s="6"/>
      <c r="E148" s="6"/>
      <c r="F148" s="127"/>
      <c r="G148" s="122"/>
      <c r="H148" s="61"/>
      <c r="I148" s="6"/>
      <c r="J148" s="6"/>
      <c r="K148" s="6"/>
      <c r="L148" s="123"/>
      <c r="M148" s="7"/>
    </row>
    <row r="149" spans="1:13" x14ac:dyDescent="0.25">
      <c r="A149" s="7"/>
      <c r="B149" s="6"/>
      <c r="C149" s="6"/>
      <c r="D149" s="6"/>
      <c r="E149" s="6"/>
      <c r="F149" s="127"/>
      <c r="G149" s="122"/>
      <c r="H149" s="61"/>
      <c r="I149" s="6"/>
      <c r="J149" s="6"/>
      <c r="K149" s="6"/>
      <c r="L149" s="123"/>
      <c r="M149" s="7"/>
    </row>
    <row r="150" spans="1:13" x14ac:dyDescent="0.25">
      <c r="A150" s="7"/>
      <c r="B150" s="6"/>
      <c r="C150" s="6"/>
      <c r="D150" s="6"/>
      <c r="E150" s="6"/>
      <c r="F150" s="127"/>
      <c r="G150" s="122"/>
      <c r="H150" s="61"/>
      <c r="I150" s="6"/>
      <c r="J150" s="6"/>
      <c r="K150" s="6"/>
      <c r="L150" s="123"/>
      <c r="M150" s="7"/>
    </row>
    <row r="151" spans="1:13" x14ac:dyDescent="0.25">
      <c r="A151" s="7"/>
      <c r="B151" s="6"/>
      <c r="C151" s="6"/>
      <c r="D151" s="6"/>
      <c r="E151" s="6"/>
      <c r="F151" s="69"/>
      <c r="G151" s="122"/>
      <c r="H151" s="61"/>
      <c r="I151" s="6"/>
      <c r="J151" s="6"/>
      <c r="K151" s="6"/>
      <c r="L151" s="123"/>
      <c r="M151" s="7"/>
    </row>
    <row r="152" spans="1:13" x14ac:dyDescent="0.25">
      <c r="A152" s="7"/>
      <c r="B152" s="6"/>
      <c r="C152" s="6"/>
      <c r="D152" s="6"/>
      <c r="E152" s="6"/>
      <c r="F152" s="69"/>
      <c r="G152" s="122"/>
      <c r="H152" s="61"/>
      <c r="I152" s="6"/>
      <c r="J152" s="6"/>
      <c r="K152" s="6"/>
      <c r="L152" s="123"/>
      <c r="M152" s="7"/>
    </row>
    <row r="153" spans="1:13" x14ac:dyDescent="0.25">
      <c r="A153" s="7"/>
      <c r="B153" s="6"/>
      <c r="C153" s="6"/>
      <c r="D153" s="6"/>
      <c r="E153" s="6"/>
      <c r="F153" s="69"/>
      <c r="G153" s="122"/>
      <c r="H153" s="61"/>
      <c r="I153" s="6"/>
      <c r="J153" s="6"/>
      <c r="K153" s="6"/>
      <c r="L153" s="123"/>
      <c r="M153" s="7"/>
    </row>
    <row r="154" spans="1:13" ht="15" customHeight="1" x14ac:dyDescent="0.25">
      <c r="A154" s="7"/>
      <c r="B154" s="6"/>
      <c r="C154" s="6"/>
      <c r="D154" s="6"/>
      <c r="E154" s="6"/>
      <c r="F154" s="69"/>
      <c r="G154" s="122"/>
      <c r="H154" s="61"/>
      <c r="I154" s="6"/>
      <c r="J154" s="6"/>
      <c r="K154" s="6"/>
      <c r="L154" s="123"/>
      <c r="M154" s="7"/>
    </row>
    <row r="155" spans="1:13" x14ac:dyDescent="0.25">
      <c r="A155" s="7"/>
      <c r="B155" s="6"/>
      <c r="C155" s="6"/>
      <c r="D155" s="6"/>
      <c r="E155" s="6"/>
      <c r="F155" s="69"/>
      <c r="G155" s="122"/>
      <c r="H155" s="61"/>
      <c r="I155" s="6"/>
      <c r="J155" s="6"/>
      <c r="K155" s="6"/>
      <c r="L155" s="123"/>
      <c r="M155" s="7"/>
    </row>
    <row r="156" spans="1:13" x14ac:dyDescent="0.25">
      <c r="A156" s="7"/>
      <c r="B156" s="6"/>
      <c r="C156" s="6"/>
      <c r="D156" s="6"/>
      <c r="E156" s="6"/>
      <c r="F156" s="69"/>
      <c r="G156" s="122"/>
      <c r="H156" s="61"/>
      <c r="I156" s="6"/>
      <c r="J156" s="6"/>
      <c r="K156" s="6"/>
      <c r="L156" s="123"/>
      <c r="M156" s="7"/>
    </row>
    <row r="157" spans="1:13" x14ac:dyDescent="0.25">
      <c r="A157" s="7"/>
      <c r="B157" s="6"/>
      <c r="C157" s="6"/>
      <c r="D157" s="6"/>
      <c r="E157" s="6"/>
      <c r="F157" s="69"/>
      <c r="G157" s="122"/>
      <c r="H157" s="61"/>
      <c r="I157" s="6"/>
      <c r="J157" s="6"/>
      <c r="K157" s="6"/>
      <c r="L157" s="123"/>
      <c r="M157" s="7"/>
    </row>
    <row r="158" spans="1:13" x14ac:dyDescent="0.25">
      <c r="A158" s="7"/>
      <c r="B158" s="6"/>
      <c r="C158" s="6"/>
      <c r="D158" s="6"/>
      <c r="E158" s="6"/>
      <c r="F158" s="69"/>
      <c r="G158" s="122"/>
      <c r="H158" s="61"/>
      <c r="I158" s="6"/>
      <c r="J158" s="6"/>
      <c r="K158" s="6"/>
      <c r="L158" s="123"/>
      <c r="M158" s="7"/>
    </row>
    <row r="159" spans="1:13" x14ac:dyDescent="0.25">
      <c r="A159" s="7"/>
      <c r="B159" s="6"/>
      <c r="C159" s="6"/>
      <c r="D159" s="6"/>
      <c r="E159" s="6"/>
      <c r="F159" s="69"/>
      <c r="G159" s="122"/>
      <c r="H159" s="61"/>
      <c r="I159" s="6"/>
      <c r="J159" s="6"/>
      <c r="K159" s="6"/>
      <c r="L159" s="123"/>
      <c r="M159" s="7"/>
    </row>
    <row r="160" spans="1:13" x14ac:dyDescent="0.25">
      <c r="A160" s="7"/>
      <c r="B160" s="6"/>
      <c r="C160" s="6"/>
      <c r="D160" s="6"/>
      <c r="E160" s="6"/>
      <c r="F160" s="69"/>
      <c r="G160" s="122"/>
      <c r="H160" s="61"/>
      <c r="I160" s="6"/>
      <c r="J160" s="6"/>
      <c r="K160" s="6"/>
      <c r="L160" s="123"/>
      <c r="M160" s="7"/>
    </row>
    <row r="161" spans="1:13" x14ac:dyDescent="0.25">
      <c r="A161" s="7"/>
      <c r="B161" s="6"/>
      <c r="C161" s="6"/>
      <c r="D161" s="6"/>
      <c r="E161" s="6"/>
      <c r="F161" s="69"/>
      <c r="G161" s="122"/>
      <c r="H161" s="61"/>
      <c r="I161" s="6"/>
      <c r="J161" s="6"/>
      <c r="K161" s="6"/>
      <c r="L161" s="123"/>
      <c r="M161" s="7"/>
    </row>
    <row r="162" spans="1:13" x14ac:dyDescent="0.25">
      <c r="A162" s="7"/>
      <c r="B162" s="6"/>
      <c r="C162" s="6"/>
      <c r="D162" s="6"/>
      <c r="E162" s="6"/>
      <c r="F162" s="69"/>
      <c r="G162" s="122"/>
      <c r="H162" s="61"/>
      <c r="I162" s="6"/>
      <c r="J162" s="6"/>
      <c r="K162" s="6"/>
      <c r="L162" s="123"/>
      <c r="M162" s="7"/>
    </row>
    <row r="163" spans="1:13" x14ac:dyDescent="0.25">
      <c r="A163" s="7"/>
      <c r="B163" s="6"/>
      <c r="C163" s="6"/>
      <c r="D163" s="6"/>
      <c r="E163" s="6"/>
      <c r="F163" s="69"/>
      <c r="G163" s="122"/>
      <c r="H163" s="61"/>
      <c r="I163" s="6"/>
      <c r="J163" s="6"/>
      <c r="K163" s="6"/>
      <c r="L163" s="123"/>
      <c r="M163" s="7"/>
    </row>
    <row r="164" spans="1:13" x14ac:dyDescent="0.25">
      <c r="A164" s="7"/>
      <c r="B164" s="6"/>
      <c r="C164" s="6"/>
      <c r="D164" s="6"/>
      <c r="E164" s="6"/>
      <c r="F164" s="69"/>
      <c r="G164" s="122"/>
      <c r="H164" s="61"/>
      <c r="I164" s="6"/>
      <c r="J164" s="6"/>
      <c r="K164" s="6"/>
      <c r="L164" s="123"/>
      <c r="M164" s="7"/>
    </row>
    <row r="165" spans="1:13" x14ac:dyDescent="0.25">
      <c r="A165" s="7"/>
      <c r="B165" s="6"/>
      <c r="C165" s="6"/>
      <c r="D165" s="6"/>
      <c r="E165" s="6"/>
      <c r="F165" s="69"/>
      <c r="G165" s="122"/>
      <c r="H165" s="61"/>
      <c r="I165" s="6"/>
      <c r="J165" s="6"/>
      <c r="K165" s="6"/>
      <c r="L165" s="123"/>
      <c r="M165" s="7"/>
    </row>
    <row r="166" spans="1:13" x14ac:dyDescent="0.25">
      <c r="A166" s="7"/>
      <c r="B166" s="6"/>
      <c r="C166" s="6"/>
      <c r="D166" s="6"/>
      <c r="E166" s="6"/>
      <c r="F166" s="69"/>
      <c r="G166" s="122"/>
      <c r="H166" s="61"/>
      <c r="I166" s="6"/>
      <c r="J166" s="6"/>
      <c r="K166" s="6"/>
      <c r="L166" s="123"/>
      <c r="M166" s="7"/>
    </row>
    <row r="167" spans="1:13" x14ac:dyDescent="0.25">
      <c r="A167" s="7"/>
      <c r="B167" s="6"/>
      <c r="C167" s="6"/>
      <c r="D167" s="6"/>
      <c r="E167" s="6"/>
      <c r="F167" s="69"/>
      <c r="G167" s="122"/>
      <c r="H167" s="61"/>
      <c r="I167" s="6"/>
      <c r="J167" s="6"/>
      <c r="K167" s="6"/>
      <c r="L167" s="123"/>
      <c r="M167" s="7"/>
    </row>
    <row r="168" spans="1:13" x14ac:dyDescent="0.25">
      <c r="A168" s="7"/>
      <c r="B168" s="6"/>
      <c r="C168" s="6"/>
      <c r="D168" s="6"/>
      <c r="E168" s="6"/>
      <c r="F168" s="69"/>
      <c r="G168" s="122"/>
      <c r="H168" s="61"/>
      <c r="I168" s="6"/>
      <c r="J168" s="6"/>
      <c r="K168" s="6"/>
      <c r="L168" s="123"/>
      <c r="M168" s="7"/>
    </row>
    <row r="169" spans="1:13" x14ac:dyDescent="0.25">
      <c r="A169" s="7"/>
      <c r="B169" s="6"/>
      <c r="C169" s="6"/>
      <c r="D169" s="6"/>
      <c r="E169" s="6"/>
      <c r="F169" s="69"/>
      <c r="G169" s="122"/>
      <c r="H169" s="61"/>
      <c r="I169" s="6"/>
      <c r="J169" s="6"/>
      <c r="K169" s="6"/>
      <c r="L169" s="123"/>
      <c r="M169" s="7"/>
    </row>
    <row r="170" spans="1:13" x14ac:dyDescent="0.25">
      <c r="A170" s="7"/>
      <c r="B170" s="6"/>
      <c r="C170" s="6"/>
      <c r="D170" s="6"/>
      <c r="E170" s="6"/>
      <c r="F170" s="69"/>
      <c r="G170" s="122"/>
      <c r="H170" s="61"/>
      <c r="I170" s="6"/>
      <c r="J170" s="6"/>
      <c r="K170" s="6"/>
      <c r="L170" s="123"/>
      <c r="M170" s="7"/>
    </row>
    <row r="171" spans="1:13" x14ac:dyDescent="0.25">
      <c r="A171" s="7"/>
      <c r="B171" s="6"/>
      <c r="C171" s="6"/>
      <c r="D171" s="6"/>
      <c r="E171" s="6"/>
      <c r="F171" s="69"/>
      <c r="G171" s="122"/>
      <c r="H171" s="61"/>
      <c r="I171" s="6"/>
      <c r="J171" s="6"/>
      <c r="K171" s="6"/>
      <c r="L171" s="123"/>
      <c r="M171" s="7"/>
    </row>
    <row r="172" spans="1:13" x14ac:dyDescent="0.25">
      <c r="A172" s="7"/>
      <c r="B172" s="6"/>
      <c r="C172" s="6"/>
      <c r="D172" s="6"/>
      <c r="E172" s="6"/>
      <c r="F172" s="69"/>
      <c r="G172" s="122"/>
      <c r="H172" s="61"/>
      <c r="I172" s="6"/>
      <c r="J172" s="6"/>
      <c r="K172" s="6"/>
      <c r="L172" s="123"/>
      <c r="M172" s="7"/>
    </row>
    <row r="173" spans="1:13" x14ac:dyDescent="0.25">
      <c r="A173" s="7"/>
      <c r="B173" s="6"/>
      <c r="C173" s="6"/>
      <c r="D173" s="6"/>
      <c r="E173" s="6"/>
      <c r="F173" s="69"/>
      <c r="G173" s="122"/>
      <c r="H173" s="61"/>
      <c r="I173" s="6"/>
      <c r="J173" s="6"/>
      <c r="K173" s="6"/>
      <c r="L173" s="123"/>
      <c r="M173" s="7"/>
    </row>
    <row r="174" spans="1:13" x14ac:dyDescent="0.25">
      <c r="A174" s="7"/>
      <c r="B174" s="6"/>
      <c r="C174" s="6"/>
      <c r="D174" s="6"/>
      <c r="E174" s="6"/>
      <c r="F174" s="69"/>
      <c r="G174" s="122"/>
      <c r="H174" s="61"/>
      <c r="I174" s="6"/>
      <c r="J174" s="6"/>
      <c r="K174" s="6"/>
      <c r="L174" s="123"/>
      <c r="M174" s="7"/>
    </row>
    <row r="175" spans="1:13" x14ac:dyDescent="0.25">
      <c r="A175" s="7"/>
      <c r="B175" s="6"/>
      <c r="C175" s="6"/>
      <c r="D175" s="6"/>
      <c r="E175" s="6"/>
      <c r="F175" s="69"/>
      <c r="G175" s="122"/>
      <c r="H175" s="61"/>
      <c r="I175" s="6"/>
      <c r="J175" s="6"/>
      <c r="K175" s="6"/>
      <c r="L175" s="123"/>
      <c r="M175" s="7"/>
    </row>
    <row r="176" spans="1:13" x14ac:dyDescent="0.25">
      <c r="A176" s="7"/>
      <c r="B176" s="6"/>
      <c r="C176" s="6"/>
      <c r="D176" s="6"/>
      <c r="E176" s="6"/>
      <c r="F176" s="69"/>
      <c r="G176" s="122"/>
      <c r="H176" s="61"/>
      <c r="I176" s="6"/>
      <c r="J176" s="6"/>
      <c r="K176" s="6"/>
      <c r="L176" s="123"/>
      <c r="M176" s="7"/>
    </row>
    <row r="177" spans="1:13" x14ac:dyDescent="0.25">
      <c r="A177" s="7"/>
      <c r="B177" s="6"/>
      <c r="C177" s="6"/>
      <c r="D177" s="6"/>
      <c r="E177" s="6"/>
      <c r="F177" s="69"/>
      <c r="G177" s="122"/>
      <c r="H177" s="61"/>
      <c r="I177" s="6"/>
      <c r="J177" s="6"/>
      <c r="K177" s="6"/>
      <c r="L177" s="123"/>
      <c r="M177" s="7"/>
    </row>
    <row r="178" spans="1:13" x14ac:dyDescent="0.25">
      <c r="A178" s="7"/>
      <c r="B178" s="6"/>
      <c r="C178" s="6"/>
      <c r="D178" s="6"/>
      <c r="E178" s="6"/>
      <c r="F178" s="69"/>
      <c r="G178" s="122"/>
      <c r="H178" s="61"/>
      <c r="I178" s="6"/>
      <c r="J178" s="6"/>
      <c r="K178" s="6"/>
      <c r="L178" s="123"/>
      <c r="M178" s="7"/>
    </row>
    <row r="179" spans="1:13" x14ac:dyDescent="0.25">
      <c r="A179" s="7"/>
      <c r="B179" s="6"/>
      <c r="C179" s="6"/>
      <c r="D179" s="6"/>
      <c r="E179" s="6"/>
      <c r="F179" s="69"/>
      <c r="G179" s="122"/>
      <c r="H179" s="61"/>
      <c r="I179" s="6"/>
      <c r="J179" s="6"/>
      <c r="K179" s="6"/>
      <c r="L179" s="123"/>
      <c r="M179" s="7"/>
    </row>
    <row r="180" spans="1:13" x14ac:dyDescent="0.25">
      <c r="A180" s="7"/>
      <c r="B180" s="6"/>
      <c r="C180" s="6"/>
      <c r="D180" s="6"/>
      <c r="E180" s="6"/>
      <c r="F180" s="69"/>
      <c r="G180" s="122"/>
      <c r="H180" s="61"/>
      <c r="I180" s="6"/>
      <c r="J180" s="6"/>
      <c r="K180" s="6"/>
      <c r="L180" s="123"/>
      <c r="M180" s="7"/>
    </row>
    <row r="181" spans="1:13" x14ac:dyDescent="0.25">
      <c r="A181" s="7"/>
      <c r="B181" s="6"/>
      <c r="C181" s="6"/>
      <c r="D181" s="6"/>
      <c r="E181" s="6"/>
      <c r="F181" s="69"/>
      <c r="G181" s="122"/>
      <c r="H181" s="61"/>
      <c r="I181" s="6"/>
      <c r="J181" s="6"/>
      <c r="K181" s="6"/>
      <c r="L181" s="123"/>
      <c r="M181" s="7"/>
    </row>
    <row r="182" spans="1:13" x14ac:dyDescent="0.25">
      <c r="A182" s="7"/>
      <c r="B182" s="6"/>
      <c r="C182" s="6"/>
      <c r="D182" s="6"/>
      <c r="E182" s="6"/>
      <c r="F182" s="69"/>
      <c r="G182" s="122"/>
      <c r="H182" s="61"/>
      <c r="I182" s="6"/>
      <c r="J182" s="6"/>
      <c r="K182" s="6"/>
      <c r="L182" s="123"/>
      <c r="M182" s="7"/>
    </row>
    <row r="183" spans="1:13" x14ac:dyDescent="0.25">
      <c r="A183" s="7"/>
      <c r="B183" s="6"/>
      <c r="C183" s="6"/>
      <c r="D183" s="6"/>
      <c r="E183" s="6"/>
      <c r="F183" s="69"/>
      <c r="G183" s="122"/>
      <c r="H183" s="61"/>
      <c r="I183" s="6"/>
      <c r="J183" s="6"/>
      <c r="K183" s="6"/>
      <c r="L183" s="123"/>
      <c r="M183" s="7"/>
    </row>
    <row r="184" spans="1:13" x14ac:dyDescent="0.25">
      <c r="B184" s="6"/>
      <c r="C184" s="6"/>
      <c r="D184" s="6"/>
      <c r="E184" s="6"/>
      <c r="F184" s="69"/>
      <c r="G184" s="122"/>
      <c r="H184" s="61"/>
      <c r="I184" s="6"/>
      <c r="J184" s="6"/>
      <c r="K184" s="6"/>
      <c r="L184" s="123"/>
    </row>
    <row r="185" spans="1:13" x14ac:dyDescent="0.25">
      <c r="B185" s="6"/>
      <c r="C185" s="6"/>
      <c r="D185" s="6"/>
      <c r="E185" s="6"/>
      <c r="F185" s="69"/>
      <c r="G185" s="122"/>
      <c r="H185" s="61"/>
      <c r="I185" s="6"/>
      <c r="J185" s="6"/>
      <c r="K185" s="6"/>
      <c r="L185" s="123"/>
    </row>
    <row r="186" spans="1:13" x14ac:dyDescent="0.25">
      <c r="B186" s="6"/>
      <c r="C186" s="6"/>
      <c r="D186" s="6"/>
      <c r="E186" s="6"/>
      <c r="F186" s="69"/>
      <c r="G186" s="122"/>
      <c r="H186" s="61"/>
      <c r="I186" s="6"/>
      <c r="J186" s="6"/>
      <c r="K186" s="6"/>
      <c r="L186" s="123"/>
    </row>
    <row r="187" spans="1:13" x14ac:dyDescent="0.25">
      <c r="B187" s="6"/>
      <c r="C187" s="6"/>
      <c r="D187" s="6"/>
      <c r="E187" s="6"/>
      <c r="F187" s="69"/>
      <c r="G187" s="122"/>
      <c r="H187" s="61"/>
      <c r="I187" s="6"/>
      <c r="J187" s="6"/>
      <c r="K187" s="6"/>
      <c r="L187" s="123"/>
    </row>
    <row r="188" spans="1:13" x14ac:dyDescent="0.25">
      <c r="B188" s="6"/>
      <c r="C188" s="6"/>
      <c r="D188" s="6"/>
      <c r="E188" s="6"/>
      <c r="F188" s="69"/>
      <c r="G188" s="122"/>
      <c r="H188" s="61"/>
      <c r="I188" s="6"/>
      <c r="J188" s="6"/>
      <c r="K188" s="6"/>
      <c r="L188" s="123"/>
    </row>
    <row r="189" spans="1:13" x14ac:dyDescent="0.25">
      <c r="B189" s="6"/>
      <c r="C189" s="6"/>
      <c r="D189" s="6"/>
      <c r="E189" s="6"/>
      <c r="F189" s="69"/>
      <c r="G189" s="122"/>
      <c r="H189" s="61"/>
      <c r="I189" s="6"/>
      <c r="J189" s="6"/>
      <c r="K189" s="6"/>
      <c r="L189" s="123"/>
    </row>
    <row r="190" spans="1:13" x14ac:dyDescent="0.25">
      <c r="B190" s="6"/>
      <c r="C190" s="6"/>
      <c r="D190" s="6"/>
      <c r="E190" s="6"/>
      <c r="F190" s="69"/>
      <c r="G190" s="122"/>
      <c r="H190" s="61"/>
      <c r="I190" s="6"/>
      <c r="J190" s="6"/>
      <c r="K190" s="6"/>
      <c r="L190" s="123"/>
    </row>
    <row r="191" spans="1:13" x14ac:dyDescent="0.25">
      <c r="B191" s="6"/>
      <c r="C191" s="6"/>
      <c r="D191" s="6"/>
      <c r="E191" s="6"/>
      <c r="F191" s="69"/>
      <c r="G191" s="122"/>
      <c r="H191" s="61"/>
      <c r="I191" s="6"/>
      <c r="J191" s="6"/>
      <c r="K191" s="6"/>
      <c r="L191" s="123"/>
    </row>
    <row r="192" spans="1:13" x14ac:dyDescent="0.25">
      <c r="B192" s="6"/>
      <c r="C192" s="6"/>
      <c r="D192" s="6"/>
      <c r="E192" s="6"/>
      <c r="F192" s="69"/>
      <c r="G192" s="122"/>
      <c r="H192" s="61"/>
      <c r="I192" s="6"/>
      <c r="J192" s="6"/>
      <c r="K192" s="6"/>
      <c r="L192" s="123"/>
    </row>
    <row r="193" spans="2:12" x14ac:dyDescent="0.25">
      <c r="B193" s="6"/>
      <c r="C193" s="6"/>
      <c r="D193" s="6"/>
      <c r="E193" s="6"/>
      <c r="F193" s="69"/>
      <c r="G193" s="122"/>
      <c r="H193" s="61"/>
      <c r="I193" s="6"/>
      <c r="J193" s="6"/>
      <c r="K193" s="6"/>
      <c r="L193" s="123"/>
    </row>
    <row r="194" spans="2:12" x14ac:dyDescent="0.25">
      <c r="B194" s="6"/>
      <c r="C194" s="6"/>
      <c r="D194" s="6"/>
      <c r="E194" s="6"/>
      <c r="F194" s="69"/>
      <c r="G194" s="122"/>
      <c r="H194" s="61"/>
      <c r="I194" s="6"/>
      <c r="J194" s="6"/>
      <c r="K194" s="6"/>
      <c r="L194" s="123"/>
    </row>
    <row r="195" spans="2:12" x14ac:dyDescent="0.25">
      <c r="B195" s="6"/>
      <c r="C195" s="6"/>
      <c r="D195" s="6"/>
      <c r="E195" s="6"/>
      <c r="F195" s="69"/>
      <c r="G195" s="122"/>
      <c r="H195" s="61"/>
      <c r="I195" s="6"/>
      <c r="J195" s="6"/>
      <c r="K195" s="6"/>
      <c r="L195" s="123"/>
    </row>
    <row r="196" spans="2:12" x14ac:dyDescent="0.25">
      <c r="B196" s="6"/>
      <c r="C196" s="6"/>
      <c r="D196" s="6"/>
      <c r="E196" s="6"/>
      <c r="F196" s="69"/>
      <c r="G196" s="122"/>
      <c r="H196" s="61"/>
      <c r="I196" s="6"/>
      <c r="J196" s="6"/>
      <c r="K196" s="6"/>
      <c r="L196" s="123"/>
    </row>
    <row r="197" spans="2:12" x14ac:dyDescent="0.25">
      <c r="B197" s="6"/>
      <c r="C197" s="6"/>
      <c r="D197" s="6"/>
      <c r="E197" s="6"/>
      <c r="F197" s="69"/>
      <c r="G197" s="122"/>
      <c r="H197" s="61"/>
      <c r="I197" s="6"/>
      <c r="J197" s="6"/>
      <c r="K197" s="6"/>
      <c r="L197" s="123"/>
    </row>
    <row r="198" spans="2:12" x14ac:dyDescent="0.25">
      <c r="B198" s="6"/>
      <c r="C198" s="6"/>
      <c r="D198" s="6"/>
      <c r="E198" s="6"/>
      <c r="F198" s="69"/>
      <c r="G198" s="122"/>
      <c r="H198" s="61"/>
      <c r="I198" s="6"/>
      <c r="J198" s="6"/>
      <c r="K198" s="6"/>
      <c r="L198" s="123"/>
    </row>
    <row r="199" spans="2:12" x14ac:dyDescent="0.25">
      <c r="B199" s="6"/>
      <c r="C199" s="6"/>
      <c r="D199" s="6"/>
      <c r="E199" s="6"/>
      <c r="F199" s="69"/>
      <c r="G199" s="122"/>
      <c r="H199" s="61"/>
      <c r="I199" s="6"/>
      <c r="J199" s="6"/>
      <c r="K199" s="6"/>
      <c r="L199" s="123"/>
    </row>
    <row r="200" spans="2:12" x14ac:dyDescent="0.25">
      <c r="B200" s="6"/>
      <c r="C200" s="6"/>
      <c r="D200" s="6"/>
      <c r="E200" s="6"/>
      <c r="F200" s="69"/>
      <c r="G200" s="122"/>
      <c r="H200" s="61"/>
      <c r="I200" s="6"/>
      <c r="J200" s="6"/>
      <c r="K200" s="6"/>
      <c r="L200" s="123"/>
    </row>
    <row r="201" spans="2:12" x14ac:dyDescent="0.25">
      <c r="B201" s="6"/>
      <c r="C201" s="6"/>
      <c r="D201" s="6"/>
      <c r="E201" s="6"/>
      <c r="F201" s="69"/>
      <c r="G201" s="122"/>
      <c r="H201" s="61"/>
      <c r="I201" s="6"/>
      <c r="J201" s="6"/>
      <c r="K201" s="6"/>
      <c r="L201" s="123"/>
    </row>
    <row r="202" spans="2:12" x14ac:dyDescent="0.25">
      <c r="B202" s="6"/>
      <c r="C202" s="6"/>
      <c r="D202" s="6"/>
      <c r="E202" s="6"/>
      <c r="F202" s="69"/>
      <c r="G202" s="122"/>
      <c r="H202" s="61"/>
      <c r="I202" s="6"/>
      <c r="J202" s="6"/>
      <c r="K202" s="6"/>
      <c r="L202" s="123"/>
    </row>
    <row r="203" spans="2:12" x14ac:dyDescent="0.25">
      <c r="B203" s="6"/>
      <c r="C203" s="6"/>
      <c r="D203" s="6"/>
      <c r="E203" s="6"/>
      <c r="F203" s="127"/>
      <c r="G203" s="122"/>
      <c r="H203" s="61"/>
      <c r="I203" s="6"/>
      <c r="J203" s="6"/>
      <c r="K203" s="6"/>
      <c r="L203" s="123"/>
    </row>
    <row r="204" spans="2:12" x14ac:dyDescent="0.25">
      <c r="B204" s="6"/>
      <c r="C204" s="6"/>
      <c r="D204" s="6"/>
      <c r="E204" s="6"/>
      <c r="F204" s="127"/>
      <c r="G204" s="122"/>
      <c r="H204" s="61"/>
      <c r="I204" s="6"/>
      <c r="J204" s="6"/>
      <c r="K204" s="6"/>
      <c r="L204" s="123"/>
    </row>
    <row r="205" spans="2:12" x14ac:dyDescent="0.25">
      <c r="B205" s="6"/>
      <c r="C205" s="6"/>
      <c r="D205" s="6"/>
      <c r="E205" s="6"/>
      <c r="F205" s="69"/>
      <c r="G205" s="122"/>
      <c r="H205" s="61"/>
      <c r="I205" s="6"/>
      <c r="J205" s="6"/>
      <c r="K205" s="6"/>
      <c r="L205" s="123"/>
    </row>
    <row r="206" spans="2:12" x14ac:dyDescent="0.25">
      <c r="B206" s="6"/>
      <c r="C206" s="6"/>
      <c r="D206" s="6"/>
      <c r="E206" s="6"/>
      <c r="F206" s="69"/>
      <c r="G206" s="122"/>
      <c r="H206" s="61"/>
      <c r="I206" s="6"/>
      <c r="J206" s="6"/>
      <c r="K206" s="6"/>
      <c r="L206" s="123"/>
    </row>
    <row r="207" spans="2:12" x14ac:dyDescent="0.25">
      <c r="B207" s="6"/>
      <c r="C207" s="6"/>
      <c r="D207" s="6"/>
      <c r="E207" s="6"/>
      <c r="F207" s="127"/>
      <c r="G207" s="122"/>
      <c r="H207" s="61"/>
      <c r="I207" s="6"/>
      <c r="J207" s="6"/>
      <c r="K207" s="6"/>
      <c r="L207" s="123"/>
    </row>
    <row r="208" spans="2:12" x14ac:dyDescent="0.25">
      <c r="B208" s="6"/>
      <c r="C208" s="6"/>
      <c r="D208" s="6"/>
      <c r="E208" s="6"/>
      <c r="F208" s="69"/>
      <c r="G208" s="122"/>
      <c r="H208" s="61"/>
      <c r="I208" s="6"/>
      <c r="J208" s="6"/>
      <c r="K208" s="6"/>
      <c r="L208" s="123"/>
    </row>
    <row r="209" spans="2:12" x14ac:dyDescent="0.25">
      <c r="B209" s="6"/>
      <c r="C209" s="6"/>
      <c r="D209" s="6"/>
      <c r="E209" s="6"/>
      <c r="F209" s="127"/>
      <c r="G209" s="122"/>
      <c r="H209" s="61"/>
      <c r="I209" s="6"/>
      <c r="J209" s="6"/>
      <c r="K209" s="6"/>
      <c r="L209" s="123"/>
    </row>
    <row r="210" spans="2:12" x14ac:dyDescent="0.25">
      <c r="B210" s="6"/>
      <c r="C210" s="6"/>
      <c r="D210" s="6"/>
      <c r="E210" s="6"/>
      <c r="F210" s="69"/>
      <c r="G210" s="122"/>
      <c r="H210" s="61"/>
      <c r="I210" s="6"/>
      <c r="J210" s="6"/>
      <c r="K210" s="6"/>
      <c r="L210" s="123"/>
    </row>
    <row r="211" spans="2:12" x14ac:dyDescent="0.25">
      <c r="B211" s="6"/>
      <c r="C211" s="6"/>
      <c r="D211" s="6"/>
      <c r="E211" s="6"/>
      <c r="F211" s="127"/>
      <c r="G211" s="122"/>
      <c r="H211" s="61"/>
      <c r="I211" s="6"/>
      <c r="J211" s="6"/>
      <c r="K211" s="6"/>
      <c r="L211" s="123"/>
    </row>
    <row r="212" spans="2:12" x14ac:dyDescent="0.25">
      <c r="B212" s="6"/>
      <c r="C212" s="6"/>
      <c r="D212" s="6"/>
      <c r="E212" s="6"/>
      <c r="F212" s="69"/>
      <c r="G212" s="122"/>
      <c r="H212" s="61"/>
      <c r="I212" s="6"/>
      <c r="J212" s="6"/>
      <c r="K212" s="6"/>
      <c r="L212" s="123"/>
    </row>
    <row r="213" spans="2:12" x14ac:dyDescent="0.25">
      <c r="B213" s="6"/>
      <c r="C213" s="6"/>
      <c r="D213" s="6"/>
      <c r="E213" s="6"/>
      <c r="F213" s="69"/>
      <c r="G213" s="122"/>
      <c r="H213" s="61"/>
      <c r="I213" s="6"/>
      <c r="J213" s="6"/>
      <c r="K213" s="6"/>
      <c r="L213" s="123"/>
    </row>
    <row r="214" spans="2:12" x14ac:dyDescent="0.25">
      <c r="B214" s="6"/>
      <c r="C214" s="6"/>
      <c r="D214" s="6"/>
      <c r="E214" s="6"/>
      <c r="F214" s="69"/>
      <c r="G214" s="122"/>
      <c r="H214" s="61"/>
      <c r="I214" s="6"/>
      <c r="J214" s="6"/>
      <c r="K214" s="6"/>
      <c r="L214" s="123"/>
    </row>
    <row r="215" spans="2:12" x14ac:dyDescent="0.25">
      <c r="B215" s="6"/>
      <c r="C215" s="6"/>
      <c r="D215" s="6"/>
      <c r="E215" s="6"/>
      <c r="F215" s="69"/>
      <c r="G215" s="122"/>
      <c r="H215" s="61"/>
      <c r="I215" s="6"/>
      <c r="J215" s="6"/>
      <c r="K215" s="6"/>
      <c r="L215" s="123"/>
    </row>
    <row r="216" spans="2:12" x14ac:dyDescent="0.25">
      <c r="B216" s="6"/>
      <c r="C216" s="6"/>
      <c r="D216" s="6"/>
      <c r="E216" s="6"/>
      <c r="F216" s="69"/>
      <c r="G216" s="122"/>
      <c r="H216" s="61"/>
      <c r="I216" s="6"/>
      <c r="J216" s="6"/>
      <c r="K216" s="6"/>
      <c r="L216" s="123"/>
    </row>
    <row r="217" spans="2:12" x14ac:dyDescent="0.25">
      <c r="B217" s="6"/>
      <c r="C217" s="6"/>
      <c r="D217" s="6"/>
      <c r="E217" s="6"/>
      <c r="F217" s="127"/>
      <c r="G217" s="122"/>
      <c r="H217" s="61"/>
      <c r="I217" s="6"/>
      <c r="J217" s="6"/>
      <c r="K217" s="6"/>
      <c r="L217" s="123"/>
    </row>
    <row r="218" spans="2:12" x14ac:dyDescent="0.25">
      <c r="B218" s="6"/>
      <c r="C218" s="6"/>
      <c r="D218" s="6"/>
      <c r="E218" s="6"/>
      <c r="F218" s="69"/>
      <c r="G218" s="122"/>
      <c r="H218" s="61"/>
      <c r="I218" s="6"/>
      <c r="J218" s="6"/>
      <c r="K218" s="6"/>
      <c r="L218" s="123"/>
    </row>
    <row r="219" spans="2:12" x14ac:dyDescent="0.25">
      <c r="B219" s="6"/>
      <c r="C219" s="6"/>
      <c r="D219" s="6"/>
      <c r="E219" s="6"/>
      <c r="F219" s="69"/>
      <c r="G219" s="122"/>
      <c r="H219" s="61"/>
      <c r="I219" s="6"/>
      <c r="J219" s="6"/>
      <c r="K219" s="6"/>
      <c r="L219" s="123"/>
    </row>
    <row r="220" spans="2:12" x14ac:dyDescent="0.25">
      <c r="B220" s="6"/>
      <c r="C220" s="6"/>
      <c r="D220" s="6"/>
      <c r="E220" s="6"/>
      <c r="F220" s="69"/>
      <c r="G220" s="122"/>
      <c r="H220" s="61"/>
      <c r="I220" s="6"/>
      <c r="J220" s="6"/>
      <c r="K220" s="6"/>
      <c r="L220" s="123"/>
    </row>
    <row r="221" spans="2:12" x14ac:dyDescent="0.25">
      <c r="B221" s="6"/>
      <c r="C221" s="6"/>
      <c r="D221" s="6"/>
      <c r="E221" s="6"/>
      <c r="F221" s="69"/>
      <c r="G221" s="122"/>
      <c r="H221" s="61"/>
      <c r="I221" s="6"/>
      <c r="J221" s="6"/>
      <c r="K221" s="6"/>
      <c r="L221" s="123"/>
    </row>
    <row r="222" spans="2:12" x14ac:dyDescent="0.25">
      <c r="B222" s="6"/>
      <c r="C222" s="6"/>
      <c r="D222" s="6"/>
      <c r="E222" s="6"/>
      <c r="F222" s="69"/>
      <c r="G222" s="122"/>
      <c r="H222" s="61"/>
      <c r="I222" s="6"/>
      <c r="J222" s="6"/>
      <c r="K222" s="6"/>
      <c r="L222" s="123"/>
    </row>
    <row r="223" spans="2:12" x14ac:dyDescent="0.25">
      <c r="B223" s="6"/>
      <c r="C223" s="6"/>
      <c r="D223" s="6"/>
      <c r="E223" s="6"/>
      <c r="F223" s="69"/>
      <c r="G223" s="122"/>
      <c r="H223" s="61"/>
      <c r="I223" s="6"/>
      <c r="J223" s="6"/>
      <c r="K223" s="6"/>
      <c r="L223" s="123"/>
    </row>
    <row r="224" spans="2:12" x14ac:dyDescent="0.25">
      <c r="B224" s="6"/>
      <c r="C224" s="6"/>
      <c r="D224" s="6"/>
      <c r="E224" s="6"/>
      <c r="F224" s="69"/>
      <c r="G224" s="122"/>
      <c r="H224" s="61"/>
      <c r="I224" s="6"/>
      <c r="J224" s="6"/>
      <c r="K224" s="6"/>
      <c r="L224" s="123"/>
    </row>
    <row r="225" spans="2:12" x14ac:dyDescent="0.25">
      <c r="B225" s="6"/>
      <c r="C225" s="6"/>
      <c r="D225" s="6"/>
      <c r="E225" s="6"/>
      <c r="F225" s="69"/>
      <c r="G225" s="122"/>
      <c r="H225" s="61"/>
      <c r="I225" s="6"/>
      <c r="J225" s="6"/>
      <c r="K225" s="6"/>
      <c r="L225" s="123"/>
    </row>
    <row r="226" spans="2:12" x14ac:dyDescent="0.25">
      <c r="B226" s="6"/>
      <c r="C226" s="6"/>
      <c r="D226" s="6"/>
      <c r="E226" s="6"/>
      <c r="F226" s="69"/>
      <c r="G226" s="122"/>
      <c r="H226" s="61"/>
      <c r="I226" s="6"/>
      <c r="J226" s="6"/>
      <c r="K226" s="6"/>
      <c r="L226" s="123"/>
    </row>
    <row r="227" spans="2:12" x14ac:dyDescent="0.25">
      <c r="B227" s="6"/>
      <c r="C227" s="6"/>
      <c r="D227" s="6"/>
      <c r="E227" s="6"/>
      <c r="F227" s="69"/>
      <c r="G227" s="122"/>
      <c r="H227" s="61"/>
      <c r="I227" s="6"/>
      <c r="J227" s="6"/>
      <c r="K227" s="6"/>
      <c r="L227" s="123"/>
    </row>
    <row r="228" spans="2:12" x14ac:dyDescent="0.25">
      <c r="B228" s="6"/>
      <c r="C228" s="6"/>
      <c r="D228" s="6"/>
      <c r="E228" s="6"/>
      <c r="F228" s="69"/>
      <c r="G228" s="122"/>
      <c r="H228" s="61"/>
      <c r="I228" s="6"/>
      <c r="J228" s="6"/>
      <c r="K228" s="6"/>
      <c r="L228" s="123"/>
    </row>
    <row r="229" spans="2:12" x14ac:dyDescent="0.25">
      <c r="B229" s="6"/>
      <c r="C229" s="6"/>
      <c r="D229" s="6"/>
      <c r="E229" s="6"/>
      <c r="F229" s="69"/>
      <c r="G229" s="122"/>
      <c r="H229" s="61"/>
      <c r="I229" s="6"/>
      <c r="J229" s="6"/>
      <c r="K229" s="6"/>
      <c r="L229" s="123"/>
    </row>
    <row r="230" spans="2:12" x14ac:dyDescent="0.25">
      <c r="B230" s="6"/>
      <c r="C230" s="6"/>
      <c r="D230" s="6"/>
      <c r="E230" s="6"/>
      <c r="F230" s="69"/>
      <c r="G230" s="122"/>
      <c r="H230" s="61"/>
      <c r="I230" s="6"/>
      <c r="J230" s="6"/>
      <c r="K230" s="6"/>
      <c r="L230" s="123"/>
    </row>
    <row r="231" spans="2:12" x14ac:dyDescent="0.25">
      <c r="B231" s="6"/>
      <c r="C231" s="6"/>
      <c r="D231" s="6"/>
      <c r="E231" s="6"/>
      <c r="F231" s="69"/>
      <c r="G231" s="122"/>
      <c r="H231" s="61"/>
      <c r="I231" s="6"/>
      <c r="J231" s="6"/>
      <c r="K231" s="6"/>
      <c r="L231" s="123"/>
    </row>
    <row r="232" spans="2:12" x14ac:dyDescent="0.25">
      <c r="B232" s="6"/>
      <c r="C232" s="6"/>
      <c r="D232" s="6"/>
      <c r="E232" s="6"/>
      <c r="F232" s="69"/>
      <c r="G232" s="122"/>
      <c r="H232" s="61"/>
      <c r="I232" s="6"/>
      <c r="J232" s="6"/>
      <c r="K232" s="6"/>
      <c r="L232" s="123"/>
    </row>
    <row r="233" spans="2:12" x14ac:dyDescent="0.25">
      <c r="B233" s="6"/>
      <c r="C233" s="6"/>
      <c r="D233" s="6"/>
      <c r="E233" s="6"/>
      <c r="F233" s="69"/>
      <c r="G233" s="122"/>
      <c r="H233" s="61"/>
      <c r="I233" s="6"/>
      <c r="J233" s="6"/>
      <c r="K233" s="6"/>
      <c r="L233" s="123"/>
    </row>
    <row r="234" spans="2:12" x14ac:dyDescent="0.25">
      <c r="B234" s="6"/>
      <c r="C234" s="6"/>
      <c r="D234" s="6"/>
      <c r="E234" s="6"/>
      <c r="F234" s="69"/>
      <c r="G234" s="122"/>
      <c r="H234" s="61"/>
      <c r="I234" s="6"/>
      <c r="J234" s="6"/>
      <c r="K234" s="6"/>
      <c r="L234" s="123"/>
    </row>
    <row r="235" spans="2:12" x14ac:dyDescent="0.25">
      <c r="B235" s="6"/>
      <c r="C235" s="6"/>
      <c r="D235" s="6"/>
      <c r="E235" s="6"/>
      <c r="F235" s="69"/>
      <c r="G235" s="122"/>
      <c r="H235" s="61"/>
      <c r="I235" s="6"/>
      <c r="J235" s="6"/>
      <c r="K235" s="6"/>
      <c r="L235" s="123"/>
    </row>
    <row r="236" spans="2:12" x14ac:dyDescent="0.25">
      <c r="B236" s="6"/>
      <c r="C236" s="6"/>
      <c r="D236" s="6"/>
      <c r="E236" s="6"/>
      <c r="F236" s="69"/>
      <c r="G236" s="122"/>
      <c r="H236" s="61"/>
      <c r="I236" s="6"/>
      <c r="J236" s="6"/>
      <c r="K236" s="6"/>
      <c r="L236" s="123"/>
    </row>
    <row r="237" spans="2:12" x14ac:dyDescent="0.25">
      <c r="B237" s="6"/>
      <c r="C237" s="6"/>
      <c r="D237" s="6"/>
      <c r="E237" s="6"/>
      <c r="F237" s="69"/>
      <c r="G237" s="122"/>
      <c r="H237" s="61"/>
      <c r="I237" s="6"/>
      <c r="J237" s="6"/>
      <c r="K237" s="6"/>
      <c r="L237" s="123"/>
    </row>
    <row r="238" spans="2:12" x14ac:dyDescent="0.25">
      <c r="B238" s="6"/>
      <c r="C238" s="6"/>
      <c r="D238" s="6"/>
      <c r="E238" s="6"/>
      <c r="F238" s="69"/>
      <c r="G238" s="122"/>
      <c r="H238" s="61"/>
      <c r="I238" s="6"/>
      <c r="J238" s="6"/>
      <c r="K238" s="6"/>
      <c r="L238" s="123"/>
    </row>
    <row r="239" spans="2:12" x14ac:dyDescent="0.25">
      <c r="B239" s="6"/>
      <c r="C239" s="6"/>
      <c r="D239" s="6"/>
      <c r="E239" s="6"/>
      <c r="F239" s="69"/>
      <c r="G239" s="122"/>
      <c r="H239" s="61"/>
      <c r="I239" s="6"/>
      <c r="J239" s="6"/>
      <c r="K239" s="6"/>
      <c r="L239" s="123"/>
    </row>
    <row r="240" spans="2:12" x14ac:dyDescent="0.25">
      <c r="B240" s="6"/>
      <c r="C240" s="6"/>
      <c r="D240" s="6"/>
      <c r="E240" s="6"/>
      <c r="F240" s="69"/>
      <c r="G240" s="122"/>
      <c r="H240" s="61"/>
      <c r="I240" s="6"/>
      <c r="J240" s="6"/>
      <c r="K240" s="6"/>
      <c r="L240" s="123"/>
    </row>
    <row r="241" spans="2:12" x14ac:dyDescent="0.25">
      <c r="B241" s="6"/>
      <c r="C241" s="6"/>
      <c r="D241" s="6"/>
      <c r="E241" s="6"/>
      <c r="F241" s="69"/>
      <c r="G241" s="122"/>
      <c r="H241" s="61"/>
      <c r="I241" s="6"/>
      <c r="J241" s="6"/>
      <c r="K241" s="6"/>
      <c r="L241" s="123"/>
    </row>
    <row r="242" spans="2:12" x14ac:dyDescent="0.25">
      <c r="B242" s="6"/>
      <c r="C242" s="6"/>
      <c r="D242" s="6"/>
      <c r="E242" s="6"/>
      <c r="F242" s="69"/>
      <c r="G242" s="122"/>
      <c r="H242" s="61"/>
      <c r="I242" s="6"/>
      <c r="J242" s="6"/>
      <c r="K242" s="6"/>
      <c r="L242" s="123"/>
    </row>
    <row r="243" spans="2:12" x14ac:dyDescent="0.25">
      <c r="B243" s="6"/>
      <c r="C243" s="6"/>
      <c r="D243" s="6"/>
      <c r="E243" s="6"/>
      <c r="F243" s="69"/>
      <c r="G243" s="122"/>
      <c r="H243" s="61"/>
      <c r="I243" s="6"/>
      <c r="J243" s="6"/>
      <c r="K243" s="6"/>
      <c r="L243" s="123"/>
    </row>
    <row r="244" spans="2:12" x14ac:dyDescent="0.25">
      <c r="B244" s="6"/>
      <c r="C244" s="6"/>
      <c r="D244" s="6"/>
      <c r="E244" s="6"/>
      <c r="F244" s="69"/>
      <c r="G244" s="122"/>
      <c r="H244" s="61"/>
      <c r="I244" s="6"/>
      <c r="J244" s="6"/>
      <c r="K244" s="6"/>
      <c r="L244" s="123"/>
    </row>
    <row r="245" spans="2:12" x14ac:dyDescent="0.25">
      <c r="B245" s="6"/>
      <c r="C245" s="6"/>
      <c r="D245" s="6"/>
      <c r="E245" s="6"/>
      <c r="F245" s="7"/>
      <c r="G245" s="122"/>
      <c r="H245" s="61"/>
      <c r="I245" s="6"/>
      <c r="J245" s="6"/>
      <c r="K245" s="6"/>
      <c r="L245" s="123"/>
    </row>
    <row r="246" spans="2:12" x14ac:dyDescent="0.25">
      <c r="B246" s="6"/>
      <c r="C246" s="6"/>
      <c r="D246" s="6"/>
      <c r="E246" s="6"/>
      <c r="F246" s="7"/>
      <c r="G246" s="122"/>
      <c r="H246" s="61"/>
      <c r="I246" s="6"/>
      <c r="J246" s="6"/>
      <c r="K246" s="6"/>
      <c r="L246" s="123"/>
    </row>
    <row r="247" spans="2:12" x14ac:dyDescent="0.25">
      <c r="B247" s="6"/>
      <c r="C247" s="6"/>
      <c r="D247" s="6"/>
      <c r="E247" s="124"/>
      <c r="F247" s="124"/>
      <c r="G247" s="125"/>
      <c r="H247" s="126"/>
      <c r="I247" s="429"/>
      <c r="J247" s="429"/>
      <c r="K247" s="429"/>
      <c r="L247" s="429"/>
    </row>
    <row r="248" spans="2:12" x14ac:dyDescent="0.25">
      <c r="B248" s="6"/>
      <c r="C248" s="6"/>
      <c r="D248" s="6"/>
      <c r="E248" s="6"/>
      <c r="F248" s="69"/>
      <c r="G248" s="122"/>
      <c r="H248" s="61"/>
      <c r="I248" s="6"/>
      <c r="J248" s="6"/>
      <c r="K248" s="6"/>
      <c r="L248" s="123"/>
    </row>
    <row r="249" spans="2:12" x14ac:dyDescent="0.25">
      <c r="B249" s="6"/>
      <c r="C249" s="6"/>
      <c r="D249" s="6"/>
      <c r="E249" s="6"/>
      <c r="F249" s="69"/>
      <c r="G249" s="122"/>
      <c r="H249" s="61"/>
      <c r="I249" s="6"/>
      <c r="J249" s="6"/>
      <c r="K249" s="6"/>
      <c r="L249" s="123"/>
    </row>
  </sheetData>
  <sortState ref="B7:L34">
    <sortCondition ref="B7"/>
  </sortState>
  <mergeCells count="4">
    <mergeCell ref="I86:L86"/>
    <mergeCell ref="I247:L247"/>
    <mergeCell ref="B3:L3"/>
    <mergeCell ref="B2:L2"/>
  </mergeCells>
  <pageMargins left="1.1499999999999999" right="0.17" top="0.31" bottom="0.46" header="0.17" footer="0.2"/>
  <pageSetup paperSize="9" scale="5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7"/>
  <sheetViews>
    <sheetView zoomScaleNormal="100" workbookViewId="0"/>
  </sheetViews>
  <sheetFormatPr baseColWidth="10" defaultRowHeight="15" x14ac:dyDescent="0.25"/>
  <cols>
    <col min="1" max="1" width="2.28515625" customWidth="1"/>
    <col min="2" max="2" width="18" customWidth="1"/>
    <col min="3" max="3" width="13.140625" customWidth="1"/>
    <col min="4" max="4" width="39.42578125" customWidth="1"/>
    <col min="5" max="5" width="13.140625" customWidth="1"/>
    <col min="6" max="6" width="18" bestFit="1" customWidth="1"/>
    <col min="7" max="7" width="15.28515625" customWidth="1"/>
    <col min="8" max="8" width="14.5703125" customWidth="1"/>
    <col min="9" max="9" width="20" customWidth="1"/>
    <col min="10" max="10" width="15.85546875" customWidth="1"/>
    <col min="11" max="11" width="16.5703125" bestFit="1" customWidth="1"/>
  </cols>
  <sheetData>
    <row r="2" spans="1:11" ht="22.5" x14ac:dyDescent="0.3">
      <c r="B2" s="428" t="s">
        <v>431</v>
      </c>
      <c r="C2" s="428"/>
      <c r="D2" s="428"/>
      <c r="E2" s="428"/>
      <c r="F2" s="428"/>
      <c r="G2" s="428"/>
      <c r="H2" s="428"/>
      <c r="I2" s="428"/>
      <c r="J2" s="428"/>
      <c r="K2" s="428"/>
    </row>
    <row r="3" spans="1:11" ht="21" customHeight="1" x14ac:dyDescent="0.3">
      <c r="B3" s="431" t="s">
        <v>729</v>
      </c>
      <c r="C3" s="431"/>
      <c r="D3" s="431"/>
      <c r="E3" s="431"/>
      <c r="F3" s="431"/>
      <c r="G3" s="431"/>
      <c r="H3" s="431"/>
      <c r="I3" s="431"/>
      <c r="J3" s="431"/>
      <c r="K3" s="431"/>
    </row>
    <row r="4" spans="1:11" ht="12.75" customHeight="1" thickBot="1" x14ac:dyDescent="0.3"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44.25" customHeight="1" thickBot="1" x14ac:dyDescent="0.3">
      <c r="B5" s="163" t="s">
        <v>548</v>
      </c>
      <c r="C5" s="163" t="s">
        <v>521</v>
      </c>
      <c r="D5" s="163" t="s">
        <v>1</v>
      </c>
      <c r="E5" s="163" t="s">
        <v>522</v>
      </c>
      <c r="F5" s="163" t="s">
        <v>373</v>
      </c>
      <c r="G5" s="163" t="s">
        <v>374</v>
      </c>
      <c r="H5" s="163" t="s">
        <v>531</v>
      </c>
      <c r="I5" s="163" t="s">
        <v>532</v>
      </c>
      <c r="J5" s="163" t="s">
        <v>599</v>
      </c>
      <c r="K5" s="163" t="s">
        <v>95</v>
      </c>
    </row>
    <row r="6" spans="1:11" ht="5.25" customHeight="1" x14ac:dyDescent="0.25">
      <c r="B6" s="212"/>
      <c r="C6" s="212"/>
      <c r="D6" s="212"/>
      <c r="E6" s="213"/>
      <c r="F6" s="214"/>
      <c r="G6" s="299">
        <f t="shared" ref="G6" si="0">E6*F6</f>
        <v>0</v>
      </c>
      <c r="H6" s="212"/>
      <c r="I6" s="212"/>
      <c r="J6" s="212"/>
      <c r="K6" s="215"/>
    </row>
    <row r="7" spans="1:11" ht="18.75" x14ac:dyDescent="0.3">
      <c r="A7" s="268"/>
      <c r="B7" s="276"/>
      <c r="C7" s="276"/>
      <c r="D7" s="276"/>
      <c r="E7" s="277"/>
      <c r="F7" s="280"/>
      <c r="G7" s="299"/>
      <c r="H7" s="276"/>
      <c r="I7" s="276"/>
      <c r="J7" s="276"/>
      <c r="K7" s="281"/>
    </row>
    <row r="8" spans="1:11" ht="18.75" x14ac:dyDescent="0.3">
      <c r="A8" s="268"/>
      <c r="B8" s="276"/>
      <c r="C8" s="276"/>
      <c r="D8" s="276"/>
      <c r="E8" s="277"/>
      <c r="F8" s="280"/>
      <c r="G8" s="299"/>
      <c r="H8" s="276"/>
      <c r="I8" s="276"/>
      <c r="J8" s="276"/>
      <c r="K8" s="281"/>
    </row>
    <row r="9" spans="1:11" ht="18.75" x14ac:dyDescent="0.3">
      <c r="A9" s="268"/>
      <c r="B9" s="276"/>
      <c r="C9" s="276"/>
      <c r="D9" s="276"/>
      <c r="E9" s="277"/>
      <c r="F9" s="280"/>
      <c r="G9" s="299"/>
      <c r="H9" s="276"/>
      <c r="I9" s="276"/>
      <c r="J9" s="276"/>
      <c r="K9" s="281"/>
    </row>
    <row r="10" spans="1:11" ht="18.75" x14ac:dyDescent="0.3">
      <c r="A10" s="268"/>
      <c r="B10" s="276"/>
      <c r="C10" s="276"/>
      <c r="D10" s="276"/>
      <c r="E10" s="277"/>
      <c r="F10" s="280"/>
      <c r="G10" s="299"/>
      <c r="H10" s="276"/>
      <c r="I10" s="276"/>
      <c r="J10" s="276"/>
      <c r="K10" s="281"/>
    </row>
    <row r="11" spans="1:11" ht="18.75" x14ac:dyDescent="0.3">
      <c r="A11" s="268"/>
      <c r="B11" s="276"/>
      <c r="C11" s="276"/>
      <c r="D11" s="276"/>
      <c r="E11" s="277"/>
      <c r="F11" s="280"/>
      <c r="G11" s="299"/>
      <c r="H11" s="276"/>
      <c r="I11" s="276"/>
      <c r="J11" s="276"/>
      <c r="K11" s="281"/>
    </row>
    <row r="12" spans="1:11" ht="18.75" x14ac:dyDescent="0.3">
      <c r="A12" s="268"/>
      <c r="B12" s="276"/>
      <c r="C12" s="276"/>
      <c r="D12" s="276"/>
      <c r="E12" s="277"/>
      <c r="F12" s="280"/>
      <c r="G12" s="299"/>
      <c r="H12" s="276"/>
      <c r="I12" s="276"/>
      <c r="J12" s="276"/>
      <c r="K12" s="281"/>
    </row>
    <row r="13" spans="1:11" ht="18.75" x14ac:dyDescent="0.3">
      <c r="A13" s="268"/>
      <c r="B13" s="276"/>
      <c r="C13" s="276"/>
      <c r="D13" s="276"/>
      <c r="E13" s="277"/>
      <c r="F13" s="280"/>
      <c r="G13" s="299"/>
      <c r="H13" s="276"/>
      <c r="I13" s="276"/>
      <c r="J13" s="276"/>
      <c r="K13" s="281"/>
    </row>
    <row r="14" spans="1:11" ht="18.75" x14ac:dyDescent="0.3">
      <c r="A14" s="268"/>
      <c r="B14" s="276"/>
      <c r="C14" s="276"/>
      <c r="D14" s="276"/>
      <c r="E14" s="277"/>
      <c r="F14" s="280"/>
      <c r="G14" s="299"/>
      <c r="H14" s="276"/>
      <c r="I14" s="276"/>
      <c r="J14" s="276"/>
      <c r="K14" s="281"/>
    </row>
    <row r="15" spans="1:11" ht="18.75" x14ac:dyDescent="0.3">
      <c r="A15" s="268"/>
      <c r="B15" s="276"/>
      <c r="C15" s="276"/>
      <c r="D15" s="276"/>
      <c r="E15" s="277"/>
      <c r="F15" s="280"/>
      <c r="G15" s="299"/>
      <c r="H15" s="276"/>
      <c r="I15" s="276"/>
      <c r="J15" s="276"/>
      <c r="K15" s="281"/>
    </row>
    <row r="16" spans="1:11" ht="18.75" x14ac:dyDescent="0.3">
      <c r="A16" s="268"/>
      <c r="B16" s="276"/>
      <c r="C16" s="276"/>
      <c r="D16" s="276"/>
      <c r="E16" s="277"/>
      <c r="F16" s="280"/>
      <c r="G16" s="299"/>
      <c r="H16" s="276"/>
      <c r="I16" s="276"/>
      <c r="J16" s="276"/>
      <c r="K16" s="281"/>
    </row>
    <row r="17" spans="1:11" ht="18.75" x14ac:dyDescent="0.3">
      <c r="A17" s="268"/>
      <c r="B17" s="276"/>
      <c r="C17" s="276"/>
      <c r="D17" s="276"/>
      <c r="E17" s="277"/>
      <c r="F17" s="280"/>
      <c r="G17" s="299"/>
      <c r="H17" s="276"/>
      <c r="I17" s="276"/>
      <c r="J17" s="276"/>
      <c r="K17" s="281"/>
    </row>
    <row r="18" spans="1:11" ht="18.75" x14ac:dyDescent="0.3">
      <c r="A18" s="268"/>
      <c r="B18" s="276"/>
      <c r="C18" s="276"/>
      <c r="D18" s="276"/>
      <c r="E18" s="277"/>
      <c r="F18" s="280"/>
      <c r="G18" s="299"/>
      <c r="H18" s="276"/>
      <c r="I18" s="276"/>
      <c r="J18" s="276"/>
      <c r="K18" s="281"/>
    </row>
    <row r="19" spans="1:11" ht="18.75" x14ac:dyDescent="0.3">
      <c r="A19" s="268"/>
      <c r="B19" s="276"/>
      <c r="C19" s="276"/>
      <c r="D19" s="276"/>
      <c r="E19" s="277"/>
      <c r="F19" s="280"/>
      <c r="G19" s="299"/>
      <c r="H19" s="276"/>
      <c r="I19" s="276"/>
      <c r="J19" s="276"/>
      <c r="K19" s="281"/>
    </row>
    <row r="20" spans="1:11" ht="18.75" x14ac:dyDescent="0.3">
      <c r="A20" s="268"/>
      <c r="B20" s="276"/>
      <c r="C20" s="276"/>
      <c r="D20" s="276"/>
      <c r="E20" s="277"/>
      <c r="F20" s="280"/>
      <c r="G20" s="299"/>
      <c r="H20" s="276"/>
      <c r="I20" s="276"/>
      <c r="J20" s="276"/>
      <c r="K20" s="281"/>
    </row>
    <row r="21" spans="1:11" ht="18.75" x14ac:dyDescent="0.3">
      <c r="A21" s="268"/>
      <c r="B21" s="276"/>
      <c r="C21" s="276"/>
      <c r="D21" s="276"/>
      <c r="E21" s="277"/>
      <c r="F21" s="280"/>
      <c r="G21" s="299"/>
      <c r="H21" s="276"/>
      <c r="I21" s="276"/>
      <c r="J21" s="276"/>
      <c r="K21" s="281"/>
    </row>
    <row r="22" spans="1:11" ht="18.75" x14ac:dyDescent="0.3">
      <c r="A22" s="268"/>
      <c r="B22" s="276"/>
      <c r="C22" s="276"/>
      <c r="D22" s="276"/>
      <c r="E22" s="277"/>
      <c r="F22" s="280"/>
      <c r="G22" s="299"/>
      <c r="H22" s="276"/>
      <c r="I22" s="276"/>
      <c r="J22" s="276"/>
      <c r="K22" s="281"/>
    </row>
    <row r="23" spans="1:11" ht="18.75" x14ac:dyDescent="0.3">
      <c r="A23" s="268"/>
      <c r="B23" s="276"/>
      <c r="C23" s="276"/>
      <c r="D23" s="276"/>
      <c r="E23" s="277"/>
      <c r="F23" s="280"/>
      <c r="G23" s="299"/>
      <c r="H23" s="276"/>
      <c r="I23" s="276"/>
      <c r="J23" s="276"/>
      <c r="K23" s="281"/>
    </row>
    <row r="24" spans="1:11" ht="18.75" x14ac:dyDescent="0.3">
      <c r="A24" s="268"/>
      <c r="B24" s="276"/>
      <c r="C24" s="276"/>
      <c r="D24" s="276"/>
      <c r="E24" s="277"/>
      <c r="F24" s="280"/>
      <c r="G24" s="299"/>
      <c r="H24" s="276"/>
      <c r="I24" s="276"/>
      <c r="J24" s="276"/>
      <c r="K24" s="281"/>
    </row>
    <row r="25" spans="1:11" ht="18.75" x14ac:dyDescent="0.3">
      <c r="A25" s="268"/>
      <c r="B25" s="276"/>
      <c r="C25" s="276"/>
      <c r="D25" s="276"/>
      <c r="E25" s="277"/>
      <c r="F25" s="280"/>
      <c r="G25" s="299"/>
      <c r="H25" s="276"/>
      <c r="I25" s="276"/>
      <c r="J25" s="276"/>
      <c r="K25" s="281"/>
    </row>
    <row r="26" spans="1:11" ht="18.75" x14ac:dyDescent="0.3">
      <c r="A26" s="268"/>
      <c r="B26" s="276"/>
      <c r="C26" s="276"/>
      <c r="D26" s="276"/>
      <c r="E26" s="277"/>
      <c r="F26" s="280"/>
      <c r="G26" s="299"/>
      <c r="H26" s="276"/>
      <c r="I26" s="276"/>
      <c r="J26" s="276"/>
      <c r="K26" s="281"/>
    </row>
    <row r="27" spans="1:11" ht="18.75" x14ac:dyDescent="0.3">
      <c r="A27" s="268"/>
      <c r="B27" s="276"/>
      <c r="C27" s="276"/>
      <c r="D27" s="276"/>
      <c r="E27" s="277"/>
      <c r="F27" s="280"/>
      <c r="G27" s="299"/>
      <c r="H27" s="276"/>
      <c r="I27" s="276"/>
      <c r="J27" s="276"/>
      <c r="K27" s="281"/>
    </row>
    <row r="28" spans="1:11" ht="18.75" x14ac:dyDescent="0.3">
      <c r="A28" s="268"/>
      <c r="B28" s="276"/>
      <c r="C28" s="276"/>
      <c r="D28" s="276"/>
      <c r="E28" s="277"/>
      <c r="F28" s="280"/>
      <c r="G28" s="299"/>
      <c r="H28" s="276"/>
      <c r="I28" s="276"/>
      <c r="J28" s="276"/>
      <c r="K28" s="281"/>
    </row>
    <row r="29" spans="1:11" ht="18.75" x14ac:dyDescent="0.3">
      <c r="A29" s="268"/>
      <c r="B29" s="276"/>
      <c r="C29" s="276"/>
      <c r="D29" s="276"/>
      <c r="E29" s="277"/>
      <c r="F29" s="280"/>
      <c r="G29" s="299"/>
      <c r="H29" s="276"/>
      <c r="I29" s="276"/>
      <c r="J29" s="276"/>
      <c r="K29" s="281"/>
    </row>
    <row r="30" spans="1:11" ht="18.75" x14ac:dyDescent="0.3">
      <c r="A30" s="268"/>
      <c r="B30" s="276"/>
      <c r="C30" s="276"/>
      <c r="D30" s="276"/>
      <c r="E30" s="277"/>
      <c r="F30" s="280"/>
      <c r="G30" s="299"/>
      <c r="H30" s="276"/>
      <c r="I30" s="276"/>
      <c r="J30" s="276"/>
      <c r="K30" s="281"/>
    </row>
    <row r="31" spans="1:11" ht="18.75" x14ac:dyDescent="0.3">
      <c r="A31" s="268"/>
      <c r="B31" s="276"/>
      <c r="C31" s="276"/>
      <c r="D31" s="276"/>
      <c r="E31" s="277"/>
      <c r="F31" s="280"/>
      <c r="G31" s="299"/>
      <c r="H31" s="276"/>
      <c r="I31" s="276"/>
      <c r="J31" s="276"/>
      <c r="K31" s="281"/>
    </row>
    <row r="32" spans="1:11" ht="18.75" x14ac:dyDescent="0.3">
      <c r="A32" s="268"/>
      <c r="B32" s="276"/>
      <c r="C32" s="276"/>
      <c r="D32" s="276"/>
      <c r="E32" s="277"/>
      <c r="F32" s="280"/>
      <c r="G32" s="299"/>
      <c r="H32" s="276"/>
      <c r="I32" s="276"/>
      <c r="J32" s="276"/>
      <c r="K32" s="281"/>
    </row>
    <row r="33" spans="1:11" ht="18.75" x14ac:dyDescent="0.3">
      <c r="A33" s="268"/>
      <c r="B33" s="276"/>
      <c r="C33" s="276"/>
      <c r="D33" s="276"/>
      <c r="E33" s="277"/>
      <c r="F33" s="280"/>
      <c r="G33" s="299"/>
      <c r="H33" s="276"/>
      <c r="I33" s="276"/>
      <c r="J33" s="276"/>
      <c r="K33" s="281"/>
    </row>
    <row r="34" spans="1:11" ht="18.75" x14ac:dyDescent="0.3">
      <c r="A34" s="268"/>
      <c r="B34" s="276"/>
      <c r="C34" s="276"/>
      <c r="D34" s="276"/>
      <c r="E34" s="277"/>
      <c r="F34" s="280"/>
      <c r="G34" s="299"/>
      <c r="H34" s="276"/>
      <c r="I34" s="276"/>
      <c r="J34" s="276"/>
      <c r="K34" s="281"/>
    </row>
    <row r="35" spans="1:11" ht="18.75" x14ac:dyDescent="0.3">
      <c r="A35" s="268"/>
      <c r="B35" s="276"/>
      <c r="C35" s="276"/>
      <c r="D35" s="276"/>
      <c r="E35" s="277"/>
      <c r="F35" s="280"/>
      <c r="G35" s="299"/>
      <c r="H35" s="276"/>
      <c r="I35" s="276"/>
      <c r="J35" s="276"/>
      <c r="K35" s="281"/>
    </row>
    <row r="36" spans="1:11" ht="18.75" x14ac:dyDescent="0.3">
      <c r="A36" s="268"/>
      <c r="B36" s="276"/>
      <c r="C36" s="276"/>
      <c r="D36" s="276"/>
      <c r="E36" s="277"/>
      <c r="F36" s="280"/>
      <c r="G36" s="299"/>
      <c r="H36" s="276"/>
      <c r="I36" s="276"/>
      <c r="J36" s="276"/>
      <c r="K36" s="281"/>
    </row>
    <row r="37" spans="1:11" ht="18.75" x14ac:dyDescent="0.3">
      <c r="A37" s="268"/>
      <c r="B37" s="276"/>
      <c r="C37" s="276"/>
      <c r="D37" s="276"/>
      <c r="E37" s="277"/>
      <c r="F37" s="280"/>
      <c r="G37" s="299"/>
      <c r="H37" s="276"/>
      <c r="I37" s="276"/>
      <c r="J37" s="276"/>
      <c r="K37" s="281"/>
    </row>
    <row r="38" spans="1:11" ht="18.75" x14ac:dyDescent="0.3">
      <c r="A38" s="268"/>
      <c r="B38" s="276"/>
      <c r="C38" s="276"/>
      <c r="D38" s="276"/>
      <c r="E38" s="277"/>
      <c r="F38" s="280"/>
      <c r="G38" s="299"/>
      <c r="H38" s="276"/>
      <c r="I38" s="276"/>
      <c r="J38" s="276"/>
      <c r="K38" s="281"/>
    </row>
    <row r="39" spans="1:11" ht="18.75" x14ac:dyDescent="0.3">
      <c r="A39" s="268"/>
      <c r="B39" s="276"/>
      <c r="C39" s="276"/>
      <c r="D39" s="276"/>
      <c r="E39" s="277"/>
      <c r="F39" s="280"/>
      <c r="G39" s="299"/>
      <c r="H39" s="276"/>
      <c r="I39" s="276"/>
      <c r="J39" s="276"/>
      <c r="K39" s="281"/>
    </row>
    <row r="40" spans="1:11" ht="18.75" x14ac:dyDescent="0.3">
      <c r="A40" s="268"/>
      <c r="B40" s="276"/>
      <c r="C40" s="276"/>
      <c r="D40" s="276"/>
      <c r="E40" s="277"/>
      <c r="F40" s="280"/>
      <c r="G40" s="299"/>
      <c r="H40" s="276"/>
      <c r="I40" s="276"/>
      <c r="J40" s="276"/>
      <c r="K40" s="281"/>
    </row>
    <row r="41" spans="1:11" ht="18.75" x14ac:dyDescent="0.3">
      <c r="A41" s="268"/>
      <c r="B41" s="276"/>
      <c r="C41" s="276"/>
      <c r="D41" s="276"/>
      <c r="E41" s="277"/>
      <c r="F41" s="280"/>
      <c r="G41" s="299"/>
      <c r="H41" s="276"/>
      <c r="I41" s="276"/>
      <c r="J41" s="276"/>
      <c r="K41" s="281"/>
    </row>
    <row r="42" spans="1:11" ht="18.75" x14ac:dyDescent="0.3">
      <c r="A42" s="268"/>
      <c r="B42" s="276"/>
      <c r="C42" s="276"/>
      <c r="D42" s="276"/>
      <c r="E42" s="277"/>
      <c r="F42" s="280"/>
      <c r="G42" s="299"/>
      <c r="H42" s="276"/>
      <c r="I42" s="276"/>
      <c r="J42" s="276"/>
      <c r="K42" s="281"/>
    </row>
    <row r="43" spans="1:11" ht="18.75" x14ac:dyDescent="0.3">
      <c r="A43" s="268"/>
      <c r="B43" s="276"/>
      <c r="C43" s="276"/>
      <c r="D43" s="276"/>
      <c r="E43" s="277"/>
      <c r="F43" s="280"/>
      <c r="G43" s="299"/>
      <c r="H43" s="276"/>
      <c r="I43" s="276"/>
      <c r="J43" s="276"/>
      <c r="K43" s="281"/>
    </row>
    <row r="44" spans="1:11" ht="18.75" x14ac:dyDescent="0.3">
      <c r="A44" s="268"/>
      <c r="B44" s="276"/>
      <c r="C44" s="276"/>
      <c r="D44" s="276"/>
      <c r="E44" s="277"/>
      <c r="F44" s="280"/>
      <c r="G44" s="299"/>
      <c r="H44" s="276"/>
      <c r="I44" s="276"/>
      <c r="J44" s="276"/>
      <c r="K44" s="281"/>
    </row>
    <row r="45" spans="1:11" ht="18.75" x14ac:dyDescent="0.3">
      <c r="A45" s="268"/>
      <c r="B45" s="276"/>
      <c r="C45" s="276"/>
      <c r="D45" s="276"/>
      <c r="E45" s="277"/>
      <c r="F45" s="280"/>
      <c r="G45" s="299"/>
      <c r="H45" s="276"/>
      <c r="I45" s="276"/>
      <c r="J45" s="276"/>
      <c r="K45" s="281"/>
    </row>
    <row r="46" spans="1:11" ht="18.75" x14ac:dyDescent="0.3">
      <c r="A46" s="268"/>
      <c r="B46" s="276"/>
      <c r="C46" s="276"/>
      <c r="D46" s="276"/>
      <c r="E46" s="277"/>
      <c r="F46" s="280"/>
      <c r="G46" s="299"/>
      <c r="H46" s="276"/>
      <c r="I46" s="276"/>
      <c r="J46" s="276"/>
      <c r="K46" s="281"/>
    </row>
    <row r="47" spans="1:11" ht="18.75" x14ac:dyDescent="0.3">
      <c r="A47" s="268"/>
      <c r="B47" s="276"/>
      <c r="C47" s="276"/>
      <c r="D47" s="276"/>
      <c r="E47" s="277"/>
      <c r="F47" s="280"/>
      <c r="G47" s="299"/>
      <c r="H47" s="276"/>
      <c r="I47" s="276"/>
      <c r="J47" s="276"/>
      <c r="K47" s="281"/>
    </row>
    <row r="48" spans="1:11" ht="18.75" x14ac:dyDescent="0.3">
      <c r="A48" s="268"/>
      <c r="B48" s="276"/>
      <c r="C48" s="276"/>
      <c r="D48" s="276"/>
      <c r="E48" s="277"/>
      <c r="F48" s="280"/>
      <c r="G48" s="299"/>
      <c r="H48" s="276"/>
      <c r="I48" s="276"/>
      <c r="J48" s="276"/>
      <c r="K48" s="281"/>
    </row>
    <row r="49" spans="1:11" ht="18.75" x14ac:dyDescent="0.3">
      <c r="A49" s="268"/>
      <c r="B49" s="276"/>
      <c r="C49" s="276"/>
      <c r="D49" s="276"/>
      <c r="E49" s="277"/>
      <c r="F49" s="280"/>
      <c r="G49" s="299"/>
      <c r="H49" s="276"/>
      <c r="I49" s="276"/>
      <c r="J49" s="276"/>
      <c r="K49" s="281"/>
    </row>
    <row r="50" spans="1:11" ht="18.75" x14ac:dyDescent="0.3">
      <c r="A50" s="268"/>
      <c r="B50" s="276"/>
      <c r="C50" s="276"/>
      <c r="D50" s="276"/>
      <c r="E50" s="277"/>
      <c r="F50" s="280"/>
      <c r="G50" s="299"/>
      <c r="H50" s="276"/>
      <c r="I50" s="276"/>
      <c r="J50" s="276"/>
      <c r="K50" s="281"/>
    </row>
    <row r="51" spans="1:11" ht="18.75" x14ac:dyDescent="0.3">
      <c r="A51" s="268"/>
      <c r="B51" s="276"/>
      <c r="C51" s="276"/>
      <c r="D51" s="276"/>
      <c r="E51" s="277"/>
      <c r="F51" s="280"/>
      <c r="G51" s="299"/>
      <c r="H51" s="276"/>
      <c r="I51" s="276"/>
      <c r="J51" s="276"/>
      <c r="K51" s="281"/>
    </row>
    <row r="52" spans="1:11" ht="18.75" x14ac:dyDescent="0.3">
      <c r="A52" s="268"/>
      <c r="B52" s="276"/>
      <c r="C52" s="276"/>
      <c r="D52" s="276"/>
      <c r="E52" s="277"/>
      <c r="F52" s="280"/>
      <c r="G52" s="299"/>
      <c r="H52" s="276"/>
      <c r="I52" s="276"/>
      <c r="J52" s="276"/>
      <c r="K52" s="281"/>
    </row>
    <row r="53" spans="1:11" ht="18.75" x14ac:dyDescent="0.3">
      <c r="A53" s="268"/>
      <c r="B53" s="276"/>
      <c r="C53" s="276"/>
      <c r="D53" s="276"/>
      <c r="E53" s="277"/>
      <c r="F53" s="280"/>
      <c r="G53" s="299"/>
      <c r="H53" s="276"/>
      <c r="I53" s="276"/>
      <c r="J53" s="276"/>
      <c r="K53" s="281"/>
    </row>
    <row r="54" spans="1:11" ht="18.75" x14ac:dyDescent="0.3">
      <c r="A54" s="268"/>
      <c r="B54" s="276"/>
      <c r="C54" s="276"/>
      <c r="D54" s="276"/>
      <c r="E54" s="277"/>
      <c r="F54" s="280"/>
      <c r="G54" s="299"/>
      <c r="H54" s="276"/>
      <c r="I54" s="276"/>
      <c r="J54" s="276"/>
      <c r="K54" s="281"/>
    </row>
    <row r="55" spans="1:11" ht="18.75" x14ac:dyDescent="0.3">
      <c r="A55" s="268"/>
      <c r="B55" s="276"/>
      <c r="C55" s="276"/>
      <c r="D55" s="276"/>
      <c r="E55" s="277"/>
      <c r="F55" s="280"/>
      <c r="G55" s="299"/>
      <c r="H55" s="276"/>
      <c r="I55" s="276"/>
      <c r="J55" s="276"/>
      <c r="K55" s="281"/>
    </row>
    <row r="56" spans="1:11" ht="18.75" x14ac:dyDescent="0.3">
      <c r="A56" s="268"/>
      <c r="B56" s="276"/>
      <c r="C56" s="276"/>
      <c r="D56" s="276"/>
      <c r="E56" s="277"/>
      <c r="F56" s="280"/>
      <c r="G56" s="299"/>
      <c r="H56" s="276"/>
      <c r="I56" s="276"/>
      <c r="J56" s="276"/>
      <c r="K56" s="281"/>
    </row>
    <row r="57" spans="1:11" ht="18.75" x14ac:dyDescent="0.3">
      <c r="A57" s="268"/>
      <c r="B57" s="276"/>
      <c r="C57" s="276"/>
      <c r="D57" s="276"/>
      <c r="E57" s="277"/>
      <c r="F57" s="280"/>
      <c r="G57" s="299"/>
      <c r="H57" s="276"/>
      <c r="I57" s="276"/>
      <c r="J57" s="276"/>
      <c r="K57" s="281"/>
    </row>
    <row r="58" spans="1:11" ht="18.75" x14ac:dyDescent="0.3">
      <c r="A58" s="268"/>
      <c r="B58" s="276"/>
      <c r="C58" s="276"/>
      <c r="D58" s="276"/>
      <c r="E58" s="277"/>
      <c r="F58" s="280"/>
      <c r="G58" s="299"/>
      <c r="H58" s="276"/>
      <c r="I58" s="276"/>
      <c r="J58" s="276"/>
      <c r="K58" s="281"/>
    </row>
    <row r="59" spans="1:11" ht="18.75" x14ac:dyDescent="0.3">
      <c r="A59" s="268"/>
      <c r="B59" s="276"/>
      <c r="C59" s="276"/>
      <c r="D59" s="276"/>
      <c r="E59" s="277"/>
      <c r="F59" s="280"/>
      <c r="G59" s="299"/>
      <c r="H59" s="276"/>
      <c r="I59" s="276"/>
      <c r="J59" s="276"/>
      <c r="K59" s="281"/>
    </row>
    <row r="60" spans="1:11" ht="18.75" x14ac:dyDescent="0.3">
      <c r="A60" s="268"/>
      <c r="B60" s="276"/>
      <c r="C60" s="276"/>
      <c r="D60" s="276"/>
      <c r="E60" s="277"/>
      <c r="F60" s="280"/>
      <c r="G60" s="299"/>
      <c r="H60" s="276"/>
      <c r="I60" s="276"/>
      <c r="J60" s="276"/>
      <c r="K60" s="281"/>
    </row>
    <row r="61" spans="1:11" ht="18.75" x14ac:dyDescent="0.3">
      <c r="A61" s="268"/>
      <c r="B61" s="276"/>
      <c r="C61" s="276"/>
      <c r="D61" s="276"/>
      <c r="E61" s="277"/>
      <c r="F61" s="280"/>
      <c r="G61" s="299"/>
      <c r="H61" s="276"/>
      <c r="I61" s="276"/>
      <c r="J61" s="276"/>
      <c r="K61" s="281"/>
    </row>
    <row r="62" spans="1:11" ht="18.75" x14ac:dyDescent="0.3">
      <c r="A62" s="268"/>
      <c r="B62" s="276"/>
      <c r="C62" s="276"/>
      <c r="D62" s="276"/>
      <c r="E62" s="277"/>
      <c r="F62" s="280"/>
      <c r="G62" s="299"/>
      <c r="H62" s="276"/>
      <c r="I62" s="276"/>
      <c r="J62" s="276"/>
      <c r="K62" s="281"/>
    </row>
    <row r="63" spans="1:11" ht="18.75" x14ac:dyDescent="0.3">
      <c r="A63" s="268"/>
      <c r="B63" s="276"/>
      <c r="C63" s="276"/>
      <c r="D63" s="276"/>
      <c r="E63" s="277"/>
      <c r="F63" s="280"/>
      <c r="G63" s="299"/>
      <c r="H63" s="276"/>
      <c r="I63" s="276"/>
      <c r="J63" s="276"/>
      <c r="K63" s="281"/>
    </row>
    <row r="64" spans="1:11" ht="18.75" x14ac:dyDescent="0.3">
      <c r="A64" s="268"/>
      <c r="B64" s="276"/>
      <c r="C64" s="276"/>
      <c r="D64" s="276"/>
      <c r="E64" s="277"/>
      <c r="F64" s="280"/>
      <c r="G64" s="299"/>
      <c r="H64" s="276"/>
      <c r="I64" s="276"/>
      <c r="J64" s="276"/>
      <c r="K64" s="281"/>
    </row>
    <row r="65" spans="1:11" ht="18.75" x14ac:dyDescent="0.3">
      <c r="A65" s="268"/>
      <c r="B65" s="276"/>
      <c r="C65" s="276"/>
      <c r="D65" s="276"/>
      <c r="E65" s="277"/>
      <c r="F65" s="280"/>
      <c r="G65" s="299"/>
      <c r="H65" s="276"/>
      <c r="I65" s="276"/>
      <c r="J65" s="276"/>
      <c r="K65" s="281"/>
    </row>
    <row r="66" spans="1:11" ht="18.75" x14ac:dyDescent="0.3">
      <c r="A66" s="268"/>
      <c r="B66" s="276"/>
      <c r="C66" s="276"/>
      <c r="D66" s="276"/>
      <c r="E66" s="277"/>
      <c r="F66" s="280"/>
      <c r="G66" s="299"/>
      <c r="H66" s="276"/>
      <c r="I66" s="276"/>
      <c r="J66" s="276"/>
      <c r="K66" s="281"/>
    </row>
    <row r="67" spans="1:11" ht="18.75" x14ac:dyDescent="0.3">
      <c r="A67" s="268"/>
      <c r="B67" s="276"/>
      <c r="C67" s="276"/>
      <c r="D67" s="276"/>
      <c r="E67" s="277"/>
      <c r="F67" s="280"/>
      <c r="G67" s="299"/>
      <c r="H67" s="276"/>
      <c r="I67" s="276"/>
      <c r="J67" s="276"/>
      <c r="K67" s="281"/>
    </row>
    <row r="68" spans="1:11" ht="18.75" x14ac:dyDescent="0.3">
      <c r="A68" s="268"/>
      <c r="B68" s="276"/>
      <c r="C68" s="276"/>
      <c r="D68" s="276"/>
      <c r="E68" s="277"/>
      <c r="F68" s="280"/>
      <c r="G68" s="299"/>
      <c r="H68" s="276"/>
      <c r="I68" s="276"/>
      <c r="J68" s="276"/>
      <c r="K68" s="281"/>
    </row>
    <row r="69" spans="1:11" ht="18.75" x14ac:dyDescent="0.3">
      <c r="A69" s="268"/>
      <c r="B69" s="276"/>
      <c r="C69" s="276"/>
      <c r="D69" s="276"/>
      <c r="E69" s="277"/>
      <c r="F69" s="280"/>
      <c r="G69" s="299"/>
      <c r="H69" s="276"/>
      <c r="I69" s="276"/>
      <c r="J69" s="276"/>
      <c r="K69" s="281"/>
    </row>
    <row r="70" spans="1:11" ht="18.75" x14ac:dyDescent="0.3">
      <c r="A70" s="268"/>
      <c r="B70" s="276"/>
      <c r="C70" s="276"/>
      <c r="D70" s="276"/>
      <c r="E70" s="277"/>
      <c r="F70" s="280"/>
      <c r="G70" s="299"/>
      <c r="H70" s="276"/>
      <c r="I70" s="276"/>
      <c r="J70" s="276"/>
      <c r="K70" s="281"/>
    </row>
    <row r="71" spans="1:11" ht="18.75" x14ac:dyDescent="0.3">
      <c r="A71" s="268"/>
      <c r="B71" s="276"/>
      <c r="C71" s="276"/>
      <c r="D71" s="276"/>
      <c r="E71" s="277"/>
      <c r="F71" s="280"/>
      <c r="G71" s="299"/>
      <c r="H71" s="276"/>
      <c r="I71" s="276"/>
      <c r="J71" s="276"/>
      <c r="K71" s="281"/>
    </row>
    <row r="72" spans="1:11" ht="18.75" x14ac:dyDescent="0.3">
      <c r="A72" s="268"/>
      <c r="B72" s="276"/>
      <c r="C72" s="276"/>
      <c r="D72" s="276"/>
      <c r="E72" s="277"/>
      <c r="F72" s="280"/>
      <c r="G72" s="299"/>
      <c r="H72" s="276"/>
      <c r="I72" s="276"/>
      <c r="J72" s="276"/>
      <c r="K72" s="281"/>
    </row>
    <row r="73" spans="1:11" ht="18.75" x14ac:dyDescent="0.3">
      <c r="A73" s="268"/>
      <c r="B73" s="276"/>
      <c r="C73" s="276"/>
      <c r="D73" s="276"/>
      <c r="E73" s="277"/>
      <c r="F73" s="280"/>
      <c r="G73" s="299"/>
      <c r="H73" s="276"/>
      <c r="I73" s="276"/>
      <c r="J73" s="276"/>
      <c r="K73" s="281"/>
    </row>
    <row r="74" spans="1:11" ht="18.75" x14ac:dyDescent="0.3">
      <c r="A74" s="268"/>
      <c r="B74" s="276"/>
      <c r="C74" s="276"/>
      <c r="D74" s="276"/>
      <c r="E74" s="277"/>
      <c r="F74" s="280"/>
      <c r="G74" s="299"/>
      <c r="H74" s="276"/>
      <c r="I74" s="276"/>
      <c r="J74" s="276"/>
      <c r="K74" s="281"/>
    </row>
    <row r="75" spans="1:11" ht="18.75" x14ac:dyDescent="0.3">
      <c r="A75" s="268"/>
      <c r="B75" s="276"/>
      <c r="C75" s="276"/>
      <c r="D75" s="276"/>
      <c r="E75" s="277"/>
      <c r="F75" s="280"/>
      <c r="G75" s="299"/>
      <c r="H75" s="276"/>
      <c r="I75" s="276"/>
      <c r="J75" s="276"/>
      <c r="K75" s="281"/>
    </row>
    <row r="76" spans="1:11" ht="18.75" x14ac:dyDescent="0.3">
      <c r="A76" s="268"/>
      <c r="B76" s="276"/>
      <c r="C76" s="276"/>
      <c r="D76" s="276"/>
      <c r="E76" s="277"/>
      <c r="F76" s="280"/>
      <c r="G76" s="299"/>
      <c r="H76" s="276"/>
      <c r="I76" s="276"/>
      <c r="J76" s="276"/>
      <c r="K76" s="281"/>
    </row>
    <row r="77" spans="1:11" ht="18.75" x14ac:dyDescent="0.3">
      <c r="A77" s="268"/>
      <c r="B77" s="276"/>
      <c r="C77" s="276"/>
      <c r="D77" s="276"/>
      <c r="E77" s="277"/>
      <c r="F77" s="280"/>
      <c r="G77" s="299"/>
      <c r="H77" s="276"/>
      <c r="I77" s="276"/>
      <c r="J77" s="276"/>
      <c r="K77" s="281"/>
    </row>
    <row r="78" spans="1:11" ht="18.75" x14ac:dyDescent="0.3">
      <c r="A78" s="268"/>
      <c r="B78" s="276"/>
      <c r="C78" s="276"/>
      <c r="D78" s="276"/>
      <c r="E78" s="277"/>
      <c r="F78" s="280"/>
      <c r="G78" s="299"/>
      <c r="H78" s="276"/>
      <c r="I78" s="276"/>
      <c r="J78" s="276"/>
      <c r="K78" s="281"/>
    </row>
    <row r="79" spans="1:11" ht="18.75" x14ac:dyDescent="0.3">
      <c r="A79" s="268"/>
      <c r="B79" s="276"/>
      <c r="C79" s="276"/>
      <c r="D79" s="276"/>
      <c r="E79" s="277"/>
      <c r="F79" s="280"/>
      <c r="G79" s="299"/>
      <c r="H79" s="276"/>
      <c r="I79" s="276"/>
      <c r="J79" s="276"/>
      <c r="K79" s="281"/>
    </row>
    <row r="80" spans="1:11" ht="18.75" x14ac:dyDescent="0.3">
      <c r="A80" s="268"/>
      <c r="B80" s="276"/>
      <c r="C80" s="276"/>
      <c r="D80" s="276"/>
      <c r="E80" s="277"/>
      <c r="F80" s="280"/>
      <c r="G80" s="299"/>
      <c r="H80" s="276"/>
      <c r="I80" s="276"/>
      <c r="J80" s="276"/>
      <c r="K80" s="281"/>
    </row>
    <row r="81" spans="1:11" ht="18.75" x14ac:dyDescent="0.3">
      <c r="A81" s="268"/>
      <c r="B81" s="276"/>
      <c r="C81" s="276"/>
      <c r="D81" s="276"/>
      <c r="E81" s="277"/>
      <c r="F81" s="280"/>
      <c r="G81" s="299"/>
      <c r="H81" s="276"/>
      <c r="I81" s="276"/>
      <c r="J81" s="276"/>
      <c r="K81" s="281"/>
    </row>
    <row r="82" spans="1:11" ht="18.75" x14ac:dyDescent="0.3">
      <c r="A82" s="268"/>
      <c r="B82" s="276"/>
      <c r="C82" s="276"/>
      <c r="D82" s="276"/>
      <c r="E82" s="277"/>
      <c r="F82" s="280"/>
      <c r="G82" s="299"/>
      <c r="H82" s="276"/>
      <c r="I82" s="276"/>
      <c r="J82" s="276"/>
      <c r="K82" s="281"/>
    </row>
    <row r="83" spans="1:11" ht="18.75" x14ac:dyDescent="0.3">
      <c r="A83" s="268"/>
      <c r="B83" s="276"/>
      <c r="C83" s="276"/>
      <c r="D83" s="276"/>
      <c r="E83" s="277"/>
      <c r="F83" s="280"/>
      <c r="G83" s="299"/>
      <c r="H83" s="276"/>
      <c r="I83" s="276"/>
      <c r="J83" s="276"/>
      <c r="K83" s="281"/>
    </row>
    <row r="84" spans="1:11" ht="18.75" x14ac:dyDescent="0.3">
      <c r="A84" s="268"/>
      <c r="B84" s="276"/>
      <c r="C84" s="276"/>
      <c r="D84" s="276"/>
      <c r="E84" s="277"/>
      <c r="F84" s="280"/>
      <c r="G84" s="299"/>
      <c r="H84" s="276"/>
      <c r="I84" s="276"/>
      <c r="J84" s="276"/>
      <c r="K84" s="281"/>
    </row>
    <row r="85" spans="1:11" ht="18.75" x14ac:dyDescent="0.3">
      <c r="A85" s="268"/>
      <c r="B85" s="276"/>
      <c r="C85" s="276"/>
      <c r="D85" s="276"/>
      <c r="E85" s="277"/>
      <c r="F85" s="280"/>
      <c r="G85" s="299"/>
      <c r="H85" s="276"/>
      <c r="I85" s="276"/>
      <c r="J85" s="276"/>
      <c r="K85" s="281"/>
    </row>
    <row r="86" spans="1:11" ht="18.75" x14ac:dyDescent="0.3">
      <c r="A86" s="268"/>
      <c r="B86" s="276"/>
      <c r="C86" s="276"/>
      <c r="D86" s="276"/>
      <c r="E86" s="277"/>
      <c r="F86" s="280"/>
      <c r="G86" s="299"/>
      <c r="H86" s="276"/>
      <c r="I86" s="276"/>
      <c r="J86" s="276"/>
      <c r="K86" s="281"/>
    </row>
    <row r="87" spans="1:11" ht="18.75" x14ac:dyDescent="0.3">
      <c r="A87" s="268"/>
      <c r="B87" s="276"/>
      <c r="C87" s="276"/>
      <c r="D87" s="276"/>
      <c r="E87" s="277"/>
      <c r="F87" s="280"/>
      <c r="G87" s="299"/>
      <c r="H87" s="276"/>
      <c r="I87" s="276"/>
      <c r="J87" s="276"/>
      <c r="K87" s="281"/>
    </row>
    <row r="88" spans="1:11" ht="18.75" x14ac:dyDescent="0.3">
      <c r="A88" s="268"/>
      <c r="B88" s="276"/>
      <c r="C88" s="276"/>
      <c r="D88" s="276"/>
      <c r="E88" s="277"/>
      <c r="F88" s="280"/>
      <c r="G88" s="299"/>
      <c r="H88" s="276"/>
      <c r="I88" s="276"/>
      <c r="J88" s="276"/>
      <c r="K88" s="281"/>
    </row>
    <row r="89" spans="1:11" ht="18.75" x14ac:dyDescent="0.3">
      <c r="A89" s="268"/>
      <c r="B89" s="276"/>
      <c r="C89" s="276"/>
      <c r="D89" s="276"/>
      <c r="E89" s="277"/>
      <c r="F89" s="280"/>
      <c r="G89" s="299"/>
      <c r="H89" s="276"/>
      <c r="I89" s="276"/>
      <c r="J89" s="276"/>
      <c r="K89" s="281"/>
    </row>
    <row r="90" spans="1:11" ht="18.75" x14ac:dyDescent="0.3">
      <c r="A90" s="268"/>
      <c r="B90" s="276"/>
      <c r="C90" s="276"/>
      <c r="D90" s="276"/>
      <c r="E90" s="277"/>
      <c r="F90" s="280"/>
      <c r="G90" s="299"/>
      <c r="H90" s="276"/>
      <c r="I90" s="276"/>
      <c r="J90" s="276"/>
      <c r="K90" s="281"/>
    </row>
    <row r="91" spans="1:11" ht="18.75" x14ac:dyDescent="0.3">
      <c r="A91" s="268"/>
      <c r="B91" s="276"/>
      <c r="C91" s="276"/>
      <c r="D91" s="276"/>
      <c r="E91" s="277"/>
      <c r="F91" s="280"/>
      <c r="G91" s="299"/>
      <c r="H91" s="276"/>
      <c r="I91" s="276"/>
      <c r="J91" s="276"/>
      <c r="K91" s="281"/>
    </row>
    <row r="92" spans="1:11" ht="18.75" x14ac:dyDescent="0.3">
      <c r="A92" s="268"/>
      <c r="B92" s="276"/>
      <c r="C92" s="276"/>
      <c r="D92" s="276"/>
      <c r="E92" s="277"/>
      <c r="F92" s="280"/>
      <c r="G92" s="299"/>
      <c r="H92" s="276"/>
      <c r="I92" s="276"/>
      <c r="J92" s="276"/>
      <c r="K92" s="281"/>
    </row>
    <row r="93" spans="1:11" ht="18.75" x14ac:dyDescent="0.3">
      <c r="A93" s="268"/>
      <c r="B93" s="276"/>
      <c r="C93" s="276"/>
      <c r="D93" s="276"/>
      <c r="E93" s="277"/>
      <c r="F93" s="280"/>
      <c r="G93" s="299"/>
      <c r="H93" s="276"/>
      <c r="I93" s="276"/>
      <c r="J93" s="276"/>
      <c r="K93" s="281"/>
    </row>
    <row r="94" spans="1:11" ht="18.75" x14ac:dyDescent="0.3">
      <c r="A94" s="268"/>
      <c r="B94" s="276"/>
      <c r="C94" s="276"/>
      <c r="D94" s="276"/>
      <c r="E94" s="277"/>
      <c r="F94" s="280"/>
      <c r="G94" s="299"/>
      <c r="H94" s="276"/>
      <c r="I94" s="276"/>
      <c r="J94" s="276"/>
      <c r="K94" s="281"/>
    </row>
    <row r="95" spans="1:11" ht="18.75" x14ac:dyDescent="0.3">
      <c r="A95" s="268"/>
      <c r="B95" s="276"/>
      <c r="C95" s="276"/>
      <c r="D95" s="276"/>
      <c r="E95" s="277"/>
      <c r="F95" s="280"/>
      <c r="G95" s="299"/>
      <c r="H95" s="276"/>
      <c r="I95" s="276"/>
      <c r="J95" s="276"/>
      <c r="K95" s="281"/>
    </row>
    <row r="96" spans="1:11" ht="18.75" x14ac:dyDescent="0.3">
      <c r="A96" s="268"/>
      <c r="B96" s="276"/>
      <c r="C96" s="276"/>
      <c r="D96" s="276"/>
      <c r="E96" s="277"/>
      <c r="F96" s="280"/>
      <c r="G96" s="299"/>
      <c r="H96" s="276"/>
      <c r="I96" s="276"/>
      <c r="J96" s="276"/>
      <c r="K96" s="281"/>
    </row>
    <row r="97" spans="1:11" ht="18.75" x14ac:dyDescent="0.3">
      <c r="A97" s="268"/>
      <c r="B97" s="276"/>
      <c r="C97" s="276"/>
      <c r="D97" s="276"/>
      <c r="E97" s="277"/>
      <c r="F97" s="280"/>
      <c r="G97" s="299"/>
      <c r="H97" s="276"/>
      <c r="I97" s="276"/>
      <c r="J97" s="276"/>
      <c r="K97" s="281"/>
    </row>
    <row r="98" spans="1:11" ht="18.75" x14ac:dyDescent="0.3">
      <c r="A98" s="268"/>
      <c r="B98" s="276"/>
      <c r="C98" s="276"/>
      <c r="D98" s="276"/>
      <c r="E98" s="277"/>
      <c r="F98" s="280"/>
      <c r="G98" s="299"/>
      <c r="H98" s="276"/>
      <c r="I98" s="276"/>
      <c r="J98" s="276"/>
      <c r="K98" s="281"/>
    </row>
    <row r="99" spans="1:11" ht="18.75" x14ac:dyDescent="0.3">
      <c r="A99" s="268"/>
      <c r="B99" s="276"/>
      <c r="C99" s="276"/>
      <c r="D99" s="276"/>
      <c r="E99" s="277"/>
      <c r="F99" s="280"/>
      <c r="G99" s="299"/>
      <c r="H99" s="276"/>
      <c r="I99" s="276"/>
      <c r="J99" s="276"/>
      <c r="K99" s="281"/>
    </row>
    <row r="100" spans="1:11" ht="18.75" x14ac:dyDescent="0.3">
      <c r="A100" s="268"/>
      <c r="B100" s="276"/>
      <c r="C100" s="276"/>
      <c r="D100" s="276"/>
      <c r="E100" s="277"/>
      <c r="F100" s="280"/>
      <c r="G100" s="299"/>
      <c r="H100" s="276"/>
      <c r="I100" s="276"/>
      <c r="J100" s="276"/>
      <c r="K100" s="281"/>
    </row>
    <row r="101" spans="1:11" ht="18.75" x14ac:dyDescent="0.3">
      <c r="A101" s="268"/>
      <c r="B101" s="276"/>
      <c r="C101" s="276"/>
      <c r="D101" s="276"/>
      <c r="E101" s="277"/>
      <c r="F101" s="280"/>
      <c r="G101" s="299"/>
      <c r="H101" s="276"/>
      <c r="I101" s="276"/>
      <c r="J101" s="276"/>
      <c r="K101" s="281"/>
    </row>
    <row r="102" spans="1:11" ht="18.75" x14ac:dyDescent="0.3">
      <c r="A102" s="268"/>
      <c r="B102" s="276"/>
      <c r="C102" s="276"/>
      <c r="D102" s="276"/>
      <c r="E102" s="277"/>
      <c r="F102" s="280"/>
      <c r="G102" s="299"/>
      <c r="H102" s="276"/>
      <c r="I102" s="276"/>
      <c r="J102" s="276"/>
      <c r="K102" s="281"/>
    </row>
    <row r="103" spans="1:11" ht="18.75" x14ac:dyDescent="0.3">
      <c r="A103" s="268"/>
      <c r="B103" s="276"/>
      <c r="C103" s="276"/>
      <c r="D103" s="276"/>
      <c r="E103" s="277"/>
      <c r="F103" s="280"/>
      <c r="G103" s="299"/>
      <c r="H103" s="276"/>
      <c r="I103" s="276"/>
      <c r="J103" s="276"/>
      <c r="K103" s="281"/>
    </row>
    <row r="104" spans="1:11" ht="18.75" x14ac:dyDescent="0.3">
      <c r="A104" s="268"/>
      <c r="B104" s="276"/>
      <c r="C104" s="276"/>
      <c r="D104" s="276"/>
      <c r="E104" s="277"/>
      <c r="F104" s="280"/>
      <c r="G104" s="299"/>
      <c r="H104" s="276"/>
      <c r="I104" s="276"/>
      <c r="J104" s="276"/>
      <c r="K104" s="281"/>
    </row>
    <row r="105" spans="1:11" ht="18.75" x14ac:dyDescent="0.3">
      <c r="A105" s="268"/>
      <c r="B105" s="276"/>
      <c r="C105" s="276"/>
      <c r="D105" s="276"/>
      <c r="E105" s="277"/>
      <c r="F105" s="280"/>
      <c r="G105" s="299"/>
      <c r="H105" s="276"/>
      <c r="I105" s="276"/>
      <c r="J105" s="276"/>
      <c r="K105" s="281"/>
    </row>
    <row r="106" spans="1:11" ht="18.75" x14ac:dyDescent="0.3">
      <c r="A106" s="268"/>
      <c r="B106" s="276"/>
      <c r="C106" s="276"/>
      <c r="D106" s="276"/>
      <c r="E106" s="277"/>
      <c r="F106" s="280"/>
      <c r="G106" s="299"/>
      <c r="H106" s="276"/>
      <c r="I106" s="276"/>
      <c r="J106" s="276"/>
      <c r="K106" s="281"/>
    </row>
    <row r="107" spans="1:11" ht="18.75" x14ac:dyDescent="0.3">
      <c r="A107" s="268"/>
      <c r="B107" s="276"/>
      <c r="C107" s="276"/>
      <c r="D107" s="276"/>
      <c r="E107" s="277"/>
      <c r="F107" s="280"/>
      <c r="G107" s="299"/>
      <c r="H107" s="276"/>
      <c r="I107" s="276"/>
      <c r="J107" s="276"/>
      <c r="K107" s="281"/>
    </row>
    <row r="108" spans="1:11" ht="18.75" x14ac:dyDescent="0.3">
      <c r="A108" s="268"/>
      <c r="B108" s="276"/>
      <c r="C108" s="276"/>
      <c r="D108" s="276"/>
      <c r="E108" s="277"/>
      <c r="F108" s="280"/>
      <c r="G108" s="299"/>
      <c r="H108" s="276"/>
      <c r="I108" s="276"/>
      <c r="J108" s="276"/>
      <c r="K108" s="281"/>
    </row>
    <row r="109" spans="1:11" ht="18.75" x14ac:dyDescent="0.3">
      <c r="A109" s="268"/>
      <c r="B109" s="276"/>
      <c r="C109" s="276"/>
      <c r="D109" s="276"/>
      <c r="E109" s="277"/>
      <c r="F109" s="280"/>
      <c r="G109" s="299"/>
      <c r="H109" s="276"/>
      <c r="I109" s="276"/>
      <c r="J109" s="276"/>
      <c r="K109" s="281"/>
    </row>
    <row r="110" spans="1:11" ht="18.75" x14ac:dyDescent="0.3">
      <c r="A110" s="268"/>
      <c r="B110" s="276"/>
      <c r="C110" s="276"/>
      <c r="D110" s="276"/>
      <c r="E110" s="277"/>
      <c r="F110" s="280"/>
      <c r="G110" s="299"/>
      <c r="H110" s="276"/>
      <c r="I110" s="276"/>
      <c r="J110" s="276"/>
      <c r="K110" s="281"/>
    </row>
    <row r="111" spans="1:11" ht="18.75" x14ac:dyDescent="0.3">
      <c r="A111" s="268"/>
      <c r="B111" s="276"/>
      <c r="C111" s="276"/>
      <c r="D111" s="276"/>
      <c r="E111" s="277"/>
      <c r="F111" s="280"/>
      <c r="G111" s="299"/>
      <c r="H111" s="276"/>
      <c r="I111" s="276"/>
      <c r="J111" s="276"/>
      <c r="K111" s="281"/>
    </row>
    <row r="112" spans="1:11" ht="18.75" x14ac:dyDescent="0.3">
      <c r="A112" s="268"/>
      <c r="B112" s="276"/>
      <c r="C112" s="276"/>
      <c r="D112" s="276"/>
      <c r="E112" s="277"/>
      <c r="F112" s="280"/>
      <c r="G112" s="299"/>
      <c r="H112" s="276"/>
      <c r="I112" s="276"/>
      <c r="J112" s="276"/>
      <c r="K112" s="281"/>
    </row>
    <row r="113" spans="1:13" ht="18.75" x14ac:dyDescent="0.3">
      <c r="A113" s="268"/>
      <c r="B113" s="276"/>
      <c r="C113" s="276"/>
      <c r="D113" s="276"/>
      <c r="E113" s="277"/>
      <c r="F113" s="280"/>
      <c r="G113" s="299"/>
      <c r="H113" s="276"/>
      <c r="I113" s="276"/>
      <c r="J113" s="276"/>
      <c r="K113" s="281"/>
    </row>
    <row r="114" spans="1:13" ht="18.75" x14ac:dyDescent="0.3">
      <c r="A114" s="268"/>
      <c r="B114" s="276"/>
      <c r="C114" s="276"/>
      <c r="D114" s="276"/>
      <c r="E114" s="277"/>
      <c r="F114" s="280"/>
      <c r="G114" s="299"/>
      <c r="H114" s="276"/>
      <c r="I114" s="276"/>
      <c r="J114" s="276"/>
      <c r="K114" s="281"/>
    </row>
    <row r="115" spans="1:13" ht="18.75" x14ac:dyDescent="0.3">
      <c r="A115" s="268"/>
      <c r="B115" s="276"/>
      <c r="C115" s="276"/>
      <c r="D115" s="276"/>
      <c r="E115" s="277"/>
      <c r="F115" s="280"/>
      <c r="G115" s="299"/>
      <c r="H115" s="276"/>
      <c r="I115" s="276"/>
      <c r="J115" s="276"/>
      <c r="K115" s="281"/>
    </row>
    <row r="116" spans="1:13" ht="18.75" x14ac:dyDescent="0.3">
      <c r="A116" s="268"/>
      <c r="B116" s="276"/>
      <c r="C116" s="276"/>
      <c r="D116" s="276"/>
      <c r="E116" s="277"/>
      <c r="F116" s="280"/>
      <c r="G116" s="299"/>
      <c r="H116" s="276"/>
      <c r="I116" s="276"/>
      <c r="J116" s="276"/>
      <c r="K116" s="281"/>
      <c r="L116" s="260"/>
      <c r="M116" s="7"/>
    </row>
    <row r="117" spans="1:13" ht="18.75" x14ac:dyDescent="0.3">
      <c r="A117" s="268"/>
      <c r="B117" s="276"/>
      <c r="C117" s="276"/>
      <c r="D117" s="276"/>
      <c r="E117" s="277"/>
      <c r="F117" s="280"/>
      <c r="G117" s="299"/>
      <c r="H117" s="276"/>
      <c r="I117" s="276"/>
      <c r="J117" s="276"/>
      <c r="K117" s="281"/>
      <c r="L117" s="260"/>
      <c r="M117" s="7"/>
    </row>
    <row r="118" spans="1:13" ht="18.75" x14ac:dyDescent="0.3">
      <c r="A118" s="268"/>
      <c r="B118" s="276"/>
      <c r="C118" s="276"/>
      <c r="D118" s="276"/>
      <c r="E118" s="277"/>
      <c r="F118" s="280"/>
      <c r="G118" s="299"/>
      <c r="H118" s="276"/>
      <c r="I118" s="276"/>
      <c r="J118" s="276"/>
      <c r="K118" s="281"/>
      <c r="L118" s="260"/>
      <c r="M118" s="7"/>
    </row>
    <row r="119" spans="1:13" ht="18.75" x14ac:dyDescent="0.3">
      <c r="A119" s="268"/>
      <c r="B119" s="276"/>
      <c r="C119" s="276"/>
      <c r="D119" s="276"/>
      <c r="E119" s="277"/>
      <c r="F119" s="280"/>
      <c r="G119" s="299"/>
      <c r="H119" s="276"/>
      <c r="I119" s="276"/>
      <c r="J119" s="276"/>
      <c r="K119" s="281"/>
      <c r="L119" s="260"/>
      <c r="M119" s="7"/>
    </row>
    <row r="120" spans="1:13" ht="18.75" x14ac:dyDescent="0.3">
      <c r="A120" s="268"/>
      <c r="B120" s="276"/>
      <c r="C120" s="276"/>
      <c r="D120" s="276"/>
      <c r="E120" s="277"/>
      <c r="F120" s="280"/>
      <c r="G120" s="299"/>
      <c r="H120" s="276"/>
      <c r="I120" s="276"/>
      <c r="J120" s="276"/>
      <c r="K120" s="281"/>
      <c r="L120" s="260"/>
      <c r="M120" s="7"/>
    </row>
    <row r="121" spans="1:13" ht="18.75" x14ac:dyDescent="0.3">
      <c r="A121" s="268"/>
      <c r="B121" s="276"/>
      <c r="C121" s="276"/>
      <c r="D121" s="276"/>
      <c r="E121" s="277"/>
      <c r="F121" s="280"/>
      <c r="G121" s="299"/>
      <c r="H121" s="276"/>
      <c r="I121" s="276"/>
      <c r="J121" s="276"/>
      <c r="K121" s="281"/>
      <c r="L121" s="260"/>
      <c r="M121" s="7"/>
    </row>
    <row r="122" spans="1:13" ht="18.75" x14ac:dyDescent="0.3">
      <c r="A122" s="268"/>
      <c r="B122" s="276"/>
      <c r="C122" s="276"/>
      <c r="D122" s="276"/>
      <c r="E122" s="277"/>
      <c r="F122" s="280"/>
      <c r="G122" s="299"/>
      <c r="H122" s="276"/>
      <c r="I122" s="276"/>
      <c r="J122" s="276"/>
      <c r="K122" s="281"/>
      <c r="L122" s="260"/>
      <c r="M122" s="7"/>
    </row>
    <row r="123" spans="1:13" ht="18.75" x14ac:dyDescent="0.3">
      <c r="A123" s="268"/>
      <c r="B123" s="276"/>
      <c r="C123" s="276"/>
      <c r="D123" s="276"/>
      <c r="E123" s="277"/>
      <c r="F123" s="280"/>
      <c r="G123" s="299"/>
      <c r="H123" s="276"/>
      <c r="I123" s="276"/>
      <c r="J123" s="276"/>
      <c r="K123" s="281"/>
      <c r="L123" s="260"/>
      <c r="M123" s="7"/>
    </row>
    <row r="124" spans="1:13" ht="18.75" x14ac:dyDescent="0.3">
      <c r="A124" s="268"/>
      <c r="B124" s="276"/>
      <c r="C124" s="276"/>
      <c r="D124" s="276"/>
      <c r="E124" s="277"/>
      <c r="F124" s="280"/>
      <c r="G124" s="299"/>
      <c r="H124" s="276"/>
      <c r="I124" s="276"/>
      <c r="J124" s="276"/>
      <c r="K124" s="281"/>
      <c r="L124" s="260"/>
      <c r="M124" s="7"/>
    </row>
    <row r="125" spans="1:13" ht="18.75" x14ac:dyDescent="0.3">
      <c r="A125" s="268"/>
      <c r="B125" s="276"/>
      <c r="C125" s="276"/>
      <c r="D125" s="276"/>
      <c r="E125" s="277"/>
      <c r="F125" s="280"/>
      <c r="G125" s="299"/>
      <c r="H125" s="276"/>
      <c r="I125" s="276"/>
      <c r="J125" s="276"/>
      <c r="K125" s="281"/>
      <c r="L125" s="260"/>
      <c r="M125" s="7"/>
    </row>
    <row r="126" spans="1:13" ht="18.75" x14ac:dyDescent="0.3">
      <c r="A126" s="268"/>
      <c r="B126" s="276"/>
      <c r="C126" s="276"/>
      <c r="D126" s="276"/>
      <c r="E126" s="277"/>
      <c r="F126" s="280"/>
      <c r="G126" s="299"/>
      <c r="H126" s="276"/>
      <c r="I126" s="276"/>
      <c r="J126" s="276"/>
      <c r="K126" s="281"/>
      <c r="L126" s="260"/>
      <c r="M126" s="7"/>
    </row>
    <row r="127" spans="1:13" ht="18.75" x14ac:dyDescent="0.3">
      <c r="A127" s="268"/>
      <c r="B127" s="276"/>
      <c r="C127" s="276"/>
      <c r="D127" s="276"/>
      <c r="E127" s="277"/>
      <c r="F127" s="280"/>
      <c r="G127" s="299"/>
      <c r="H127" s="276"/>
      <c r="I127" s="276"/>
      <c r="J127" s="276"/>
      <c r="K127" s="281"/>
      <c r="L127" s="260"/>
      <c r="M127" s="7"/>
    </row>
    <row r="128" spans="1:13" ht="18.75" x14ac:dyDescent="0.3">
      <c r="A128" s="268"/>
      <c r="B128" s="276"/>
      <c r="C128" s="276"/>
      <c r="D128" s="276"/>
      <c r="E128" s="277"/>
      <c r="F128" s="280"/>
      <c r="G128" s="299"/>
      <c r="H128" s="276"/>
      <c r="I128" s="276"/>
      <c r="J128" s="276"/>
      <c r="K128" s="281"/>
      <c r="L128" s="260"/>
      <c r="M128" s="7"/>
    </row>
    <row r="129" spans="1:13" ht="18.75" x14ac:dyDescent="0.3">
      <c r="A129" s="268"/>
      <c r="B129" s="276"/>
      <c r="C129" s="276"/>
      <c r="D129" s="276"/>
      <c r="E129" s="277"/>
      <c r="F129" s="280"/>
      <c r="G129" s="299"/>
      <c r="H129" s="276"/>
      <c r="I129" s="276"/>
      <c r="J129" s="276"/>
      <c r="K129" s="281"/>
      <c r="L129" s="260"/>
      <c r="M129" s="7"/>
    </row>
    <row r="130" spans="1:13" ht="18.75" x14ac:dyDescent="0.3">
      <c r="A130" s="268"/>
      <c r="B130" s="276"/>
      <c r="C130" s="276"/>
      <c r="D130" s="276"/>
      <c r="E130" s="277"/>
      <c r="F130" s="280"/>
      <c r="G130" s="299"/>
      <c r="H130" s="276"/>
      <c r="I130" s="276"/>
      <c r="J130" s="276"/>
      <c r="K130" s="281"/>
      <c r="L130" s="260"/>
      <c r="M130" s="7"/>
    </row>
    <row r="131" spans="1:13" ht="18.75" x14ac:dyDescent="0.3">
      <c r="A131" s="268"/>
      <c r="B131" s="276"/>
      <c r="C131" s="276"/>
      <c r="D131" s="276"/>
      <c r="E131" s="277"/>
      <c r="F131" s="280"/>
      <c r="G131" s="299"/>
      <c r="H131" s="276"/>
      <c r="I131" s="276"/>
      <c r="J131" s="276"/>
      <c r="K131" s="281"/>
      <c r="L131" s="260"/>
      <c r="M131" s="7"/>
    </row>
    <row r="132" spans="1:13" ht="18.75" x14ac:dyDescent="0.3">
      <c r="A132" s="268"/>
      <c r="B132" s="276"/>
      <c r="C132" s="276"/>
      <c r="D132" s="276"/>
      <c r="E132" s="277"/>
      <c r="F132" s="280"/>
      <c r="G132" s="299"/>
      <c r="H132" s="276"/>
      <c r="I132" s="276"/>
      <c r="J132" s="276"/>
      <c r="K132" s="281"/>
      <c r="L132" s="260"/>
      <c r="M132" s="7"/>
    </row>
    <row r="133" spans="1:13" ht="18.75" x14ac:dyDescent="0.3">
      <c r="A133" s="268"/>
      <c r="B133" s="276"/>
      <c r="C133" s="276"/>
      <c r="D133" s="276"/>
      <c r="E133" s="277"/>
      <c r="F133" s="280"/>
      <c r="G133" s="299"/>
      <c r="H133" s="276"/>
      <c r="I133" s="276"/>
      <c r="J133" s="276"/>
      <c r="K133" s="281"/>
      <c r="L133" s="260"/>
      <c r="M133" s="7"/>
    </row>
    <row r="134" spans="1:13" ht="18.75" x14ac:dyDescent="0.3">
      <c r="A134" s="268"/>
      <c r="B134" s="276"/>
      <c r="C134" s="276"/>
      <c r="D134" s="276"/>
      <c r="E134" s="277"/>
      <c r="F134" s="280"/>
      <c r="G134" s="299"/>
      <c r="H134" s="276"/>
      <c r="I134" s="276"/>
      <c r="J134" s="276"/>
      <c r="K134" s="281"/>
      <c r="L134" s="260"/>
      <c r="M134" s="7"/>
    </row>
    <row r="135" spans="1:13" ht="18.75" x14ac:dyDescent="0.3">
      <c r="A135" s="268"/>
      <c r="B135" s="276"/>
      <c r="C135" s="276"/>
      <c r="D135" s="276"/>
      <c r="E135" s="277"/>
      <c r="F135" s="280"/>
      <c r="G135" s="299"/>
      <c r="H135" s="276"/>
      <c r="I135" s="276"/>
      <c r="J135" s="276"/>
      <c r="K135" s="281"/>
      <c r="L135" s="260"/>
      <c r="M135" s="7"/>
    </row>
    <row r="136" spans="1:13" ht="18.75" x14ac:dyDescent="0.3">
      <c r="A136" s="268"/>
      <c r="B136" s="276"/>
      <c r="C136" s="276"/>
      <c r="D136" s="276"/>
      <c r="E136" s="277"/>
      <c r="F136" s="280"/>
      <c r="G136" s="299"/>
      <c r="H136" s="276"/>
      <c r="I136" s="276"/>
      <c r="J136" s="276"/>
      <c r="K136" s="281"/>
      <c r="L136" s="260"/>
      <c r="M136" s="7"/>
    </row>
    <row r="137" spans="1:13" ht="18.75" x14ac:dyDescent="0.3">
      <c r="A137" s="268"/>
      <c r="B137" s="276"/>
      <c r="C137" s="276"/>
      <c r="D137" s="276"/>
      <c r="E137" s="277"/>
      <c r="F137" s="280"/>
      <c r="G137" s="299"/>
      <c r="H137" s="276"/>
      <c r="I137" s="276"/>
      <c r="J137" s="276"/>
      <c r="K137" s="281"/>
      <c r="L137" s="260"/>
      <c r="M137" s="7"/>
    </row>
    <row r="138" spans="1:13" ht="18.75" x14ac:dyDescent="0.3">
      <c r="A138" s="268"/>
      <c r="B138" s="276"/>
      <c r="C138" s="276"/>
      <c r="D138" s="276"/>
      <c r="E138" s="277"/>
      <c r="F138" s="280"/>
      <c r="G138" s="299"/>
      <c r="H138" s="276"/>
      <c r="I138" s="276"/>
      <c r="J138" s="276"/>
      <c r="K138" s="281"/>
      <c r="L138" s="260"/>
      <c r="M138" s="7"/>
    </row>
    <row r="139" spans="1:13" ht="18.75" x14ac:dyDescent="0.3">
      <c r="A139" s="268"/>
      <c r="B139" s="276"/>
      <c r="C139" s="276"/>
      <c r="D139" s="276"/>
      <c r="E139" s="277"/>
      <c r="F139" s="280"/>
      <c r="G139" s="299"/>
      <c r="H139" s="276"/>
      <c r="I139" s="276"/>
      <c r="J139" s="276"/>
      <c r="K139" s="281"/>
      <c r="L139" s="260"/>
      <c r="M139" s="7"/>
    </row>
    <row r="140" spans="1:13" ht="18.75" x14ac:dyDescent="0.3">
      <c r="A140" s="268"/>
      <c r="B140" s="276"/>
      <c r="C140" s="276"/>
      <c r="D140" s="276"/>
      <c r="E140" s="277"/>
      <c r="F140" s="280"/>
      <c r="G140" s="299"/>
      <c r="H140" s="276"/>
      <c r="I140" s="276"/>
      <c r="J140" s="276"/>
      <c r="K140" s="281"/>
      <c r="L140" s="260"/>
      <c r="M140" s="7"/>
    </row>
    <row r="141" spans="1:13" ht="18.75" x14ac:dyDescent="0.3">
      <c r="A141" s="268"/>
      <c r="B141" s="276"/>
      <c r="C141" s="276"/>
      <c r="D141" s="276"/>
      <c r="E141" s="277"/>
      <c r="F141" s="280"/>
      <c r="G141" s="299"/>
      <c r="H141" s="276"/>
      <c r="I141" s="276"/>
      <c r="J141" s="276"/>
      <c r="K141" s="281"/>
      <c r="L141" s="260"/>
      <c r="M141" s="7"/>
    </row>
    <row r="142" spans="1:13" ht="18.75" x14ac:dyDescent="0.3">
      <c r="A142" s="268"/>
      <c r="B142" s="276"/>
      <c r="C142" s="276"/>
      <c r="D142" s="276"/>
      <c r="E142" s="277"/>
      <c r="F142" s="280"/>
      <c r="G142" s="299"/>
      <c r="H142" s="276"/>
      <c r="I142" s="276"/>
      <c r="J142" s="276"/>
      <c r="K142" s="281"/>
      <c r="L142" s="260"/>
      <c r="M142" s="7"/>
    </row>
    <row r="143" spans="1:13" ht="18.75" x14ac:dyDescent="0.3">
      <c r="A143" s="268"/>
      <c r="B143" s="276"/>
      <c r="C143" s="276"/>
      <c r="D143" s="276"/>
      <c r="E143" s="277"/>
      <c r="F143" s="280"/>
      <c r="G143" s="299"/>
      <c r="H143" s="276"/>
      <c r="I143" s="276"/>
      <c r="J143" s="276"/>
      <c r="K143" s="281"/>
      <c r="L143" s="260"/>
      <c r="M143" s="7"/>
    </row>
    <row r="144" spans="1:13" ht="18.75" x14ac:dyDescent="0.3">
      <c r="A144" s="268"/>
      <c r="B144" s="276"/>
      <c r="C144" s="276"/>
      <c r="D144" s="276"/>
      <c r="E144" s="277"/>
      <c r="F144" s="280"/>
      <c r="G144" s="299"/>
      <c r="H144" s="276"/>
      <c r="I144" s="276"/>
      <c r="J144" s="276"/>
      <c r="K144" s="281"/>
      <c r="L144" s="260"/>
      <c r="M144" s="7"/>
    </row>
    <row r="145" spans="1:13" ht="18.75" x14ac:dyDescent="0.3">
      <c r="A145" s="268"/>
      <c r="B145" s="276"/>
      <c r="C145" s="276"/>
      <c r="D145" s="276"/>
      <c r="E145" s="277"/>
      <c r="F145" s="280"/>
      <c r="G145" s="299"/>
      <c r="H145" s="276"/>
      <c r="I145" s="276"/>
      <c r="J145" s="276"/>
      <c r="K145" s="281"/>
      <c r="L145" s="269"/>
      <c r="M145" s="7"/>
    </row>
    <row r="146" spans="1:13" ht="18.75" x14ac:dyDescent="0.3">
      <c r="A146" s="268"/>
      <c r="B146" s="276"/>
      <c r="C146" s="276"/>
      <c r="D146" s="276"/>
      <c r="E146" s="277"/>
      <c r="F146" s="280"/>
      <c r="G146" s="299"/>
      <c r="H146" s="276"/>
      <c r="I146" s="276"/>
      <c r="J146" s="276"/>
      <c r="K146" s="281"/>
      <c r="L146" s="268"/>
    </row>
    <row r="147" spans="1:13" ht="18.75" x14ac:dyDescent="0.3">
      <c r="A147" s="268"/>
      <c r="B147" s="276"/>
      <c r="C147" s="276"/>
      <c r="D147" s="276"/>
      <c r="E147" s="277"/>
      <c r="F147" s="280"/>
      <c r="G147" s="299"/>
      <c r="H147" s="276"/>
      <c r="I147" s="276"/>
      <c r="J147" s="276"/>
      <c r="K147" s="281"/>
      <c r="L147" s="268"/>
    </row>
    <row r="148" spans="1:13" ht="18.75" x14ac:dyDescent="0.3">
      <c r="A148" s="268"/>
      <c r="B148" s="276"/>
      <c r="C148" s="276"/>
      <c r="D148" s="276"/>
      <c r="E148" s="277"/>
      <c r="F148" s="280"/>
      <c r="G148" s="299"/>
      <c r="H148" s="276"/>
      <c r="I148" s="276"/>
      <c r="J148" s="276"/>
      <c r="K148" s="281"/>
      <c r="L148" s="268"/>
    </row>
    <row r="149" spans="1:13" ht="18.75" x14ac:dyDescent="0.3">
      <c r="A149" s="268"/>
      <c r="B149" s="276"/>
      <c r="C149" s="276"/>
      <c r="D149" s="276"/>
      <c r="E149" s="277"/>
      <c r="F149" s="280"/>
      <c r="G149" s="299"/>
      <c r="H149" s="276"/>
      <c r="I149" s="276"/>
      <c r="J149" s="276"/>
      <c r="K149" s="281"/>
      <c r="L149" s="268"/>
    </row>
    <row r="150" spans="1:13" ht="18.75" x14ac:dyDescent="0.3">
      <c r="A150" s="268"/>
      <c r="B150" s="276"/>
      <c r="C150" s="276"/>
      <c r="D150" s="276"/>
      <c r="E150" s="277"/>
      <c r="F150" s="280"/>
      <c r="G150" s="299"/>
      <c r="H150" s="276"/>
      <c r="I150" s="276"/>
      <c r="J150" s="276"/>
      <c r="K150" s="281"/>
      <c r="L150" s="268"/>
    </row>
    <row r="151" spans="1:13" ht="18.75" x14ac:dyDescent="0.3">
      <c r="A151" s="268"/>
      <c r="B151" s="276"/>
      <c r="C151" s="276"/>
      <c r="D151" s="276"/>
      <c r="E151" s="277"/>
      <c r="F151" s="280"/>
      <c r="G151" s="299"/>
      <c r="H151" s="276"/>
      <c r="I151" s="276"/>
      <c r="J151" s="276"/>
      <c r="K151" s="281"/>
      <c r="L151" s="268"/>
    </row>
    <row r="152" spans="1:13" ht="18.75" x14ac:dyDescent="0.3">
      <c r="A152" s="268"/>
      <c r="B152" s="276"/>
      <c r="C152" s="276"/>
      <c r="D152" s="276"/>
      <c r="E152" s="277"/>
      <c r="F152" s="280"/>
      <c r="G152" s="299"/>
      <c r="H152" s="276"/>
      <c r="I152" s="276"/>
      <c r="J152" s="276"/>
      <c r="K152" s="281"/>
      <c r="L152" s="268"/>
    </row>
    <row r="153" spans="1:13" ht="18.75" x14ac:dyDescent="0.3">
      <c r="A153" s="268"/>
      <c r="B153" s="276"/>
      <c r="C153" s="276"/>
      <c r="D153" s="276"/>
      <c r="E153" s="277"/>
      <c r="F153" s="280"/>
      <c r="G153" s="299"/>
      <c r="H153" s="276"/>
      <c r="I153" s="276"/>
      <c r="J153" s="276"/>
      <c r="K153" s="281"/>
      <c r="L153" s="268"/>
    </row>
    <row r="154" spans="1:13" ht="18.75" x14ac:dyDescent="0.3">
      <c r="A154" s="268"/>
      <c r="B154" s="276"/>
      <c r="C154" s="276"/>
      <c r="D154" s="276"/>
      <c r="E154" s="277"/>
      <c r="F154" s="280"/>
      <c r="G154" s="299"/>
      <c r="H154" s="276"/>
      <c r="I154" s="276"/>
      <c r="J154" s="276"/>
      <c r="K154" s="281"/>
      <c r="L154" s="268"/>
    </row>
    <row r="155" spans="1:13" ht="18.75" x14ac:dyDescent="0.3">
      <c r="A155" s="268"/>
      <c r="B155" s="276"/>
      <c r="C155" s="276"/>
      <c r="D155" s="276"/>
      <c r="E155" s="277"/>
      <c r="F155" s="280"/>
      <c r="G155" s="299"/>
      <c r="H155" s="276"/>
      <c r="I155" s="276"/>
      <c r="J155" s="276"/>
      <c r="K155" s="281"/>
      <c r="L155" s="268"/>
    </row>
    <row r="156" spans="1:13" ht="18.75" x14ac:dyDescent="0.3">
      <c r="A156" s="268"/>
      <c r="B156" s="276"/>
      <c r="C156" s="276"/>
      <c r="D156" s="276"/>
      <c r="E156" s="277"/>
      <c r="F156" s="280"/>
      <c r="G156" s="299"/>
      <c r="H156" s="276"/>
      <c r="I156" s="276"/>
      <c r="J156" s="276"/>
      <c r="K156" s="281"/>
      <c r="L156" s="268"/>
    </row>
    <row r="157" spans="1:13" ht="18.75" x14ac:dyDescent="0.3">
      <c r="A157" s="268"/>
      <c r="B157" s="276"/>
      <c r="C157" s="276"/>
      <c r="D157" s="276"/>
      <c r="E157" s="277"/>
      <c r="F157" s="280"/>
      <c r="G157" s="299"/>
      <c r="H157" s="276"/>
      <c r="I157" s="276"/>
      <c r="J157" s="276"/>
      <c r="K157" s="281"/>
      <c r="L157" s="268"/>
    </row>
    <row r="158" spans="1:13" ht="18.75" x14ac:dyDescent="0.3">
      <c r="A158" s="268"/>
      <c r="B158" s="276"/>
      <c r="C158" s="276"/>
      <c r="D158" s="276"/>
      <c r="E158" s="277"/>
      <c r="F158" s="280"/>
      <c r="G158" s="299"/>
      <c r="H158" s="276"/>
      <c r="I158" s="276"/>
      <c r="J158" s="276"/>
      <c r="K158" s="281"/>
      <c r="L158" s="268"/>
    </row>
    <row r="159" spans="1:13" ht="18.75" x14ac:dyDescent="0.3">
      <c r="A159" s="268"/>
      <c r="B159" s="276"/>
      <c r="C159" s="276"/>
      <c r="D159" s="276"/>
      <c r="E159" s="277"/>
      <c r="F159" s="280"/>
      <c r="G159" s="299"/>
      <c r="H159" s="276"/>
      <c r="I159" s="276"/>
      <c r="J159" s="276"/>
      <c r="K159" s="281"/>
      <c r="L159" s="268"/>
    </row>
    <row r="160" spans="1:13" ht="18.75" x14ac:dyDescent="0.3">
      <c r="A160" s="268"/>
      <c r="B160" s="276"/>
      <c r="C160" s="276"/>
      <c r="D160" s="276"/>
      <c r="E160" s="277"/>
      <c r="F160" s="280"/>
      <c r="G160" s="299"/>
      <c r="H160" s="276"/>
      <c r="I160" s="276"/>
      <c r="J160" s="276"/>
      <c r="K160" s="281"/>
      <c r="L160" s="268"/>
    </row>
    <row r="161" spans="1:12" ht="18.75" x14ac:dyDescent="0.3">
      <c r="A161" s="268"/>
      <c r="B161" s="276"/>
      <c r="C161" s="276"/>
      <c r="D161" s="276"/>
      <c r="E161" s="277"/>
      <c r="F161" s="280"/>
      <c r="G161" s="299"/>
      <c r="H161" s="276"/>
      <c r="I161" s="276"/>
      <c r="J161" s="276"/>
      <c r="K161" s="281"/>
      <c r="L161" s="268"/>
    </row>
    <row r="162" spans="1:12" ht="18.75" x14ac:dyDescent="0.3">
      <c r="A162" s="268"/>
      <c r="B162" s="276"/>
      <c r="C162" s="276"/>
      <c r="D162" s="276"/>
      <c r="E162" s="277"/>
      <c r="F162" s="280"/>
      <c r="G162" s="299"/>
      <c r="H162" s="276"/>
      <c r="I162" s="276"/>
      <c r="J162" s="276"/>
      <c r="K162" s="281"/>
      <c r="L162" s="268"/>
    </row>
    <row r="163" spans="1:12" ht="18.75" x14ac:dyDescent="0.3">
      <c r="A163" s="268"/>
      <c r="B163" s="276"/>
      <c r="C163" s="276"/>
      <c r="D163" s="276"/>
      <c r="E163" s="277"/>
      <c r="F163" s="280"/>
      <c r="G163" s="299"/>
      <c r="H163" s="276"/>
      <c r="I163" s="276"/>
      <c r="J163" s="276"/>
      <c r="K163" s="281"/>
      <c r="L163" s="268"/>
    </row>
    <row r="164" spans="1:12" ht="18.75" x14ac:dyDescent="0.3">
      <c r="A164" s="268"/>
      <c r="B164" s="276"/>
      <c r="C164" s="276"/>
      <c r="D164" s="276"/>
      <c r="E164" s="277"/>
      <c r="F164" s="280"/>
      <c r="G164" s="299"/>
      <c r="H164" s="276"/>
      <c r="I164" s="276"/>
      <c r="J164" s="276"/>
      <c r="K164" s="281"/>
      <c r="L164" s="268"/>
    </row>
    <row r="165" spans="1:12" ht="18.75" x14ac:dyDescent="0.3">
      <c r="A165" s="268"/>
      <c r="B165" s="276"/>
      <c r="C165" s="276"/>
      <c r="D165" s="276"/>
      <c r="E165" s="277"/>
      <c r="F165" s="280"/>
      <c r="G165" s="299"/>
      <c r="H165" s="276"/>
      <c r="I165" s="276"/>
      <c r="J165" s="276"/>
      <c r="K165" s="281"/>
      <c r="L165" s="268"/>
    </row>
    <row r="166" spans="1:12" ht="18.75" x14ac:dyDescent="0.3">
      <c r="A166" s="268"/>
      <c r="B166" s="276"/>
      <c r="C166" s="276"/>
      <c r="D166" s="276"/>
      <c r="E166" s="277"/>
      <c r="F166" s="280"/>
      <c r="G166" s="299"/>
      <c r="H166" s="276"/>
      <c r="I166" s="276"/>
      <c r="J166" s="276"/>
      <c r="K166" s="281"/>
      <c r="L166" s="268"/>
    </row>
    <row r="167" spans="1:12" ht="18.75" x14ac:dyDescent="0.3">
      <c r="A167" s="268"/>
      <c r="B167" s="276"/>
      <c r="C167" s="276"/>
      <c r="D167" s="276"/>
      <c r="E167" s="277"/>
      <c r="F167" s="280"/>
      <c r="G167" s="299"/>
      <c r="H167" s="276"/>
      <c r="I167" s="276"/>
      <c r="J167" s="276"/>
      <c r="K167" s="281"/>
      <c r="L167" s="268"/>
    </row>
    <row r="168" spans="1:12" ht="18.75" x14ac:dyDescent="0.3">
      <c r="A168" s="268"/>
      <c r="B168" s="276"/>
      <c r="C168" s="276"/>
      <c r="D168" s="276"/>
      <c r="E168" s="277"/>
      <c r="F168" s="280"/>
      <c r="G168" s="299"/>
      <c r="H168" s="276"/>
      <c r="I168" s="276"/>
      <c r="J168" s="276"/>
      <c r="K168" s="281"/>
      <c r="L168" s="268"/>
    </row>
    <row r="169" spans="1:12" ht="18.75" x14ac:dyDescent="0.3">
      <c r="A169" s="268"/>
      <c r="B169" s="276"/>
      <c r="C169" s="276"/>
      <c r="D169" s="276"/>
      <c r="E169" s="277"/>
      <c r="F169" s="280"/>
      <c r="G169" s="299"/>
      <c r="H169" s="276"/>
      <c r="I169" s="276"/>
      <c r="J169" s="276"/>
      <c r="K169" s="281"/>
      <c r="L169" s="268"/>
    </row>
    <row r="170" spans="1:12" ht="18.75" x14ac:dyDescent="0.3">
      <c r="A170" s="268"/>
      <c r="B170" s="276"/>
      <c r="C170" s="276"/>
      <c r="D170" s="276"/>
      <c r="E170" s="277"/>
      <c r="F170" s="280"/>
      <c r="G170" s="299"/>
      <c r="H170" s="276"/>
      <c r="I170" s="276"/>
      <c r="J170" s="276"/>
      <c r="K170" s="281"/>
      <c r="L170" s="268"/>
    </row>
    <row r="171" spans="1:12" ht="18.75" x14ac:dyDescent="0.3">
      <c r="A171" s="268"/>
      <c r="B171" s="276"/>
      <c r="C171" s="276"/>
      <c r="D171" s="276"/>
      <c r="E171" s="277"/>
      <c r="F171" s="280"/>
      <c r="G171" s="299"/>
      <c r="H171" s="276"/>
      <c r="I171" s="276"/>
      <c r="J171" s="276"/>
      <c r="K171" s="281"/>
      <c r="L171" s="268"/>
    </row>
    <row r="172" spans="1:12" ht="18.75" x14ac:dyDescent="0.3">
      <c r="A172" s="268"/>
      <c r="B172" s="276"/>
      <c r="C172" s="276"/>
      <c r="D172" s="276"/>
      <c r="E172" s="277"/>
      <c r="F172" s="280"/>
      <c r="G172" s="299"/>
      <c r="H172" s="276"/>
      <c r="I172" s="276"/>
      <c r="J172" s="276"/>
      <c r="K172" s="281"/>
      <c r="L172" s="268"/>
    </row>
    <row r="173" spans="1:12" ht="18.75" x14ac:dyDescent="0.3">
      <c r="A173" s="268"/>
      <c r="B173" s="276"/>
      <c r="C173" s="276"/>
      <c r="D173" s="276"/>
      <c r="E173" s="277"/>
      <c r="F173" s="280"/>
      <c r="G173" s="299"/>
      <c r="H173" s="276"/>
      <c r="I173" s="276"/>
      <c r="J173" s="276"/>
      <c r="K173" s="281"/>
      <c r="L173" s="268"/>
    </row>
    <row r="174" spans="1:12" ht="18.75" x14ac:dyDescent="0.3">
      <c r="A174" s="268"/>
      <c r="B174" s="276"/>
      <c r="C174" s="276"/>
      <c r="D174" s="276"/>
      <c r="E174" s="277"/>
      <c r="F174" s="280"/>
      <c r="G174" s="299"/>
      <c r="H174" s="276"/>
      <c r="I174" s="276"/>
      <c r="J174" s="276"/>
      <c r="K174" s="281"/>
      <c r="L174" s="268"/>
    </row>
    <row r="175" spans="1:12" ht="18.75" x14ac:dyDescent="0.3">
      <c r="A175" s="268"/>
      <c r="B175" s="276"/>
      <c r="C175" s="276"/>
      <c r="D175" s="276"/>
      <c r="E175" s="277"/>
      <c r="F175" s="280"/>
      <c r="G175" s="299"/>
      <c r="H175" s="276"/>
      <c r="I175" s="276"/>
      <c r="J175" s="276"/>
      <c r="K175" s="281"/>
      <c r="L175" s="268"/>
    </row>
    <row r="176" spans="1:12" ht="18.75" x14ac:dyDescent="0.3">
      <c r="A176" s="268"/>
      <c r="B176" s="276"/>
      <c r="C176" s="276"/>
      <c r="D176" s="276"/>
      <c r="E176" s="277"/>
      <c r="F176" s="280"/>
      <c r="G176" s="299"/>
      <c r="H176" s="276"/>
      <c r="I176" s="276"/>
      <c r="J176" s="276"/>
      <c r="K176" s="281"/>
      <c r="L176" s="268"/>
    </row>
    <row r="177" spans="1:12" ht="18.75" x14ac:dyDescent="0.3">
      <c r="A177" s="268"/>
      <c r="B177" s="276"/>
      <c r="C177" s="276"/>
      <c r="D177" s="276"/>
      <c r="E177" s="277"/>
      <c r="F177" s="280"/>
      <c r="G177" s="299"/>
      <c r="H177" s="276"/>
      <c r="I177" s="276"/>
      <c r="J177" s="276"/>
      <c r="K177" s="281"/>
      <c r="L177" s="268"/>
    </row>
    <row r="178" spans="1:12" ht="18.75" x14ac:dyDescent="0.3">
      <c r="A178" s="268"/>
      <c r="B178" s="276"/>
      <c r="C178" s="276"/>
      <c r="D178" s="276"/>
      <c r="E178" s="277"/>
      <c r="F178" s="280"/>
      <c r="G178" s="299"/>
      <c r="H178" s="276"/>
      <c r="I178" s="276"/>
      <c r="J178" s="276"/>
      <c r="K178" s="281"/>
      <c r="L178" s="268"/>
    </row>
    <row r="179" spans="1:12" ht="18.75" x14ac:dyDescent="0.3">
      <c r="A179" s="268"/>
      <c r="B179" s="276"/>
      <c r="C179" s="276"/>
      <c r="D179" s="276"/>
      <c r="E179" s="277"/>
      <c r="F179" s="280"/>
      <c r="G179" s="299"/>
      <c r="H179" s="276"/>
      <c r="I179" s="276"/>
      <c r="J179" s="276"/>
      <c r="K179" s="281"/>
      <c r="L179" s="268"/>
    </row>
    <row r="180" spans="1:12" ht="18.75" x14ac:dyDescent="0.3">
      <c r="A180" s="268"/>
      <c r="B180" s="276"/>
      <c r="C180" s="276"/>
      <c r="D180" s="276"/>
      <c r="E180" s="277"/>
      <c r="F180" s="280"/>
      <c r="G180" s="299"/>
      <c r="H180" s="276"/>
      <c r="I180" s="276"/>
      <c r="J180" s="276"/>
      <c r="K180" s="281"/>
      <c r="L180" s="268"/>
    </row>
    <row r="181" spans="1:12" ht="18.75" x14ac:dyDescent="0.3">
      <c r="A181" s="268"/>
      <c r="B181" s="276"/>
      <c r="C181" s="276"/>
      <c r="D181" s="276"/>
      <c r="E181" s="277"/>
      <c r="F181" s="280"/>
      <c r="G181" s="299"/>
      <c r="H181" s="276"/>
      <c r="I181" s="276"/>
      <c r="J181" s="276"/>
      <c r="K181" s="281"/>
      <c r="L181" s="268"/>
    </row>
    <row r="182" spans="1:12" ht="18.75" x14ac:dyDescent="0.3">
      <c r="A182" s="268"/>
      <c r="B182" s="276"/>
      <c r="C182" s="276"/>
      <c r="D182" s="276"/>
      <c r="E182" s="277"/>
      <c r="F182" s="280"/>
      <c r="G182" s="299"/>
      <c r="H182" s="276"/>
      <c r="I182" s="276"/>
      <c r="J182" s="276"/>
      <c r="K182" s="281"/>
      <c r="L182" s="268"/>
    </row>
    <row r="183" spans="1:12" ht="18.75" x14ac:dyDescent="0.3">
      <c r="A183" s="268"/>
      <c r="B183" s="276"/>
      <c r="C183" s="276"/>
      <c r="D183" s="276"/>
      <c r="E183" s="277"/>
      <c r="F183" s="280"/>
      <c r="G183" s="299"/>
      <c r="H183" s="276"/>
      <c r="I183" s="276"/>
      <c r="J183" s="276"/>
      <c r="K183" s="281"/>
      <c r="L183" s="268"/>
    </row>
    <row r="184" spans="1:12" ht="18.75" x14ac:dyDescent="0.3">
      <c r="A184" s="268"/>
      <c r="B184" s="276"/>
      <c r="C184" s="276"/>
      <c r="D184" s="276"/>
      <c r="E184" s="277"/>
      <c r="F184" s="280"/>
      <c r="G184" s="299"/>
      <c r="H184" s="276"/>
      <c r="I184" s="276"/>
      <c r="J184" s="276"/>
      <c r="K184" s="281"/>
      <c r="L184" s="268"/>
    </row>
    <row r="185" spans="1:12" ht="18.75" x14ac:dyDescent="0.3">
      <c r="A185" s="268"/>
      <c r="B185" s="276"/>
      <c r="C185" s="276"/>
      <c r="D185" s="276"/>
      <c r="E185" s="277"/>
      <c r="F185" s="280"/>
      <c r="G185" s="299"/>
      <c r="H185" s="276"/>
      <c r="I185" s="276"/>
      <c r="J185" s="276"/>
      <c r="K185" s="281"/>
      <c r="L185" s="268"/>
    </row>
    <row r="186" spans="1:12" ht="18.75" x14ac:dyDescent="0.3">
      <c r="A186" s="268"/>
      <c r="B186" s="276"/>
      <c r="C186" s="276"/>
      <c r="D186" s="276"/>
      <c r="E186" s="277"/>
      <c r="F186" s="280"/>
      <c r="G186" s="299"/>
      <c r="H186" s="276"/>
      <c r="I186" s="276"/>
      <c r="J186" s="276"/>
      <c r="K186" s="281"/>
      <c r="L186" s="268"/>
    </row>
    <row r="187" spans="1:12" ht="18.75" x14ac:dyDescent="0.3">
      <c r="A187" s="268"/>
      <c r="B187" s="276"/>
      <c r="C187" s="276"/>
      <c r="D187" s="276"/>
      <c r="E187" s="277"/>
      <c r="F187" s="280"/>
      <c r="G187" s="299"/>
      <c r="H187" s="276"/>
      <c r="I187" s="276"/>
      <c r="J187" s="276"/>
      <c r="K187" s="281"/>
      <c r="L187" s="268"/>
    </row>
    <row r="188" spans="1:12" ht="18.75" x14ac:dyDescent="0.3">
      <c r="A188" s="268"/>
      <c r="B188" s="276"/>
      <c r="C188" s="276"/>
      <c r="D188" s="276"/>
      <c r="E188" s="277"/>
      <c r="F188" s="280"/>
      <c r="G188" s="299"/>
      <c r="H188" s="276"/>
      <c r="I188" s="276"/>
      <c r="J188" s="276"/>
      <c r="K188" s="281"/>
      <c r="L188" s="268"/>
    </row>
    <row r="189" spans="1:12" ht="18.75" x14ac:dyDescent="0.3">
      <c r="A189" s="268"/>
      <c r="B189" s="276"/>
      <c r="C189" s="276"/>
      <c r="D189" s="276"/>
      <c r="E189" s="277"/>
      <c r="F189" s="280"/>
      <c r="G189" s="299"/>
      <c r="H189" s="276"/>
      <c r="I189" s="276"/>
      <c r="J189" s="276"/>
      <c r="K189" s="281"/>
      <c r="L189" s="268"/>
    </row>
    <row r="190" spans="1:12" ht="18.75" x14ac:dyDescent="0.3">
      <c r="A190" s="268"/>
      <c r="B190" s="276"/>
      <c r="C190" s="276"/>
      <c r="D190" s="276"/>
      <c r="E190" s="277"/>
      <c r="F190" s="280"/>
      <c r="G190" s="299"/>
      <c r="H190" s="276"/>
      <c r="I190" s="276"/>
      <c r="J190" s="276"/>
      <c r="K190" s="281"/>
      <c r="L190" s="268"/>
    </row>
    <row r="191" spans="1:12" ht="18.75" x14ac:dyDescent="0.3">
      <c r="A191" s="268"/>
      <c r="B191" s="276"/>
      <c r="C191" s="276"/>
      <c r="D191" s="276"/>
      <c r="E191" s="277"/>
      <c r="F191" s="280"/>
      <c r="G191" s="299"/>
      <c r="H191" s="276"/>
      <c r="I191" s="276"/>
      <c r="J191" s="276"/>
      <c r="K191" s="281"/>
      <c r="L191" s="268"/>
    </row>
    <row r="192" spans="1:12" ht="18.75" x14ac:dyDescent="0.3">
      <c r="A192" s="268"/>
      <c r="B192" s="276"/>
      <c r="C192" s="276"/>
      <c r="D192" s="276"/>
      <c r="E192" s="277"/>
      <c r="F192" s="280"/>
      <c r="G192" s="299"/>
      <c r="H192" s="276"/>
      <c r="I192" s="276"/>
      <c r="J192" s="276"/>
      <c r="K192" s="281"/>
      <c r="L192" s="268"/>
    </row>
    <row r="193" spans="1:12" ht="18.75" x14ac:dyDescent="0.3">
      <c r="A193" s="268"/>
      <c r="B193" s="276"/>
      <c r="C193" s="276"/>
      <c r="D193" s="276"/>
      <c r="E193" s="277"/>
      <c r="F193" s="280"/>
      <c r="G193" s="299"/>
      <c r="H193" s="276"/>
      <c r="I193" s="276"/>
      <c r="J193" s="276"/>
      <c r="K193" s="281"/>
      <c r="L193" s="268"/>
    </row>
    <row r="194" spans="1:12" ht="18.75" x14ac:dyDescent="0.3">
      <c r="A194" s="268"/>
      <c r="B194" s="276"/>
      <c r="C194" s="276"/>
      <c r="D194" s="276"/>
      <c r="E194" s="277"/>
      <c r="F194" s="280"/>
      <c r="G194" s="299"/>
      <c r="H194" s="276"/>
      <c r="I194" s="276"/>
      <c r="J194" s="276"/>
      <c r="K194" s="281"/>
      <c r="L194" s="268"/>
    </row>
    <row r="195" spans="1:12" ht="18.75" x14ac:dyDescent="0.3">
      <c r="A195" s="268"/>
      <c r="B195" s="276"/>
      <c r="C195" s="276"/>
      <c r="D195" s="276"/>
      <c r="E195" s="278"/>
      <c r="F195" s="280"/>
      <c r="G195" s="299"/>
      <c r="H195" s="276"/>
      <c r="I195" s="276"/>
      <c r="J195" s="276"/>
      <c r="K195" s="281"/>
      <c r="L195" s="268"/>
    </row>
    <row r="196" spans="1:12" ht="18.75" x14ac:dyDescent="0.3">
      <c r="A196" s="268"/>
      <c r="B196" s="276"/>
      <c r="C196" s="276"/>
      <c r="D196" s="276"/>
      <c r="E196" s="277"/>
      <c r="F196" s="280"/>
      <c r="G196" s="299"/>
      <c r="H196" s="276"/>
      <c r="I196" s="276"/>
      <c r="J196" s="276"/>
      <c r="K196" s="281"/>
      <c r="L196" s="268"/>
    </row>
    <row r="197" spans="1:12" ht="18.75" x14ac:dyDescent="0.3">
      <c r="A197" s="268"/>
      <c r="B197" s="276"/>
      <c r="C197" s="276"/>
      <c r="D197" s="276"/>
      <c r="E197" s="277"/>
      <c r="F197" s="280"/>
      <c r="G197" s="299"/>
      <c r="H197" s="276"/>
      <c r="I197" s="276"/>
      <c r="J197" s="276"/>
      <c r="K197" s="281"/>
      <c r="L197" s="268"/>
    </row>
    <row r="198" spans="1:12" ht="18.75" x14ac:dyDescent="0.3">
      <c r="A198" s="268"/>
      <c r="B198" s="276"/>
      <c r="C198" s="276"/>
      <c r="D198" s="276"/>
      <c r="E198" s="277"/>
      <c r="F198" s="280"/>
      <c r="G198" s="299"/>
      <c r="H198" s="276"/>
      <c r="I198" s="276"/>
      <c r="J198" s="276"/>
      <c r="K198" s="281"/>
      <c r="L198" s="268"/>
    </row>
    <row r="199" spans="1:12" ht="18.75" x14ac:dyDescent="0.3">
      <c r="A199" s="268"/>
      <c r="B199" s="276"/>
      <c r="C199" s="276"/>
      <c r="D199" s="276"/>
      <c r="E199" s="277"/>
      <c r="F199" s="280"/>
      <c r="G199" s="299"/>
      <c r="H199" s="276"/>
      <c r="I199" s="276"/>
      <c r="J199" s="276"/>
      <c r="K199" s="281"/>
      <c r="L199" s="268"/>
    </row>
    <row r="200" spans="1:12" ht="18.75" x14ac:dyDescent="0.3">
      <c r="A200" s="268"/>
      <c r="B200" s="276"/>
      <c r="C200" s="276"/>
      <c r="D200" s="276"/>
      <c r="E200" s="277"/>
      <c r="F200" s="280"/>
      <c r="G200" s="299"/>
      <c r="H200" s="276"/>
      <c r="I200" s="276"/>
      <c r="J200" s="276"/>
      <c r="K200" s="281"/>
      <c r="L200" s="268"/>
    </row>
    <row r="201" spans="1:12" ht="18.75" x14ac:dyDescent="0.3">
      <c r="A201" s="268"/>
      <c r="B201" s="276"/>
      <c r="C201" s="276"/>
      <c r="D201" s="276"/>
      <c r="E201" s="277"/>
      <c r="F201" s="280"/>
      <c r="G201" s="299"/>
      <c r="H201" s="276"/>
      <c r="I201" s="276"/>
      <c r="J201" s="276"/>
      <c r="K201" s="281"/>
      <c r="L201" s="268"/>
    </row>
    <row r="202" spans="1:12" ht="18.75" x14ac:dyDescent="0.3">
      <c r="A202" s="268"/>
      <c r="B202" s="276"/>
      <c r="C202" s="276"/>
      <c r="D202" s="276"/>
      <c r="E202" s="277"/>
      <c r="F202" s="280"/>
      <c r="G202" s="299"/>
      <c r="H202" s="276"/>
      <c r="I202" s="276"/>
      <c r="J202" s="276"/>
      <c r="K202" s="281"/>
      <c r="L202" s="268"/>
    </row>
    <row r="203" spans="1:12" ht="18.75" x14ac:dyDescent="0.3">
      <c r="A203" s="268"/>
      <c r="B203" s="276"/>
      <c r="C203" s="276"/>
      <c r="D203" s="276"/>
      <c r="E203" s="277"/>
      <c r="F203" s="280"/>
      <c r="G203" s="299"/>
      <c r="H203" s="276"/>
      <c r="I203" s="276"/>
      <c r="J203" s="276"/>
      <c r="K203" s="281"/>
      <c r="L203" s="268"/>
    </row>
    <row r="204" spans="1:12" ht="18.75" x14ac:dyDescent="0.3">
      <c r="A204" s="268"/>
      <c r="B204" s="276"/>
      <c r="C204" s="276"/>
      <c r="D204" s="276"/>
      <c r="E204" s="277"/>
      <c r="F204" s="280"/>
      <c r="G204" s="299"/>
      <c r="H204" s="276"/>
      <c r="I204" s="276"/>
      <c r="J204" s="276"/>
      <c r="K204" s="281"/>
      <c r="L204" s="268"/>
    </row>
    <row r="205" spans="1:12" ht="18.75" x14ac:dyDescent="0.3">
      <c r="A205" s="268"/>
      <c r="B205" s="276"/>
      <c r="C205" s="276"/>
      <c r="D205" s="276"/>
      <c r="E205" s="277"/>
      <c r="F205" s="280"/>
      <c r="G205" s="299"/>
      <c r="H205" s="276"/>
      <c r="I205" s="276"/>
      <c r="J205" s="276"/>
      <c r="K205" s="281"/>
      <c r="L205" s="268"/>
    </row>
    <row r="206" spans="1:12" ht="18.75" x14ac:dyDescent="0.3">
      <c r="A206" s="268"/>
      <c r="B206" s="276"/>
      <c r="C206" s="276"/>
      <c r="D206" s="276"/>
      <c r="E206" s="277"/>
      <c r="F206" s="280"/>
      <c r="G206" s="299"/>
      <c r="H206" s="276"/>
      <c r="I206" s="276"/>
      <c r="J206" s="276"/>
      <c r="K206" s="281"/>
      <c r="L206" s="268"/>
    </row>
    <row r="207" spans="1:12" ht="18.75" x14ac:dyDescent="0.3">
      <c r="A207" s="268"/>
      <c r="B207" s="276"/>
      <c r="C207" s="276"/>
      <c r="D207" s="276"/>
      <c r="E207" s="277"/>
      <c r="F207" s="280"/>
      <c r="G207" s="299"/>
      <c r="H207" s="276"/>
      <c r="I207" s="276"/>
      <c r="J207" s="276"/>
      <c r="K207" s="281"/>
      <c r="L207" s="268"/>
    </row>
    <row r="208" spans="1:12" ht="18.75" x14ac:dyDescent="0.3">
      <c r="A208" s="268"/>
      <c r="B208" s="276"/>
      <c r="C208" s="276"/>
      <c r="D208" s="276"/>
      <c r="E208" s="277"/>
      <c r="F208" s="280"/>
      <c r="G208" s="299"/>
      <c r="H208" s="276"/>
      <c r="I208" s="276"/>
      <c r="J208" s="276"/>
      <c r="K208" s="281"/>
      <c r="L208" s="268"/>
    </row>
    <row r="209" spans="1:12" ht="18.75" x14ac:dyDescent="0.3">
      <c r="A209" s="268"/>
      <c r="B209" s="276"/>
      <c r="C209" s="276"/>
      <c r="D209" s="276"/>
      <c r="E209" s="277"/>
      <c r="F209" s="280"/>
      <c r="G209" s="299"/>
      <c r="H209" s="276"/>
      <c r="I209" s="276"/>
      <c r="J209" s="276"/>
      <c r="K209" s="281"/>
      <c r="L209" s="268"/>
    </row>
    <row r="210" spans="1:12" ht="18.75" x14ac:dyDescent="0.3">
      <c r="A210" s="268"/>
      <c r="B210" s="276"/>
      <c r="C210" s="276"/>
      <c r="D210" s="276"/>
      <c r="E210" s="277"/>
      <c r="F210" s="280"/>
      <c r="G210" s="299"/>
      <c r="H210" s="276"/>
      <c r="I210" s="276"/>
      <c r="J210" s="276"/>
      <c r="K210" s="281"/>
      <c r="L210" s="268"/>
    </row>
    <row r="211" spans="1:12" ht="18.75" x14ac:dyDescent="0.3">
      <c r="A211" s="268"/>
      <c r="B211" s="276"/>
      <c r="C211" s="276"/>
      <c r="D211" s="276"/>
      <c r="E211" s="277"/>
      <c r="F211" s="280"/>
      <c r="G211" s="299"/>
      <c r="H211" s="276"/>
      <c r="I211" s="276"/>
      <c r="J211" s="276"/>
      <c r="K211" s="281"/>
      <c r="L211" s="268"/>
    </row>
    <row r="212" spans="1:12" ht="18.75" x14ac:dyDescent="0.3">
      <c r="A212" s="268"/>
      <c r="B212" s="276"/>
      <c r="C212" s="276"/>
      <c r="D212" s="276"/>
      <c r="E212" s="277"/>
      <c r="F212" s="280"/>
      <c r="G212" s="299"/>
      <c r="H212" s="276"/>
      <c r="I212" s="276"/>
      <c r="J212" s="276"/>
      <c r="K212" s="281"/>
      <c r="L212" s="268"/>
    </row>
    <row r="213" spans="1:12" ht="18.75" x14ac:dyDescent="0.3">
      <c r="A213" s="268"/>
      <c r="B213" s="276"/>
      <c r="C213" s="276"/>
      <c r="D213" s="276"/>
      <c r="E213" s="277"/>
      <c r="F213" s="280"/>
      <c r="G213" s="299"/>
      <c r="H213" s="276"/>
      <c r="I213" s="276"/>
      <c r="J213" s="276"/>
      <c r="K213" s="281"/>
      <c r="L213" s="268"/>
    </row>
    <row r="214" spans="1:12" ht="18.75" x14ac:dyDescent="0.3">
      <c r="A214" s="268"/>
      <c r="B214" s="276"/>
      <c r="C214" s="276"/>
      <c r="D214" s="276"/>
      <c r="E214" s="277"/>
      <c r="F214" s="280"/>
      <c r="G214" s="299"/>
      <c r="H214" s="276"/>
      <c r="I214" s="276"/>
      <c r="J214" s="276"/>
      <c r="K214" s="281"/>
      <c r="L214" s="268"/>
    </row>
    <row r="215" spans="1:12" ht="18.75" x14ac:dyDescent="0.3">
      <c r="A215" s="268"/>
      <c r="B215" s="276"/>
      <c r="C215" s="276"/>
      <c r="D215" s="276"/>
      <c r="E215" s="277"/>
      <c r="F215" s="280"/>
      <c r="G215" s="299"/>
      <c r="H215" s="276"/>
      <c r="I215" s="276"/>
      <c r="J215" s="276"/>
      <c r="K215" s="281"/>
      <c r="L215" s="268"/>
    </row>
    <row r="216" spans="1:12" ht="18.75" x14ac:dyDescent="0.3">
      <c r="A216" s="268"/>
      <c r="B216" s="276"/>
      <c r="C216" s="276"/>
      <c r="D216" s="276"/>
      <c r="E216" s="277"/>
      <c r="F216" s="280"/>
      <c r="G216" s="299"/>
      <c r="H216" s="276"/>
      <c r="I216" s="276"/>
      <c r="J216" s="276"/>
      <c r="K216" s="281"/>
      <c r="L216" s="268"/>
    </row>
    <row r="217" spans="1:12" ht="18.75" x14ac:dyDescent="0.3">
      <c r="A217" s="268"/>
      <c r="B217" s="276"/>
      <c r="C217" s="276"/>
      <c r="D217" s="276"/>
      <c r="E217" s="277"/>
      <c r="F217" s="280"/>
      <c r="G217" s="299"/>
      <c r="H217" s="276"/>
      <c r="I217" s="276"/>
      <c r="J217" s="276"/>
      <c r="K217" s="281"/>
      <c r="L217" s="268"/>
    </row>
    <row r="218" spans="1:12" ht="18.75" x14ac:dyDescent="0.3">
      <c r="A218" s="268"/>
      <c r="B218" s="276"/>
      <c r="C218" s="276"/>
      <c r="D218" s="276"/>
      <c r="E218" s="277"/>
      <c r="F218" s="280"/>
      <c r="G218" s="299"/>
      <c r="H218" s="276"/>
      <c r="I218" s="276"/>
      <c r="J218" s="276"/>
      <c r="K218" s="281"/>
      <c r="L218" s="268"/>
    </row>
    <row r="219" spans="1:12" ht="18.75" x14ac:dyDescent="0.3">
      <c r="A219" s="268"/>
      <c r="B219" s="276"/>
      <c r="C219" s="276"/>
      <c r="D219" s="276"/>
      <c r="E219" s="277"/>
      <c r="F219" s="280"/>
      <c r="G219" s="299"/>
      <c r="H219" s="276"/>
      <c r="I219" s="276"/>
      <c r="J219" s="276"/>
      <c r="K219" s="281"/>
      <c r="L219" s="268"/>
    </row>
    <row r="220" spans="1:12" ht="18.75" x14ac:dyDescent="0.3">
      <c r="A220" s="268"/>
      <c r="B220" s="276"/>
      <c r="C220" s="276"/>
      <c r="D220" s="276"/>
      <c r="E220" s="277"/>
      <c r="F220" s="280"/>
      <c r="G220" s="299"/>
      <c r="H220" s="276"/>
      <c r="I220" s="276"/>
      <c r="J220" s="276"/>
      <c r="K220" s="281"/>
      <c r="L220" s="268"/>
    </row>
    <row r="221" spans="1:12" ht="18.75" x14ac:dyDescent="0.3">
      <c r="A221" s="268"/>
      <c r="B221" s="276"/>
      <c r="C221" s="276"/>
      <c r="D221" s="276"/>
      <c r="E221" s="277"/>
      <c r="F221" s="280"/>
      <c r="G221" s="299"/>
      <c r="H221" s="276"/>
      <c r="I221" s="276"/>
      <c r="J221" s="276"/>
      <c r="K221" s="281"/>
      <c r="L221" s="268"/>
    </row>
    <row r="222" spans="1:12" ht="18.75" x14ac:dyDescent="0.3">
      <c r="A222" s="268"/>
      <c r="B222" s="276"/>
      <c r="C222" s="276"/>
      <c r="D222" s="276"/>
      <c r="E222" s="277"/>
      <c r="F222" s="280"/>
      <c r="G222" s="299"/>
      <c r="H222" s="276"/>
      <c r="I222" s="276"/>
      <c r="J222" s="276"/>
      <c r="K222" s="281"/>
      <c r="L222" s="268"/>
    </row>
    <row r="223" spans="1:12" ht="18.75" x14ac:dyDescent="0.3">
      <c r="A223" s="268"/>
      <c r="B223" s="276"/>
      <c r="C223" s="276"/>
      <c r="D223" s="276"/>
      <c r="E223" s="277"/>
      <c r="F223" s="280"/>
      <c r="G223" s="299"/>
      <c r="H223" s="276"/>
      <c r="I223" s="276"/>
      <c r="J223" s="276"/>
      <c r="K223" s="281"/>
      <c r="L223" s="268"/>
    </row>
    <row r="224" spans="1:12" ht="18.75" x14ac:dyDescent="0.3">
      <c r="A224" s="268"/>
      <c r="B224" s="276"/>
      <c r="C224" s="276"/>
      <c r="D224" s="276"/>
      <c r="E224" s="277"/>
      <c r="F224" s="280"/>
      <c r="G224" s="299"/>
      <c r="H224" s="276"/>
      <c r="I224" s="276"/>
      <c r="J224" s="276"/>
      <c r="K224" s="281"/>
      <c r="L224" s="268"/>
    </row>
    <row r="225" spans="1:12" ht="18.75" x14ac:dyDescent="0.3">
      <c r="A225" s="268"/>
      <c r="B225" s="276"/>
      <c r="C225" s="276"/>
      <c r="D225" s="276"/>
      <c r="E225" s="277"/>
      <c r="F225" s="280"/>
      <c r="G225" s="299"/>
      <c r="H225" s="276"/>
      <c r="I225" s="276"/>
      <c r="J225" s="276"/>
      <c r="K225" s="281"/>
      <c r="L225" s="268"/>
    </row>
    <row r="226" spans="1:12" ht="18.75" x14ac:dyDescent="0.3">
      <c r="A226" s="268"/>
      <c r="B226" s="276"/>
      <c r="C226" s="276"/>
      <c r="D226" s="276"/>
      <c r="E226" s="277"/>
      <c r="F226" s="280"/>
      <c r="G226" s="299"/>
      <c r="H226" s="276"/>
      <c r="I226" s="276"/>
      <c r="J226" s="276"/>
      <c r="K226" s="281"/>
      <c r="L226" s="268"/>
    </row>
    <row r="227" spans="1:12" ht="18.75" x14ac:dyDescent="0.3">
      <c r="A227" s="268"/>
      <c r="B227" s="276"/>
      <c r="C227" s="276"/>
      <c r="D227" s="276"/>
      <c r="E227" s="277"/>
      <c r="F227" s="280"/>
      <c r="G227" s="299"/>
      <c r="H227" s="276"/>
      <c r="I227" s="276"/>
      <c r="J227" s="276"/>
      <c r="K227" s="281"/>
      <c r="L227" s="268"/>
    </row>
    <row r="228" spans="1:12" ht="18.75" x14ac:dyDescent="0.3">
      <c r="A228" s="268"/>
      <c r="B228" s="276"/>
      <c r="C228" s="276"/>
      <c r="D228" s="276"/>
      <c r="E228" s="277"/>
      <c r="F228" s="280"/>
      <c r="G228" s="299"/>
      <c r="H228" s="276"/>
      <c r="I228" s="276"/>
      <c r="J228" s="276"/>
      <c r="K228" s="281"/>
      <c r="L228" s="268"/>
    </row>
    <row r="229" spans="1:12" ht="18.75" x14ac:dyDescent="0.3">
      <c r="A229" s="268"/>
      <c r="B229" s="276"/>
      <c r="C229" s="276"/>
      <c r="D229" s="276"/>
      <c r="E229" s="277"/>
      <c r="F229" s="280"/>
      <c r="G229" s="299"/>
      <c r="H229" s="276"/>
      <c r="I229" s="276"/>
      <c r="J229" s="276"/>
      <c r="K229" s="281"/>
      <c r="L229" s="268"/>
    </row>
    <row r="230" spans="1:12" ht="18.75" x14ac:dyDescent="0.3">
      <c r="A230" s="268"/>
      <c r="B230" s="276"/>
      <c r="C230" s="276"/>
      <c r="D230" s="276"/>
      <c r="E230" s="277"/>
      <c r="F230" s="280"/>
      <c r="G230" s="299"/>
      <c r="H230" s="276"/>
      <c r="I230" s="276"/>
      <c r="J230" s="276"/>
      <c r="K230" s="281"/>
      <c r="L230" s="268"/>
    </row>
    <row r="231" spans="1:12" ht="18.75" x14ac:dyDescent="0.3">
      <c r="A231" s="268"/>
      <c r="B231" s="276"/>
      <c r="C231" s="276"/>
      <c r="D231" s="276"/>
      <c r="E231" s="277"/>
      <c r="F231" s="280"/>
      <c r="G231" s="299"/>
      <c r="H231" s="276"/>
      <c r="I231" s="276"/>
      <c r="J231" s="276"/>
      <c r="K231" s="281"/>
      <c r="L231" s="268"/>
    </row>
    <row r="232" spans="1:12" ht="18.75" x14ac:dyDescent="0.3">
      <c r="A232" s="268"/>
      <c r="B232" s="276"/>
      <c r="C232" s="276"/>
      <c r="D232" s="276"/>
      <c r="E232" s="277"/>
      <c r="F232" s="280"/>
      <c r="G232" s="299"/>
      <c r="H232" s="276"/>
      <c r="I232" s="276"/>
      <c r="J232" s="276"/>
      <c r="K232" s="281"/>
      <c r="L232" s="268"/>
    </row>
    <row r="233" spans="1:12" ht="18.75" x14ac:dyDescent="0.3">
      <c r="A233" s="268"/>
      <c r="B233" s="276"/>
      <c r="C233" s="276"/>
      <c r="D233" s="276"/>
      <c r="E233" s="277"/>
      <c r="F233" s="280"/>
      <c r="G233" s="299"/>
      <c r="H233" s="276"/>
      <c r="I233" s="276"/>
      <c r="J233" s="276"/>
      <c r="K233" s="281"/>
      <c r="L233" s="268"/>
    </row>
    <row r="234" spans="1:12" ht="18.75" x14ac:dyDescent="0.3">
      <c r="A234" s="268"/>
      <c r="B234" s="276"/>
      <c r="C234" s="276"/>
      <c r="D234" s="276"/>
      <c r="E234" s="277"/>
      <c r="F234" s="280"/>
      <c r="G234" s="299"/>
      <c r="H234" s="276"/>
      <c r="I234" s="276"/>
      <c r="J234" s="276"/>
      <c r="K234" s="281"/>
      <c r="L234" s="268"/>
    </row>
    <row r="235" spans="1:12" ht="18.75" x14ac:dyDescent="0.3">
      <c r="A235" s="268"/>
      <c r="B235" s="276"/>
      <c r="C235" s="276"/>
      <c r="D235" s="276"/>
      <c r="E235" s="277"/>
      <c r="F235" s="280"/>
      <c r="G235" s="299"/>
      <c r="H235" s="276"/>
      <c r="I235" s="276"/>
      <c r="J235" s="276"/>
      <c r="K235" s="281"/>
      <c r="L235" s="268"/>
    </row>
    <row r="236" spans="1:12" ht="18.75" x14ac:dyDescent="0.3">
      <c r="A236" s="268"/>
      <c r="B236" s="276"/>
      <c r="C236" s="276"/>
      <c r="D236" s="276"/>
      <c r="E236" s="277"/>
      <c r="F236" s="280"/>
      <c r="G236" s="299"/>
      <c r="H236" s="276"/>
      <c r="I236" s="276"/>
      <c r="J236" s="276"/>
      <c r="K236" s="281"/>
      <c r="L236" s="268"/>
    </row>
    <row r="237" spans="1:12" ht="18.75" x14ac:dyDescent="0.3">
      <c r="A237" s="268"/>
      <c r="B237" s="276"/>
      <c r="C237" s="276"/>
      <c r="D237" s="276"/>
      <c r="E237" s="277"/>
      <c r="F237" s="280"/>
      <c r="G237" s="299"/>
      <c r="H237" s="276"/>
      <c r="I237" s="276"/>
      <c r="J237" s="276"/>
      <c r="K237" s="281"/>
      <c r="L237" s="268"/>
    </row>
    <row r="238" spans="1:12" ht="18.75" x14ac:dyDescent="0.3">
      <c r="A238" s="268"/>
      <c r="B238" s="276"/>
      <c r="C238" s="276"/>
      <c r="D238" s="276"/>
      <c r="E238" s="277"/>
      <c r="F238" s="280"/>
      <c r="G238" s="299"/>
      <c r="H238" s="276"/>
      <c r="I238" s="276"/>
      <c r="J238" s="276"/>
      <c r="K238" s="281"/>
      <c r="L238" s="268"/>
    </row>
    <row r="239" spans="1:12" ht="18.75" x14ac:dyDescent="0.3">
      <c r="A239" s="268"/>
      <c r="B239" s="276"/>
      <c r="C239" s="276"/>
      <c r="D239" s="276"/>
      <c r="E239" s="277"/>
      <c r="F239" s="280"/>
      <c r="G239" s="299"/>
      <c r="H239" s="276"/>
      <c r="I239" s="276"/>
      <c r="J239" s="276"/>
      <c r="K239" s="281"/>
      <c r="L239" s="268"/>
    </row>
    <row r="240" spans="1:12" ht="18.75" x14ac:dyDescent="0.3">
      <c r="A240" s="268"/>
      <c r="B240" s="276"/>
      <c r="C240" s="276"/>
      <c r="D240" s="276"/>
      <c r="E240" s="277"/>
      <c r="F240" s="280"/>
      <c r="G240" s="299"/>
      <c r="H240" s="276"/>
      <c r="I240" s="276"/>
      <c r="J240" s="276"/>
      <c r="K240" s="281"/>
      <c r="L240" s="268"/>
    </row>
    <row r="241" spans="1:12" ht="18.75" x14ac:dyDescent="0.3">
      <c r="A241" s="268"/>
      <c r="B241" s="276"/>
      <c r="C241" s="276"/>
      <c r="D241" s="276"/>
      <c r="E241" s="277"/>
      <c r="F241" s="280"/>
      <c r="G241" s="299"/>
      <c r="H241" s="276"/>
      <c r="I241" s="276"/>
      <c r="J241" s="276"/>
      <c r="K241" s="281"/>
      <c r="L241" s="268"/>
    </row>
    <row r="242" spans="1:12" ht="18.75" x14ac:dyDescent="0.3">
      <c r="A242" s="268"/>
      <c r="B242" s="276"/>
      <c r="C242" s="276"/>
      <c r="D242" s="276"/>
      <c r="E242" s="277"/>
      <c r="F242" s="280"/>
      <c r="G242" s="299"/>
      <c r="H242" s="276"/>
      <c r="I242" s="276"/>
      <c r="J242" s="276"/>
      <c r="K242" s="281"/>
      <c r="L242" s="268"/>
    </row>
    <row r="243" spans="1:12" ht="18.75" x14ac:dyDescent="0.3">
      <c r="A243" s="268"/>
      <c r="B243" s="276"/>
      <c r="C243" s="276"/>
      <c r="D243" s="276"/>
      <c r="E243" s="277"/>
      <c r="F243" s="280"/>
      <c r="G243" s="299"/>
      <c r="H243" s="276"/>
      <c r="I243" s="276"/>
      <c r="J243" s="276"/>
      <c r="K243" s="281"/>
      <c r="L243" s="268"/>
    </row>
    <row r="244" spans="1:12" ht="18.75" x14ac:dyDescent="0.3">
      <c r="A244" s="268"/>
      <c r="B244" s="276"/>
      <c r="C244" s="276"/>
      <c r="D244" s="276"/>
      <c r="E244" s="277"/>
      <c r="F244" s="280"/>
      <c r="G244" s="299"/>
      <c r="H244" s="276"/>
      <c r="I244" s="276"/>
      <c r="J244" s="276"/>
      <c r="K244" s="281"/>
      <c r="L244" s="268"/>
    </row>
    <row r="245" spans="1:12" ht="18.75" x14ac:dyDescent="0.3">
      <c r="A245" s="268"/>
      <c r="B245" s="276"/>
      <c r="C245" s="276"/>
      <c r="D245" s="276"/>
      <c r="E245" s="277"/>
      <c r="F245" s="280"/>
      <c r="G245" s="299"/>
      <c r="H245" s="276"/>
      <c r="I245" s="276"/>
      <c r="J245" s="276"/>
      <c r="K245" s="281"/>
      <c r="L245" s="268"/>
    </row>
    <row r="246" spans="1:12" ht="18.75" x14ac:dyDescent="0.3">
      <c r="A246" s="268"/>
      <c r="B246" s="276"/>
      <c r="C246" s="276"/>
      <c r="D246" s="276"/>
      <c r="E246" s="277"/>
      <c r="F246" s="280"/>
      <c r="G246" s="299"/>
      <c r="H246" s="276"/>
      <c r="I246" s="276"/>
      <c r="J246" s="276"/>
      <c r="K246" s="281"/>
      <c r="L246" s="268"/>
    </row>
    <row r="247" spans="1:12" ht="18.75" x14ac:dyDescent="0.3">
      <c r="A247" s="268"/>
      <c r="B247" s="276"/>
      <c r="C247" s="276"/>
      <c r="D247" s="276"/>
      <c r="E247" s="277"/>
      <c r="F247" s="280"/>
      <c r="G247" s="299"/>
      <c r="H247" s="276"/>
      <c r="I247" s="276"/>
      <c r="J247" s="276"/>
      <c r="K247" s="281"/>
      <c r="L247" s="268"/>
    </row>
    <row r="248" spans="1:12" ht="18.75" x14ac:dyDescent="0.3">
      <c r="A248" s="268"/>
      <c r="B248" s="276"/>
      <c r="C248" s="276"/>
      <c r="D248" s="276"/>
      <c r="E248" s="277"/>
      <c r="F248" s="280"/>
      <c r="G248" s="299"/>
      <c r="H248" s="276"/>
      <c r="I248" s="276"/>
      <c r="J248" s="276"/>
      <c r="K248" s="281"/>
      <c r="L248" s="268"/>
    </row>
    <row r="249" spans="1:12" ht="18.75" x14ac:dyDescent="0.3">
      <c r="A249" s="268"/>
      <c r="B249" s="276"/>
      <c r="C249" s="276"/>
      <c r="D249" s="276"/>
      <c r="E249" s="277"/>
      <c r="F249" s="280"/>
      <c r="G249" s="299"/>
      <c r="H249" s="276"/>
      <c r="I249" s="276"/>
      <c r="J249" s="276"/>
      <c r="K249" s="281"/>
      <c r="L249" s="268"/>
    </row>
    <row r="250" spans="1:12" ht="18.75" x14ac:dyDescent="0.3">
      <c r="A250" s="268"/>
      <c r="B250" s="276"/>
      <c r="C250" s="276"/>
      <c r="D250" s="276"/>
      <c r="E250" s="277"/>
      <c r="F250" s="280"/>
      <c r="G250" s="299"/>
      <c r="H250" s="276"/>
      <c r="I250" s="276"/>
      <c r="J250" s="276"/>
      <c r="K250" s="281"/>
      <c r="L250" s="268"/>
    </row>
    <row r="251" spans="1:12" ht="18.75" x14ac:dyDescent="0.3">
      <c r="A251" s="268"/>
      <c r="B251" s="276"/>
      <c r="C251" s="276"/>
      <c r="D251" s="276"/>
      <c r="E251" s="277"/>
      <c r="F251" s="280"/>
      <c r="G251" s="299"/>
      <c r="H251" s="276"/>
      <c r="I251" s="276"/>
      <c r="J251" s="276"/>
      <c r="K251" s="281"/>
      <c r="L251" s="268"/>
    </row>
    <row r="252" spans="1:12" ht="18.75" x14ac:dyDescent="0.3">
      <c r="A252" s="268"/>
      <c r="B252" s="276"/>
      <c r="C252" s="276"/>
      <c r="D252" s="276"/>
      <c r="E252" s="277"/>
      <c r="F252" s="280"/>
      <c r="G252" s="299"/>
      <c r="H252" s="276"/>
      <c r="I252" s="276"/>
      <c r="J252" s="276"/>
      <c r="K252" s="281"/>
      <c r="L252" s="268"/>
    </row>
    <row r="253" spans="1:12" ht="18.75" x14ac:dyDescent="0.3">
      <c r="A253" s="268"/>
      <c r="B253" s="276"/>
      <c r="C253" s="276"/>
      <c r="D253" s="276"/>
      <c r="E253" s="277"/>
      <c r="F253" s="280"/>
      <c r="G253" s="299"/>
      <c r="H253" s="276"/>
      <c r="I253" s="276"/>
      <c r="J253" s="276"/>
      <c r="K253" s="281"/>
      <c r="L253" s="268"/>
    </row>
    <row r="254" spans="1:12" ht="18.75" x14ac:dyDescent="0.3">
      <c r="A254" s="268"/>
      <c r="B254" s="276"/>
      <c r="C254" s="276"/>
      <c r="D254" s="276"/>
      <c r="E254" s="277"/>
      <c r="F254" s="280"/>
      <c r="G254" s="299"/>
      <c r="H254" s="276"/>
      <c r="I254" s="276"/>
      <c r="J254" s="276"/>
      <c r="K254" s="281"/>
      <c r="L254" s="268"/>
    </row>
    <row r="255" spans="1:12" ht="18.75" x14ac:dyDescent="0.3">
      <c r="A255" s="268"/>
      <c r="B255" s="276"/>
      <c r="C255" s="276"/>
      <c r="D255" s="276"/>
      <c r="E255" s="277"/>
      <c r="F255" s="280"/>
      <c r="G255" s="299"/>
      <c r="H255" s="276"/>
      <c r="I255" s="276"/>
      <c r="J255" s="276"/>
      <c r="K255" s="281"/>
      <c r="L255" s="268"/>
    </row>
    <row r="256" spans="1:12" ht="18.75" x14ac:dyDescent="0.3">
      <c r="A256" s="268"/>
      <c r="B256" s="276"/>
      <c r="C256" s="276"/>
      <c r="D256" s="276"/>
      <c r="E256" s="277"/>
      <c r="F256" s="280"/>
      <c r="G256" s="299"/>
      <c r="H256" s="276"/>
      <c r="I256" s="276"/>
      <c r="J256" s="276"/>
      <c r="K256" s="281"/>
      <c r="L256" s="268"/>
    </row>
    <row r="257" spans="1:12" ht="18.75" x14ac:dyDescent="0.3">
      <c r="A257" s="268"/>
      <c r="B257" s="276"/>
      <c r="C257" s="276"/>
      <c r="D257" s="276"/>
      <c r="E257" s="277"/>
      <c r="F257" s="280"/>
      <c r="G257" s="299"/>
      <c r="H257" s="276"/>
      <c r="I257" s="276"/>
      <c r="J257" s="276"/>
      <c r="K257" s="281"/>
      <c r="L257" s="268"/>
    </row>
    <row r="258" spans="1:12" ht="18.75" x14ac:dyDescent="0.3">
      <c r="A258" s="268"/>
      <c r="B258" s="276"/>
      <c r="C258" s="276"/>
      <c r="D258" s="276"/>
      <c r="E258" s="277"/>
      <c r="F258" s="280"/>
      <c r="G258" s="299"/>
      <c r="H258" s="276"/>
      <c r="I258" s="276"/>
      <c r="J258" s="276"/>
      <c r="K258" s="281"/>
      <c r="L258" s="268"/>
    </row>
    <row r="259" spans="1:12" ht="18.75" x14ac:dyDescent="0.3">
      <c r="A259" s="268"/>
      <c r="B259" s="276"/>
      <c r="C259" s="276"/>
      <c r="D259" s="276"/>
      <c r="E259" s="277"/>
      <c r="F259" s="280"/>
      <c r="G259" s="299"/>
      <c r="H259" s="276"/>
      <c r="I259" s="276"/>
      <c r="J259" s="276"/>
      <c r="K259" s="281"/>
      <c r="L259" s="268"/>
    </row>
    <row r="260" spans="1:12" ht="18.75" x14ac:dyDescent="0.3">
      <c r="A260" s="268"/>
      <c r="B260" s="276"/>
      <c r="C260" s="276"/>
      <c r="D260" s="276"/>
      <c r="E260" s="277"/>
      <c r="F260" s="280"/>
      <c r="G260" s="299"/>
      <c r="H260" s="276"/>
      <c r="I260" s="276"/>
      <c r="J260" s="276"/>
      <c r="K260" s="281"/>
      <c r="L260" s="268"/>
    </row>
    <row r="261" spans="1:12" ht="18.75" x14ac:dyDescent="0.3">
      <c r="A261" s="268"/>
      <c r="B261" s="276"/>
      <c r="C261" s="276"/>
      <c r="D261" s="276"/>
      <c r="E261" s="277"/>
      <c r="F261" s="280"/>
      <c r="G261" s="299"/>
      <c r="H261" s="276"/>
      <c r="I261" s="276"/>
      <c r="J261" s="276"/>
      <c r="K261" s="281"/>
      <c r="L261" s="268"/>
    </row>
    <row r="262" spans="1:12" ht="18.75" x14ac:dyDescent="0.3">
      <c r="A262" s="268"/>
      <c r="B262" s="276"/>
      <c r="C262" s="276"/>
      <c r="D262" s="276"/>
      <c r="E262" s="277"/>
      <c r="F262" s="280"/>
      <c r="G262" s="299"/>
      <c r="H262" s="276"/>
      <c r="I262" s="276"/>
      <c r="J262" s="276"/>
      <c r="K262" s="281"/>
      <c r="L262" s="268"/>
    </row>
    <row r="263" spans="1:12" ht="18.75" x14ac:dyDescent="0.3">
      <c r="A263" s="268"/>
      <c r="B263" s="276"/>
      <c r="C263" s="276"/>
      <c r="D263" s="276"/>
      <c r="E263" s="277"/>
      <c r="F263" s="280"/>
      <c r="G263" s="299"/>
      <c r="H263" s="276"/>
      <c r="I263" s="276"/>
      <c r="J263" s="276"/>
      <c r="K263" s="281"/>
      <c r="L263" s="268"/>
    </row>
    <row r="264" spans="1:12" ht="18.75" x14ac:dyDescent="0.3">
      <c r="A264" s="268"/>
      <c r="B264" s="276"/>
      <c r="C264" s="276"/>
      <c r="D264" s="276"/>
      <c r="E264" s="277"/>
      <c r="F264" s="280"/>
      <c r="G264" s="299"/>
      <c r="H264" s="276"/>
      <c r="I264" s="276"/>
      <c r="J264" s="276"/>
      <c r="K264" s="281"/>
      <c r="L264" s="268"/>
    </row>
    <row r="265" spans="1:12" ht="18.75" x14ac:dyDescent="0.3">
      <c r="A265" s="268"/>
      <c r="B265" s="276"/>
      <c r="C265" s="276"/>
      <c r="D265" s="276"/>
      <c r="E265" s="277"/>
      <c r="F265" s="280"/>
      <c r="G265" s="299"/>
      <c r="H265" s="276"/>
      <c r="I265" s="276"/>
      <c r="J265" s="276"/>
      <c r="K265" s="281"/>
      <c r="L265" s="268"/>
    </row>
    <row r="266" spans="1:12" ht="18.75" x14ac:dyDescent="0.3">
      <c r="A266" s="268"/>
      <c r="B266" s="276"/>
      <c r="C266" s="276"/>
      <c r="D266" s="276"/>
      <c r="E266" s="277"/>
      <c r="F266" s="280"/>
      <c r="G266" s="299"/>
      <c r="H266" s="276"/>
      <c r="I266" s="276"/>
      <c r="J266" s="276"/>
      <c r="K266" s="281"/>
      <c r="L266" s="268"/>
    </row>
    <row r="267" spans="1:12" ht="18.75" x14ac:dyDescent="0.3">
      <c r="A267" s="268"/>
      <c r="B267" s="276"/>
      <c r="C267" s="276"/>
      <c r="D267" s="276"/>
      <c r="E267" s="277"/>
      <c r="F267" s="280"/>
      <c r="G267" s="299"/>
      <c r="H267" s="276"/>
      <c r="I267" s="276"/>
      <c r="J267" s="276"/>
      <c r="K267" s="281"/>
      <c r="L267" s="268"/>
    </row>
    <row r="268" spans="1:12" ht="18.75" x14ac:dyDescent="0.3">
      <c r="A268" s="268"/>
      <c r="B268" s="276"/>
      <c r="C268" s="276"/>
      <c r="D268" s="276"/>
      <c r="E268" s="277"/>
      <c r="F268" s="280"/>
      <c r="G268" s="299"/>
      <c r="H268" s="276"/>
      <c r="I268" s="276"/>
      <c r="J268" s="276"/>
      <c r="K268" s="281"/>
      <c r="L268" s="268"/>
    </row>
    <row r="269" spans="1:12" ht="18.75" x14ac:dyDescent="0.3">
      <c r="A269" s="268"/>
      <c r="B269" s="276"/>
      <c r="C269" s="276"/>
      <c r="D269" s="276"/>
      <c r="E269" s="277"/>
      <c r="F269" s="280"/>
      <c r="G269" s="299"/>
      <c r="H269" s="276"/>
      <c r="I269" s="276"/>
      <c r="J269" s="276"/>
      <c r="K269" s="281"/>
      <c r="L269" s="268"/>
    </row>
    <row r="270" spans="1:12" ht="18" x14ac:dyDescent="0.25">
      <c r="B270" s="276"/>
      <c r="C270" s="276"/>
      <c r="D270" s="276"/>
      <c r="E270" s="277"/>
      <c r="F270" s="280"/>
      <c r="G270" s="299"/>
      <c r="H270" s="276"/>
      <c r="I270" s="276"/>
      <c r="J270" s="276"/>
      <c r="K270" s="281"/>
    </row>
    <row r="271" spans="1:12" ht="18" x14ac:dyDescent="0.25">
      <c r="B271" s="276"/>
      <c r="C271" s="276"/>
      <c r="D271" s="276"/>
      <c r="E271" s="277"/>
      <c r="F271" s="280"/>
      <c r="G271" s="299"/>
      <c r="H271" s="276"/>
      <c r="I271" s="276"/>
      <c r="J271" s="276"/>
      <c r="K271" s="281"/>
    </row>
    <row r="272" spans="1:12" ht="18" x14ac:dyDescent="0.25">
      <c r="B272" s="276"/>
      <c r="C272" s="276"/>
      <c r="D272" s="276"/>
      <c r="E272" s="277"/>
      <c r="F272" s="280"/>
      <c r="G272" s="299"/>
      <c r="H272" s="276"/>
      <c r="I272" s="276"/>
      <c r="J272" s="276"/>
      <c r="K272" s="281"/>
    </row>
    <row r="273" spans="2:11" ht="18" x14ac:dyDescent="0.25">
      <c r="B273" s="276"/>
      <c r="C273" s="276"/>
      <c r="D273" s="276"/>
      <c r="E273" s="277"/>
      <c r="F273" s="280"/>
      <c r="G273" s="299"/>
      <c r="H273" s="276"/>
      <c r="I273" s="276"/>
      <c r="J273" s="276"/>
      <c r="K273" s="281"/>
    </row>
    <row r="274" spans="2:11" ht="18" x14ac:dyDescent="0.25">
      <c r="B274" s="276"/>
      <c r="C274" s="276"/>
      <c r="D274" s="276"/>
      <c r="E274" s="277"/>
      <c r="F274" s="280"/>
      <c r="G274" s="299"/>
      <c r="H274" s="276"/>
      <c r="I274" s="276"/>
      <c r="J274" s="276"/>
      <c r="K274" s="281"/>
    </row>
    <row r="275" spans="2:11" ht="18" x14ac:dyDescent="0.25">
      <c r="B275" s="276"/>
      <c r="C275" s="276"/>
      <c r="D275" s="276"/>
      <c r="E275" s="277"/>
      <c r="F275" s="280"/>
      <c r="G275" s="299"/>
      <c r="H275" s="276"/>
      <c r="I275" s="276"/>
      <c r="J275" s="276"/>
      <c r="K275" s="281"/>
    </row>
    <row r="276" spans="2:11" ht="18" x14ac:dyDescent="0.25">
      <c r="B276" s="276"/>
      <c r="C276" s="276"/>
      <c r="D276" s="276"/>
      <c r="E276" s="277"/>
      <c r="F276" s="280"/>
      <c r="G276" s="299"/>
      <c r="H276" s="276"/>
      <c r="I276" s="276"/>
      <c r="J276" s="276"/>
      <c r="K276" s="281"/>
    </row>
    <row r="277" spans="2:11" ht="18" x14ac:dyDescent="0.25">
      <c r="B277" s="276"/>
      <c r="C277" s="276"/>
      <c r="D277" s="276"/>
      <c r="E277" s="277"/>
      <c r="F277" s="280"/>
      <c r="G277" s="299"/>
      <c r="H277" s="276"/>
      <c r="I277" s="276"/>
      <c r="J277" s="276"/>
      <c r="K277" s="281"/>
    </row>
    <row r="278" spans="2:11" ht="18" x14ac:dyDescent="0.25">
      <c r="B278" s="276"/>
      <c r="C278" s="276"/>
      <c r="D278" s="276"/>
      <c r="E278" s="277"/>
      <c r="F278" s="280"/>
      <c r="G278" s="299"/>
      <c r="H278" s="276"/>
      <c r="I278" s="276"/>
      <c r="J278" s="276"/>
      <c r="K278" s="281"/>
    </row>
    <row r="279" spans="2:11" ht="18" x14ac:dyDescent="0.25">
      <c r="B279" s="276"/>
      <c r="C279" s="276"/>
      <c r="D279" s="276"/>
      <c r="E279" s="277"/>
      <c r="F279" s="280"/>
      <c r="G279" s="299"/>
      <c r="H279" s="276"/>
      <c r="I279" s="276"/>
      <c r="J279" s="276"/>
      <c r="K279" s="281"/>
    </row>
    <row r="280" spans="2:11" ht="18" x14ac:dyDescent="0.25">
      <c r="B280" s="276"/>
      <c r="C280" s="276"/>
      <c r="D280" s="276"/>
      <c r="E280" s="277"/>
      <c r="F280" s="280"/>
      <c r="G280" s="299"/>
      <c r="H280" s="276"/>
      <c r="I280" s="276"/>
      <c r="J280" s="276"/>
      <c r="K280" s="281"/>
    </row>
    <row r="281" spans="2:11" ht="18" x14ac:dyDescent="0.25">
      <c r="B281" s="276"/>
      <c r="C281" s="276"/>
      <c r="D281" s="276"/>
      <c r="E281" s="277"/>
      <c r="F281" s="280"/>
      <c r="G281" s="299"/>
      <c r="H281" s="276"/>
      <c r="I281" s="276"/>
      <c r="J281" s="276"/>
      <c r="K281" s="281"/>
    </row>
    <row r="282" spans="2:11" ht="18" x14ac:dyDescent="0.25">
      <c r="B282" s="276"/>
      <c r="C282" s="276"/>
      <c r="D282" s="276"/>
      <c r="E282" s="277"/>
      <c r="F282" s="280"/>
      <c r="G282" s="299"/>
      <c r="H282" s="276"/>
      <c r="I282" s="276"/>
      <c r="J282" s="276"/>
      <c r="K282" s="281"/>
    </row>
    <row r="283" spans="2:11" ht="18" x14ac:dyDescent="0.25">
      <c r="B283" s="276"/>
      <c r="C283" s="276"/>
      <c r="D283" s="276"/>
      <c r="E283" s="277"/>
      <c r="F283" s="280"/>
      <c r="G283" s="299"/>
      <c r="H283" s="276"/>
      <c r="I283" s="276"/>
      <c r="J283" s="276"/>
      <c r="K283" s="281"/>
    </row>
    <row r="284" spans="2:11" ht="18" x14ac:dyDescent="0.25">
      <c r="B284" s="276"/>
      <c r="C284" s="276"/>
      <c r="D284" s="276"/>
      <c r="E284" s="277"/>
      <c r="F284" s="280"/>
      <c r="G284" s="299"/>
      <c r="H284" s="276"/>
      <c r="I284" s="276"/>
      <c r="J284" s="276"/>
      <c r="K284" s="281"/>
    </row>
    <row r="285" spans="2:11" ht="18" x14ac:dyDescent="0.25">
      <c r="B285" s="276"/>
      <c r="C285" s="276"/>
      <c r="D285" s="276"/>
      <c r="E285" s="277"/>
      <c r="F285" s="280"/>
      <c r="G285" s="299"/>
      <c r="H285" s="276"/>
      <c r="I285" s="276"/>
      <c r="J285" s="276"/>
      <c r="K285" s="281"/>
    </row>
    <row r="286" spans="2:11" ht="18" x14ac:dyDescent="0.25">
      <c r="B286" s="276"/>
      <c r="C286" s="276"/>
      <c r="D286" s="276"/>
      <c r="E286" s="277"/>
      <c r="F286" s="280"/>
      <c r="G286" s="299"/>
      <c r="H286" s="276"/>
      <c r="I286" s="276"/>
      <c r="J286" s="276"/>
      <c r="K286" s="281"/>
    </row>
    <row r="287" spans="2:11" ht="18" x14ac:dyDescent="0.25">
      <c r="B287" s="276"/>
      <c r="C287" s="276"/>
      <c r="D287" s="276"/>
      <c r="E287" s="277"/>
      <c r="F287" s="280"/>
      <c r="G287" s="299"/>
      <c r="H287" s="276"/>
      <c r="I287" s="276"/>
      <c r="J287" s="276"/>
      <c r="K287" s="281"/>
    </row>
    <row r="288" spans="2:11" ht="18" x14ac:dyDescent="0.25">
      <c r="B288" s="276"/>
      <c r="C288" s="276"/>
      <c r="D288" s="276"/>
      <c r="E288" s="277"/>
      <c r="F288" s="280"/>
      <c r="G288" s="299"/>
      <c r="H288" s="276"/>
      <c r="I288" s="276"/>
      <c r="J288" s="276"/>
      <c r="K288" s="281"/>
    </row>
    <row r="289" spans="2:11" ht="18" x14ac:dyDescent="0.25">
      <c r="B289" s="276"/>
      <c r="C289" s="276"/>
      <c r="D289" s="276"/>
      <c r="E289" s="277"/>
      <c r="F289" s="280"/>
      <c r="G289" s="299"/>
      <c r="H289" s="276"/>
      <c r="I289" s="276"/>
      <c r="J289" s="276"/>
      <c r="K289" s="281"/>
    </row>
    <row r="290" spans="2:11" ht="18" x14ac:dyDescent="0.25">
      <c r="B290" s="276"/>
      <c r="C290" s="276"/>
      <c r="D290" s="276"/>
      <c r="E290" s="277"/>
      <c r="F290" s="280"/>
      <c r="G290" s="299"/>
      <c r="H290" s="276"/>
      <c r="I290" s="276"/>
      <c r="J290" s="276"/>
      <c r="K290" s="281"/>
    </row>
    <row r="291" spans="2:11" ht="18" x14ac:dyDescent="0.25">
      <c r="B291" s="276"/>
      <c r="C291" s="276"/>
      <c r="D291" s="276"/>
      <c r="E291" s="277"/>
      <c r="F291" s="280"/>
      <c r="G291" s="299"/>
      <c r="H291" s="276"/>
      <c r="I291" s="276"/>
      <c r="J291" s="276"/>
      <c r="K291" s="281"/>
    </row>
    <row r="292" spans="2:11" ht="18" x14ac:dyDescent="0.25">
      <c r="B292" s="276"/>
      <c r="C292" s="276"/>
      <c r="D292" s="276"/>
      <c r="E292" s="277"/>
      <c r="F292" s="280"/>
      <c r="G292" s="299"/>
      <c r="H292" s="276"/>
      <c r="I292" s="276"/>
      <c r="J292" s="276"/>
      <c r="K292" s="281"/>
    </row>
    <row r="293" spans="2:11" ht="18" x14ac:dyDescent="0.25">
      <c r="B293" s="276"/>
      <c r="C293" s="276"/>
      <c r="D293" s="276"/>
      <c r="E293" s="277"/>
      <c r="F293" s="280"/>
      <c r="G293" s="299"/>
      <c r="H293" s="276"/>
      <c r="I293" s="276"/>
      <c r="J293" s="276"/>
      <c r="K293" s="281"/>
    </row>
    <row r="294" spans="2:11" ht="18" x14ac:dyDescent="0.25">
      <c r="B294" s="276"/>
      <c r="C294" s="276"/>
      <c r="D294" s="276"/>
      <c r="E294" s="277"/>
      <c r="F294" s="280"/>
      <c r="G294" s="299"/>
      <c r="H294" s="276"/>
      <c r="I294" s="276"/>
      <c r="J294" s="276"/>
      <c r="K294" s="281"/>
    </row>
    <row r="295" spans="2:11" ht="18" x14ac:dyDescent="0.25">
      <c r="B295" s="276"/>
      <c r="C295" s="276"/>
      <c r="D295" s="276"/>
      <c r="E295" s="277"/>
      <c r="F295" s="280"/>
      <c r="G295" s="299"/>
      <c r="H295" s="276"/>
      <c r="I295" s="276"/>
      <c r="J295" s="276"/>
      <c r="K295" s="281"/>
    </row>
    <row r="296" spans="2:11" ht="18" x14ac:dyDescent="0.25">
      <c r="B296" s="276"/>
      <c r="C296" s="276"/>
      <c r="D296" s="276"/>
      <c r="E296" s="277"/>
      <c r="F296" s="280"/>
      <c r="G296" s="299"/>
      <c r="H296" s="276"/>
      <c r="I296" s="276"/>
      <c r="J296" s="276"/>
      <c r="K296" s="281"/>
    </row>
    <row r="297" spans="2:11" ht="18" x14ac:dyDescent="0.25">
      <c r="B297" s="276"/>
      <c r="C297" s="276"/>
      <c r="D297" s="276"/>
      <c r="E297" s="277"/>
      <c r="F297" s="280"/>
      <c r="G297" s="299"/>
      <c r="H297" s="276"/>
      <c r="I297" s="276"/>
      <c r="J297" s="276"/>
      <c r="K297" s="281"/>
    </row>
    <row r="298" spans="2:11" ht="18" x14ac:dyDescent="0.25">
      <c r="B298" s="276"/>
      <c r="C298" s="276"/>
      <c r="D298" s="276"/>
      <c r="E298" s="277"/>
      <c r="F298" s="280"/>
      <c r="G298" s="299"/>
      <c r="H298" s="276"/>
      <c r="I298" s="276"/>
      <c r="J298" s="276"/>
      <c r="K298" s="281"/>
    </row>
    <row r="299" spans="2:11" ht="18" x14ac:dyDescent="0.25">
      <c r="B299" s="276"/>
      <c r="C299" s="276"/>
      <c r="D299" s="276"/>
      <c r="E299" s="277"/>
      <c r="F299" s="280"/>
      <c r="G299" s="299"/>
      <c r="H299" s="276"/>
      <c r="I299" s="276"/>
      <c r="J299" s="276"/>
      <c r="K299" s="281"/>
    </row>
    <row r="300" spans="2:11" ht="18" x14ac:dyDescent="0.25">
      <c r="B300" s="276"/>
      <c r="C300" s="276"/>
      <c r="D300" s="276"/>
      <c r="E300" s="277"/>
      <c r="F300" s="280"/>
      <c r="G300" s="299"/>
      <c r="H300" s="276"/>
      <c r="I300" s="276"/>
      <c r="J300" s="276"/>
      <c r="K300" s="281"/>
    </row>
    <row r="301" spans="2:11" ht="18" x14ac:dyDescent="0.25">
      <c r="B301" s="276"/>
      <c r="C301" s="276"/>
      <c r="D301" s="276"/>
      <c r="E301" s="277"/>
      <c r="F301" s="280"/>
      <c r="G301" s="299"/>
      <c r="H301" s="276"/>
      <c r="I301" s="276"/>
      <c r="J301" s="276"/>
      <c r="K301" s="281"/>
    </row>
    <row r="302" spans="2:11" ht="18" x14ac:dyDescent="0.25">
      <c r="B302" s="276"/>
      <c r="C302" s="276"/>
      <c r="D302" s="276"/>
      <c r="E302" s="277"/>
      <c r="F302" s="280"/>
      <c r="G302" s="299"/>
      <c r="H302" s="276"/>
      <c r="I302" s="276"/>
      <c r="J302" s="276"/>
      <c r="K302" s="281"/>
    </row>
    <row r="303" spans="2:11" ht="18" x14ac:dyDescent="0.25">
      <c r="B303" s="276"/>
      <c r="C303" s="276"/>
      <c r="D303" s="276"/>
      <c r="E303" s="277"/>
      <c r="F303" s="280"/>
      <c r="G303" s="299"/>
      <c r="H303" s="276"/>
      <c r="I303" s="276"/>
      <c r="J303" s="276"/>
      <c r="K303" s="281"/>
    </row>
    <row r="304" spans="2:11" ht="18" x14ac:dyDescent="0.25">
      <c r="B304" s="276"/>
      <c r="C304" s="276"/>
      <c r="D304" s="276"/>
      <c r="E304" s="277"/>
      <c r="F304" s="280"/>
      <c r="G304" s="299"/>
      <c r="H304" s="276"/>
      <c r="I304" s="276"/>
      <c r="J304" s="276"/>
      <c r="K304" s="281"/>
    </row>
    <row r="305" spans="2:11" ht="18" x14ac:dyDescent="0.25">
      <c r="B305" s="276"/>
      <c r="C305" s="276"/>
      <c r="D305" s="276"/>
      <c r="E305" s="277"/>
      <c r="F305" s="280"/>
      <c r="G305" s="299"/>
      <c r="H305" s="276"/>
      <c r="I305" s="276"/>
      <c r="J305" s="276"/>
      <c r="K305" s="281"/>
    </row>
    <row r="306" spans="2:11" ht="18" x14ac:dyDescent="0.25">
      <c r="B306" s="276"/>
      <c r="C306" s="276"/>
      <c r="D306" s="276"/>
      <c r="E306" s="277"/>
      <c r="F306" s="280"/>
      <c r="G306" s="299"/>
      <c r="H306" s="276"/>
      <c r="I306" s="276"/>
      <c r="J306" s="276"/>
      <c r="K306" s="281"/>
    </row>
    <row r="307" spans="2:11" ht="18" x14ac:dyDescent="0.25">
      <c r="B307" s="276"/>
      <c r="C307" s="276"/>
      <c r="D307" s="276"/>
      <c r="E307" s="277"/>
      <c r="F307" s="280"/>
      <c r="G307" s="299"/>
      <c r="H307" s="276"/>
      <c r="I307" s="276"/>
      <c r="J307" s="276"/>
      <c r="K307" s="281"/>
    </row>
    <row r="308" spans="2:11" ht="18" x14ac:dyDescent="0.25">
      <c r="B308" s="276"/>
      <c r="C308" s="276"/>
      <c r="D308" s="276"/>
      <c r="E308" s="277"/>
      <c r="F308" s="280"/>
      <c r="G308" s="299"/>
      <c r="H308" s="276"/>
      <c r="I308" s="276"/>
      <c r="J308" s="276"/>
      <c r="K308" s="281"/>
    </row>
    <row r="309" spans="2:11" ht="18" x14ac:dyDescent="0.25">
      <c r="B309" s="276"/>
      <c r="C309" s="276"/>
      <c r="D309" s="276"/>
      <c r="E309" s="277"/>
      <c r="F309" s="280"/>
      <c r="G309" s="299"/>
      <c r="H309" s="276"/>
      <c r="I309" s="276"/>
      <c r="J309" s="276"/>
      <c r="K309" s="281"/>
    </row>
    <row r="310" spans="2:11" ht="18" x14ac:dyDescent="0.25">
      <c r="B310" s="276"/>
      <c r="C310" s="276"/>
      <c r="D310" s="276"/>
      <c r="E310" s="277"/>
      <c r="F310" s="280"/>
      <c r="G310" s="299"/>
      <c r="H310" s="276"/>
      <c r="I310" s="276"/>
      <c r="J310" s="276"/>
      <c r="K310" s="281"/>
    </row>
    <row r="311" spans="2:11" ht="18" x14ac:dyDescent="0.25">
      <c r="B311" s="276"/>
      <c r="C311" s="276"/>
      <c r="D311" s="276"/>
      <c r="E311" s="277"/>
      <c r="F311" s="280"/>
      <c r="G311" s="299"/>
      <c r="H311" s="276"/>
      <c r="I311" s="276"/>
      <c r="J311" s="276"/>
      <c r="K311" s="281"/>
    </row>
    <row r="312" spans="2:11" ht="18" x14ac:dyDescent="0.25">
      <c r="B312" s="276"/>
      <c r="C312" s="276"/>
      <c r="D312" s="276"/>
      <c r="E312" s="277"/>
      <c r="F312" s="280"/>
      <c r="G312" s="299"/>
      <c r="H312" s="276"/>
      <c r="I312" s="276"/>
      <c r="J312" s="276"/>
      <c r="K312" s="281"/>
    </row>
    <row r="313" spans="2:11" ht="18" x14ac:dyDescent="0.25">
      <c r="B313" s="276"/>
      <c r="C313" s="276"/>
      <c r="D313" s="276"/>
      <c r="E313" s="277"/>
      <c r="F313" s="280"/>
      <c r="G313" s="299"/>
      <c r="H313" s="276"/>
      <c r="I313" s="276"/>
      <c r="J313" s="276"/>
      <c r="K313" s="281"/>
    </row>
    <row r="314" spans="2:11" ht="18" x14ac:dyDescent="0.25">
      <c r="B314" s="276"/>
      <c r="C314" s="276"/>
      <c r="D314" s="276"/>
      <c r="E314" s="277"/>
      <c r="F314" s="280"/>
      <c r="G314" s="299"/>
      <c r="H314" s="276"/>
      <c r="I314" s="276"/>
      <c r="J314" s="276"/>
      <c r="K314" s="281"/>
    </row>
    <row r="315" spans="2:11" ht="18" x14ac:dyDescent="0.25">
      <c r="B315" s="276"/>
      <c r="C315" s="276"/>
      <c r="D315" s="276"/>
      <c r="E315" s="277"/>
      <c r="F315" s="280"/>
      <c r="G315" s="299"/>
      <c r="H315" s="276"/>
      <c r="I315" s="276"/>
      <c r="J315" s="276"/>
      <c r="K315" s="281"/>
    </row>
    <row r="316" spans="2:11" ht="18" x14ac:dyDescent="0.25">
      <c r="B316" s="276"/>
      <c r="C316" s="276"/>
      <c r="D316" s="276"/>
      <c r="E316" s="277"/>
      <c r="F316" s="280"/>
      <c r="G316" s="299"/>
      <c r="H316" s="276"/>
      <c r="I316" s="276"/>
      <c r="J316" s="276"/>
      <c r="K316" s="281"/>
    </row>
    <row r="317" spans="2:11" ht="18" x14ac:dyDescent="0.25">
      <c r="B317" s="276"/>
      <c r="C317" s="276"/>
      <c r="D317" s="276"/>
      <c r="E317" s="277"/>
      <c r="F317" s="280"/>
      <c r="G317" s="299"/>
      <c r="H317" s="276"/>
      <c r="I317" s="276"/>
      <c r="J317" s="276"/>
      <c r="K317" s="281"/>
    </row>
    <row r="318" spans="2:11" ht="18" x14ac:dyDescent="0.25">
      <c r="B318" s="276"/>
      <c r="C318" s="276"/>
      <c r="D318" s="276"/>
      <c r="E318" s="277"/>
      <c r="F318" s="280"/>
      <c r="G318" s="299"/>
      <c r="H318" s="276"/>
      <c r="I318" s="276"/>
      <c r="J318" s="276"/>
      <c r="K318" s="281"/>
    </row>
    <row r="319" spans="2:11" ht="18" x14ac:dyDescent="0.25">
      <c r="B319" s="276"/>
      <c r="C319" s="276"/>
      <c r="D319" s="276"/>
      <c r="E319" s="277"/>
      <c r="F319" s="280"/>
      <c r="G319" s="299"/>
      <c r="H319" s="276"/>
      <c r="I319" s="276"/>
      <c r="J319" s="276"/>
      <c r="K319" s="281"/>
    </row>
    <row r="320" spans="2:11" ht="18" x14ac:dyDescent="0.25">
      <c r="B320" s="276"/>
      <c r="C320" s="276"/>
      <c r="D320" s="276"/>
      <c r="E320" s="277"/>
      <c r="F320" s="280"/>
      <c r="G320" s="299"/>
      <c r="H320" s="276"/>
      <c r="I320" s="276"/>
      <c r="J320" s="276"/>
      <c r="K320" s="281"/>
    </row>
    <row r="321" spans="2:11" ht="18" x14ac:dyDescent="0.25">
      <c r="B321" s="276"/>
      <c r="C321" s="276"/>
      <c r="D321" s="276"/>
      <c r="E321" s="277"/>
      <c r="F321" s="280"/>
      <c r="G321" s="299"/>
      <c r="H321" s="276"/>
      <c r="I321" s="276"/>
      <c r="J321" s="276"/>
      <c r="K321" s="281"/>
    </row>
    <row r="322" spans="2:11" ht="18" x14ac:dyDescent="0.25">
      <c r="B322" s="276"/>
      <c r="C322" s="276"/>
      <c r="D322" s="276"/>
      <c r="E322" s="277"/>
      <c r="F322" s="280"/>
      <c r="G322" s="299"/>
      <c r="H322" s="276"/>
      <c r="I322" s="276"/>
      <c r="J322" s="276"/>
      <c r="K322" s="281"/>
    </row>
    <row r="323" spans="2:11" ht="18" x14ac:dyDescent="0.25">
      <c r="B323" s="276"/>
      <c r="C323" s="276"/>
      <c r="D323" s="276"/>
      <c r="E323" s="277"/>
      <c r="F323" s="280"/>
      <c r="G323" s="299"/>
      <c r="H323" s="276"/>
      <c r="I323" s="276"/>
      <c r="J323" s="276"/>
      <c r="K323" s="281"/>
    </row>
    <row r="324" spans="2:11" ht="18" x14ac:dyDescent="0.25">
      <c r="B324" s="276"/>
      <c r="C324" s="276"/>
      <c r="D324" s="276"/>
      <c r="E324" s="277"/>
      <c r="F324" s="280"/>
      <c r="G324" s="299"/>
      <c r="H324" s="276"/>
      <c r="I324" s="276"/>
      <c r="J324" s="276"/>
      <c r="K324" s="281"/>
    </row>
    <row r="325" spans="2:11" ht="18" x14ac:dyDescent="0.25">
      <c r="B325" s="276"/>
      <c r="C325" s="276"/>
      <c r="D325" s="276"/>
      <c r="E325" s="277"/>
      <c r="F325" s="280"/>
      <c r="G325" s="299"/>
      <c r="H325" s="276"/>
      <c r="I325" s="276"/>
      <c r="J325" s="276"/>
      <c r="K325" s="281"/>
    </row>
    <row r="326" spans="2:11" ht="18" x14ac:dyDescent="0.25">
      <c r="B326" s="276"/>
      <c r="C326" s="276"/>
      <c r="D326" s="276"/>
      <c r="E326" s="277"/>
      <c r="F326" s="280"/>
      <c r="G326" s="299"/>
      <c r="H326" s="276"/>
      <c r="I326" s="276"/>
      <c r="J326" s="276"/>
      <c r="K326" s="281"/>
    </row>
    <row r="327" spans="2:11" ht="18" x14ac:dyDescent="0.25">
      <c r="B327" s="276"/>
      <c r="C327" s="276"/>
      <c r="D327" s="276"/>
      <c r="E327" s="277"/>
      <c r="F327" s="280"/>
      <c r="G327" s="299"/>
      <c r="H327" s="276"/>
      <c r="I327" s="276"/>
      <c r="J327" s="276"/>
      <c r="K327" s="281"/>
    </row>
    <row r="328" spans="2:11" ht="18" x14ac:dyDescent="0.25">
      <c r="B328" s="276"/>
      <c r="C328" s="276"/>
      <c r="D328" s="276"/>
      <c r="E328" s="277"/>
      <c r="F328" s="280"/>
      <c r="G328" s="299"/>
      <c r="H328" s="276"/>
      <c r="I328" s="276"/>
      <c r="J328" s="276"/>
      <c r="K328" s="281"/>
    </row>
    <row r="329" spans="2:11" ht="18" x14ac:dyDescent="0.25">
      <c r="B329" s="276"/>
      <c r="C329" s="276"/>
      <c r="D329" s="276"/>
      <c r="E329" s="277"/>
      <c r="F329" s="280"/>
      <c r="G329" s="299"/>
      <c r="H329" s="276"/>
      <c r="I329" s="276"/>
      <c r="J329" s="276"/>
      <c r="K329" s="281"/>
    </row>
    <row r="330" spans="2:11" ht="18" x14ac:dyDescent="0.25">
      <c r="B330" s="276"/>
      <c r="C330" s="276"/>
      <c r="D330" s="276"/>
      <c r="E330" s="277"/>
      <c r="F330" s="280"/>
      <c r="G330" s="299"/>
      <c r="H330" s="276"/>
      <c r="I330" s="276"/>
      <c r="J330" s="276"/>
      <c r="K330" s="281"/>
    </row>
    <row r="331" spans="2:11" ht="18" x14ac:dyDescent="0.25">
      <c r="B331" s="276"/>
      <c r="C331" s="276"/>
      <c r="D331" s="276"/>
      <c r="E331" s="277"/>
      <c r="F331" s="280"/>
      <c r="G331" s="299"/>
      <c r="H331" s="276"/>
      <c r="I331" s="276"/>
      <c r="J331" s="276"/>
      <c r="K331" s="281"/>
    </row>
    <row r="332" spans="2:11" ht="18" x14ac:dyDescent="0.25">
      <c r="B332" s="276"/>
      <c r="C332" s="276"/>
      <c r="D332" s="276"/>
      <c r="E332" s="277"/>
      <c r="F332" s="280"/>
      <c r="G332" s="299"/>
      <c r="H332" s="276"/>
      <c r="I332" s="276"/>
      <c r="J332" s="276"/>
      <c r="K332" s="281"/>
    </row>
    <row r="333" spans="2:11" ht="18" x14ac:dyDescent="0.25">
      <c r="B333" s="276"/>
      <c r="C333" s="276"/>
      <c r="D333" s="276"/>
      <c r="E333" s="277"/>
      <c r="F333" s="280"/>
      <c r="G333" s="299"/>
      <c r="H333" s="276"/>
      <c r="I333" s="276"/>
      <c r="J333" s="276"/>
      <c r="K333" s="281"/>
    </row>
    <row r="334" spans="2:11" ht="18" x14ac:dyDescent="0.25">
      <c r="B334" s="276"/>
      <c r="C334" s="276"/>
      <c r="D334" s="276"/>
      <c r="E334" s="277"/>
      <c r="F334" s="280"/>
      <c r="G334" s="299"/>
      <c r="H334" s="276"/>
      <c r="I334" s="276"/>
      <c r="J334" s="276"/>
      <c r="K334" s="281"/>
    </row>
    <row r="335" spans="2:11" ht="18" x14ac:dyDescent="0.25">
      <c r="B335" s="276"/>
      <c r="C335" s="276"/>
      <c r="D335" s="276"/>
      <c r="E335" s="277"/>
      <c r="F335" s="280"/>
      <c r="G335" s="299"/>
      <c r="H335" s="276"/>
      <c r="I335" s="276"/>
      <c r="J335" s="276"/>
      <c r="K335" s="281"/>
    </row>
    <row r="336" spans="2:11" ht="18" x14ac:dyDescent="0.25">
      <c r="B336" s="276"/>
      <c r="C336" s="276"/>
      <c r="D336" s="276"/>
      <c r="E336" s="277"/>
      <c r="F336" s="280"/>
      <c r="G336" s="299"/>
      <c r="H336" s="276"/>
      <c r="I336" s="276"/>
      <c r="J336" s="276"/>
      <c r="K336" s="281"/>
    </row>
    <row r="337" spans="2:11" ht="18" x14ac:dyDescent="0.25">
      <c r="B337" s="276"/>
      <c r="C337" s="276"/>
      <c r="D337" s="276"/>
      <c r="E337" s="277"/>
      <c r="F337" s="280"/>
      <c r="G337" s="299"/>
      <c r="H337" s="276"/>
      <c r="I337" s="276"/>
      <c r="J337" s="276"/>
      <c r="K337" s="281"/>
    </row>
    <row r="338" spans="2:11" ht="18" x14ac:dyDescent="0.25">
      <c r="B338" s="276"/>
      <c r="C338" s="276"/>
      <c r="D338" s="276"/>
      <c r="E338" s="277"/>
      <c r="F338" s="280"/>
      <c r="G338" s="299"/>
      <c r="H338" s="276"/>
      <c r="I338" s="276"/>
      <c r="J338" s="276"/>
      <c r="K338" s="281"/>
    </row>
    <row r="339" spans="2:11" ht="18" x14ac:dyDescent="0.25">
      <c r="B339" s="276"/>
      <c r="C339" s="276"/>
      <c r="D339" s="276"/>
      <c r="E339" s="277"/>
      <c r="F339" s="280"/>
      <c r="G339" s="299"/>
      <c r="H339" s="276"/>
      <c r="I339" s="276"/>
      <c r="J339" s="276"/>
      <c r="K339" s="281"/>
    </row>
    <row r="340" spans="2:11" ht="18" x14ac:dyDescent="0.25">
      <c r="B340" s="276"/>
      <c r="C340" s="276"/>
      <c r="D340" s="276"/>
      <c r="E340" s="277"/>
      <c r="F340" s="280"/>
      <c r="G340" s="299"/>
      <c r="H340" s="276"/>
      <c r="I340" s="276"/>
      <c r="J340" s="276"/>
      <c r="K340" s="281"/>
    </row>
    <row r="341" spans="2:11" ht="18" x14ac:dyDescent="0.25">
      <c r="B341" s="276"/>
      <c r="C341" s="276"/>
      <c r="D341" s="276"/>
      <c r="E341" s="277"/>
      <c r="F341" s="280"/>
      <c r="G341" s="299"/>
      <c r="H341" s="276"/>
      <c r="I341" s="276"/>
      <c r="J341" s="276"/>
      <c r="K341" s="281"/>
    </row>
    <row r="342" spans="2:11" ht="18" x14ac:dyDescent="0.25">
      <c r="B342" s="276"/>
      <c r="C342" s="276"/>
      <c r="D342" s="276"/>
      <c r="E342" s="277"/>
      <c r="F342" s="280"/>
      <c r="G342" s="299"/>
      <c r="H342" s="276"/>
      <c r="I342" s="276"/>
      <c r="J342" s="276"/>
      <c r="K342" s="281"/>
    </row>
    <row r="343" spans="2:11" ht="18" x14ac:dyDescent="0.25">
      <c r="B343" s="276"/>
      <c r="C343" s="276"/>
      <c r="D343" s="276"/>
      <c r="E343" s="277"/>
      <c r="F343" s="280"/>
      <c r="G343" s="299"/>
      <c r="H343" s="276"/>
      <c r="I343" s="276"/>
      <c r="J343" s="276"/>
      <c r="K343" s="281"/>
    </row>
    <row r="344" spans="2:11" ht="18" x14ac:dyDescent="0.25">
      <c r="B344" s="276"/>
      <c r="C344" s="276"/>
      <c r="D344" s="276"/>
      <c r="E344" s="277"/>
      <c r="F344" s="280"/>
      <c r="G344" s="299"/>
      <c r="H344" s="276"/>
      <c r="I344" s="276"/>
      <c r="J344" s="276"/>
      <c r="K344" s="281"/>
    </row>
    <row r="345" spans="2:11" ht="18" x14ac:dyDescent="0.25">
      <c r="B345" s="276"/>
      <c r="C345" s="276"/>
      <c r="D345" s="276"/>
      <c r="E345" s="277"/>
      <c r="F345" s="280"/>
      <c r="G345" s="299"/>
      <c r="H345" s="276"/>
      <c r="I345" s="276"/>
      <c r="J345" s="276"/>
      <c r="K345" s="281"/>
    </row>
    <row r="346" spans="2:11" ht="18" x14ac:dyDescent="0.25">
      <c r="B346" s="276"/>
      <c r="C346" s="276"/>
      <c r="D346" s="276"/>
      <c r="E346" s="277"/>
      <c r="F346" s="280"/>
      <c r="G346" s="299"/>
      <c r="H346" s="276"/>
      <c r="I346" s="276"/>
      <c r="J346" s="276"/>
      <c r="K346" s="281"/>
    </row>
    <row r="347" spans="2:11" ht="18" x14ac:dyDescent="0.25">
      <c r="B347" s="276"/>
      <c r="C347" s="276"/>
      <c r="D347" s="276"/>
      <c r="E347" s="277"/>
      <c r="F347" s="280"/>
      <c r="G347" s="299"/>
      <c r="H347" s="276"/>
      <c r="I347" s="276"/>
      <c r="J347" s="276"/>
      <c r="K347" s="281"/>
    </row>
    <row r="348" spans="2:11" ht="18" x14ac:dyDescent="0.25">
      <c r="B348" s="276"/>
      <c r="C348" s="276"/>
      <c r="D348" s="276"/>
      <c r="E348" s="277"/>
      <c r="F348" s="280"/>
      <c r="G348" s="299"/>
      <c r="H348" s="276"/>
      <c r="I348" s="276"/>
      <c r="J348" s="276"/>
      <c r="K348" s="281"/>
    </row>
    <row r="349" spans="2:11" ht="18" x14ac:dyDescent="0.25">
      <c r="B349" s="276"/>
      <c r="C349" s="276"/>
      <c r="D349" s="276"/>
      <c r="E349" s="277"/>
      <c r="F349" s="280"/>
      <c r="G349" s="299"/>
      <c r="H349" s="276"/>
      <c r="I349" s="276"/>
      <c r="J349" s="276"/>
      <c r="K349" s="281"/>
    </row>
    <row r="350" spans="2:11" ht="18" x14ac:dyDescent="0.25">
      <c r="B350" s="276"/>
      <c r="C350" s="276"/>
      <c r="D350" s="276"/>
      <c r="E350" s="277"/>
      <c r="F350" s="280"/>
      <c r="G350" s="299"/>
      <c r="H350" s="276"/>
      <c r="I350" s="276"/>
      <c r="J350" s="276"/>
      <c r="K350" s="281"/>
    </row>
    <row r="351" spans="2:11" ht="18" x14ac:dyDescent="0.25">
      <c r="B351" s="276"/>
      <c r="C351" s="276"/>
      <c r="D351" s="276"/>
      <c r="E351" s="277"/>
      <c r="F351" s="280"/>
      <c r="G351" s="299"/>
      <c r="H351" s="276"/>
      <c r="I351" s="276"/>
      <c r="J351" s="276"/>
      <c r="K351" s="281"/>
    </row>
    <row r="352" spans="2:11" ht="18" x14ac:dyDescent="0.25">
      <c r="B352" s="276"/>
      <c r="C352" s="276"/>
      <c r="D352" s="276"/>
      <c r="E352" s="277"/>
      <c r="F352" s="280"/>
      <c r="G352" s="299"/>
      <c r="H352" s="276"/>
      <c r="I352" s="276"/>
      <c r="J352" s="276"/>
      <c r="K352" s="281"/>
    </row>
    <row r="353" spans="2:11" ht="18" x14ac:dyDescent="0.25">
      <c r="B353" s="276"/>
      <c r="C353" s="276"/>
      <c r="D353" s="276"/>
      <c r="E353" s="277"/>
      <c r="F353" s="280"/>
      <c r="G353" s="299"/>
      <c r="H353" s="276"/>
      <c r="I353" s="276"/>
      <c r="J353" s="276"/>
      <c r="K353" s="281"/>
    </row>
    <row r="354" spans="2:11" ht="18" x14ac:dyDescent="0.25">
      <c r="B354" s="276"/>
      <c r="C354" s="276"/>
      <c r="D354" s="276"/>
      <c r="E354" s="277"/>
      <c r="F354" s="280"/>
      <c r="G354" s="299"/>
      <c r="H354" s="276"/>
      <c r="I354" s="276"/>
      <c r="J354" s="276"/>
      <c r="K354" s="281"/>
    </row>
    <row r="355" spans="2:11" ht="18" x14ac:dyDescent="0.25">
      <c r="B355" s="276"/>
      <c r="C355" s="276"/>
      <c r="D355" s="276"/>
      <c r="E355" s="277"/>
      <c r="F355" s="280"/>
      <c r="G355" s="299"/>
      <c r="H355" s="276"/>
      <c r="I355" s="276"/>
      <c r="J355" s="276"/>
      <c r="K355" s="281"/>
    </row>
    <row r="356" spans="2:11" ht="16.5" x14ac:dyDescent="0.25">
      <c r="B356" s="200"/>
      <c r="C356" s="200"/>
      <c r="D356" s="200"/>
      <c r="E356" s="210"/>
      <c r="F356" s="199"/>
      <c r="G356" s="211"/>
      <c r="H356" s="200"/>
      <c r="I356" s="200"/>
      <c r="J356" s="200"/>
      <c r="K356" s="201"/>
    </row>
    <row r="357" spans="2:11" ht="16.5" x14ac:dyDescent="0.25">
      <c r="B357" s="200"/>
      <c r="C357" s="200"/>
      <c r="D357" s="200"/>
      <c r="E357" s="210"/>
      <c r="F357" s="199"/>
      <c r="G357" s="211"/>
      <c r="H357" s="200"/>
      <c r="I357" s="200"/>
      <c r="J357" s="200"/>
      <c r="K357" s="201"/>
    </row>
    <row r="358" spans="2:11" ht="16.5" x14ac:dyDescent="0.25">
      <c r="B358" s="200"/>
      <c r="C358" s="200"/>
      <c r="D358" s="200"/>
      <c r="E358" s="210"/>
      <c r="F358" s="199"/>
      <c r="G358" s="211"/>
      <c r="H358" s="200"/>
      <c r="I358" s="200"/>
      <c r="J358" s="200"/>
      <c r="K358" s="201"/>
    </row>
    <row r="359" spans="2:11" ht="16.5" x14ac:dyDescent="0.25">
      <c r="B359" s="200"/>
      <c r="C359" s="200"/>
      <c r="D359" s="200"/>
      <c r="E359" s="210"/>
      <c r="F359" s="199"/>
      <c r="G359" s="211"/>
      <c r="H359" s="200"/>
      <c r="I359" s="200"/>
      <c r="J359" s="200"/>
      <c r="K359" s="201"/>
    </row>
    <row r="360" spans="2:11" ht="16.5" x14ac:dyDescent="0.25">
      <c r="B360" s="200"/>
      <c r="C360" s="200"/>
      <c r="D360" s="200"/>
      <c r="E360" s="210"/>
      <c r="F360" s="199"/>
      <c r="G360" s="211"/>
      <c r="H360" s="200"/>
      <c r="I360" s="200"/>
      <c r="J360" s="200"/>
      <c r="K360" s="201"/>
    </row>
    <row r="361" spans="2:11" ht="16.5" x14ac:dyDescent="0.25">
      <c r="B361" s="200"/>
      <c r="C361" s="200"/>
      <c r="D361" s="200"/>
      <c r="E361" s="210"/>
      <c r="F361" s="199"/>
      <c r="G361" s="211"/>
      <c r="H361" s="200"/>
      <c r="I361" s="200"/>
      <c r="J361" s="200"/>
      <c r="K361" s="201"/>
    </row>
    <row r="362" spans="2:11" ht="16.5" x14ac:dyDescent="0.25">
      <c r="B362" s="200"/>
      <c r="C362" s="200"/>
      <c r="D362" s="200"/>
      <c r="E362" s="210"/>
      <c r="F362" s="199"/>
      <c r="G362" s="211"/>
      <c r="H362" s="200"/>
      <c r="I362" s="200"/>
      <c r="J362" s="200"/>
      <c r="K362" s="201"/>
    </row>
    <row r="363" spans="2:11" ht="16.5" x14ac:dyDescent="0.25">
      <c r="B363" s="200"/>
      <c r="C363" s="200"/>
      <c r="D363" s="200"/>
      <c r="E363" s="210"/>
      <c r="F363" s="199"/>
      <c r="G363" s="211"/>
      <c r="H363" s="200"/>
      <c r="I363" s="200"/>
      <c r="J363" s="200"/>
      <c r="K363" s="201"/>
    </row>
    <row r="364" spans="2:11" ht="16.5" x14ac:dyDescent="0.25">
      <c r="B364" s="200"/>
      <c r="C364" s="200"/>
      <c r="D364" s="200"/>
      <c r="E364" s="210"/>
      <c r="F364" s="199"/>
      <c r="G364" s="211"/>
      <c r="H364" s="200"/>
      <c r="I364" s="200"/>
      <c r="J364" s="200"/>
      <c r="K364" s="201"/>
    </row>
    <row r="365" spans="2:11" ht="16.5" x14ac:dyDescent="0.25">
      <c r="B365" s="200"/>
      <c r="C365" s="200"/>
      <c r="D365" s="200"/>
      <c r="E365" s="210"/>
      <c r="F365" s="199"/>
      <c r="G365" s="211"/>
      <c r="H365" s="200"/>
      <c r="I365" s="200"/>
      <c r="J365" s="200"/>
      <c r="K365" s="201"/>
    </row>
    <row r="366" spans="2:11" ht="16.5" x14ac:dyDescent="0.25">
      <c r="B366" s="200"/>
      <c r="C366" s="200"/>
      <c r="D366" s="200"/>
      <c r="E366" s="210"/>
      <c r="F366" s="199"/>
      <c r="G366" s="211"/>
      <c r="H366" s="200"/>
      <c r="I366" s="200"/>
      <c r="J366" s="200"/>
      <c r="K366" s="201"/>
    </row>
    <row r="367" spans="2:11" ht="16.5" x14ac:dyDescent="0.25">
      <c r="B367" s="200"/>
      <c r="C367" s="200"/>
      <c r="D367" s="200"/>
      <c r="E367" s="210"/>
      <c r="F367" s="199"/>
      <c r="G367" s="211"/>
      <c r="H367" s="200"/>
      <c r="I367" s="200"/>
      <c r="J367" s="200"/>
      <c r="K367" s="201"/>
    </row>
    <row r="368" spans="2:11" ht="16.5" x14ac:dyDescent="0.25">
      <c r="B368" s="200"/>
      <c r="C368" s="200"/>
      <c r="D368" s="200"/>
      <c r="E368" s="210"/>
      <c r="F368" s="199"/>
      <c r="G368" s="211"/>
      <c r="H368" s="200"/>
      <c r="I368" s="200"/>
      <c r="J368" s="200"/>
      <c r="K368" s="201"/>
    </row>
    <row r="369" spans="2:11" ht="16.5" x14ac:dyDescent="0.25">
      <c r="B369" s="200"/>
      <c r="C369" s="200"/>
      <c r="D369" s="200"/>
      <c r="E369" s="210"/>
      <c r="F369" s="199"/>
      <c r="G369" s="211"/>
      <c r="H369" s="200"/>
      <c r="I369" s="200"/>
      <c r="J369" s="200"/>
      <c r="K369" s="201"/>
    </row>
    <row r="370" spans="2:11" ht="16.5" x14ac:dyDescent="0.25">
      <c r="B370" s="200"/>
      <c r="C370" s="200"/>
      <c r="D370" s="200"/>
      <c r="E370" s="210"/>
      <c r="F370" s="199"/>
      <c r="G370" s="211"/>
      <c r="H370" s="200"/>
      <c r="I370" s="200"/>
      <c r="J370" s="200"/>
      <c r="K370" s="201"/>
    </row>
    <row r="371" spans="2:11" ht="16.5" x14ac:dyDescent="0.25">
      <c r="B371" s="200"/>
      <c r="C371" s="200"/>
      <c r="D371" s="200"/>
      <c r="E371" s="210"/>
      <c r="F371" s="199"/>
      <c r="G371" s="211"/>
      <c r="H371" s="200"/>
      <c r="I371" s="200"/>
      <c r="J371" s="200"/>
      <c r="K371" s="201"/>
    </row>
    <row r="372" spans="2:11" ht="16.5" x14ac:dyDescent="0.25">
      <c r="B372" s="200"/>
      <c r="C372" s="200"/>
      <c r="D372" s="200"/>
      <c r="E372" s="210"/>
      <c r="F372" s="199"/>
      <c r="G372" s="211"/>
      <c r="H372" s="200"/>
      <c r="I372" s="200"/>
      <c r="J372" s="200"/>
      <c r="K372" s="201"/>
    </row>
    <row r="373" spans="2:11" ht="16.5" x14ac:dyDescent="0.25">
      <c r="B373" s="200"/>
      <c r="C373" s="200"/>
      <c r="D373" s="200"/>
      <c r="E373" s="210"/>
      <c r="F373" s="199"/>
      <c r="G373" s="211"/>
      <c r="H373" s="200"/>
      <c r="I373" s="200"/>
      <c r="J373" s="200"/>
      <c r="K373" s="201"/>
    </row>
    <row r="374" spans="2:11" ht="16.5" x14ac:dyDescent="0.25">
      <c r="B374" s="200"/>
      <c r="C374" s="200"/>
      <c r="D374" s="200"/>
      <c r="E374" s="210"/>
      <c r="F374" s="199"/>
      <c r="G374" s="211"/>
      <c r="H374" s="200"/>
      <c r="I374" s="200"/>
      <c r="J374" s="200"/>
      <c r="K374" s="201"/>
    </row>
    <row r="375" spans="2:11" ht="16.5" x14ac:dyDescent="0.25">
      <c r="B375" s="200"/>
      <c r="C375" s="200"/>
      <c r="D375" s="200"/>
      <c r="E375" s="210"/>
      <c r="F375" s="199"/>
      <c r="G375" s="211"/>
      <c r="H375" s="200"/>
      <c r="I375" s="200"/>
      <c r="J375" s="200"/>
      <c r="K375" s="201"/>
    </row>
    <row r="376" spans="2:11" ht="16.5" x14ac:dyDescent="0.25">
      <c r="B376" s="200"/>
      <c r="C376" s="200"/>
      <c r="D376" s="200"/>
      <c r="E376" s="210"/>
      <c r="F376" s="199"/>
      <c r="G376" s="211"/>
      <c r="H376" s="200"/>
      <c r="I376" s="200"/>
      <c r="J376" s="200"/>
      <c r="K376" s="201"/>
    </row>
    <row r="377" spans="2:11" ht="16.5" x14ac:dyDescent="0.25">
      <c r="B377" s="200"/>
      <c r="C377" s="200"/>
      <c r="D377" s="200"/>
      <c r="E377" s="210"/>
      <c r="F377" s="199"/>
      <c r="G377" s="211"/>
      <c r="H377" s="200"/>
      <c r="I377" s="200"/>
      <c r="J377" s="200"/>
      <c r="K377" s="201"/>
    </row>
    <row r="378" spans="2:11" ht="16.5" x14ac:dyDescent="0.25">
      <c r="B378" s="200"/>
      <c r="C378" s="200"/>
      <c r="D378" s="200"/>
      <c r="E378" s="210"/>
      <c r="F378" s="199"/>
      <c r="G378" s="211"/>
      <c r="H378" s="200"/>
      <c r="I378" s="200"/>
      <c r="J378" s="200"/>
      <c r="K378" s="201"/>
    </row>
    <row r="379" spans="2:11" ht="16.5" x14ac:dyDescent="0.25">
      <c r="B379" s="200"/>
      <c r="C379" s="200"/>
      <c r="D379" s="200"/>
      <c r="E379" s="210"/>
      <c r="F379" s="199"/>
      <c r="G379" s="211"/>
      <c r="H379" s="200"/>
      <c r="I379" s="200"/>
      <c r="J379" s="200"/>
      <c r="K379" s="201"/>
    </row>
    <row r="380" spans="2:11" ht="16.5" x14ac:dyDescent="0.25">
      <c r="B380" s="200"/>
      <c r="C380" s="200"/>
      <c r="D380" s="200"/>
      <c r="E380" s="210"/>
      <c r="F380" s="199"/>
      <c r="G380" s="211"/>
      <c r="H380" s="200"/>
      <c r="I380" s="200"/>
      <c r="J380" s="200"/>
      <c r="K380" s="201"/>
    </row>
    <row r="381" spans="2:11" ht="16.5" x14ac:dyDescent="0.25">
      <c r="B381" s="200"/>
      <c r="C381" s="200"/>
      <c r="D381" s="200"/>
      <c r="E381" s="210"/>
      <c r="F381" s="199"/>
      <c r="G381" s="211"/>
      <c r="H381" s="200"/>
      <c r="I381" s="200"/>
      <c r="J381" s="200"/>
      <c r="K381" s="201"/>
    </row>
    <row r="382" spans="2:11" ht="16.5" x14ac:dyDescent="0.25">
      <c r="B382" s="200"/>
      <c r="C382" s="200"/>
      <c r="D382" s="200"/>
      <c r="E382" s="210"/>
      <c r="F382" s="199"/>
      <c r="G382" s="211"/>
      <c r="H382" s="200"/>
      <c r="I382" s="200"/>
      <c r="J382" s="200"/>
      <c r="K382" s="201"/>
    </row>
    <row r="383" spans="2:11" ht="16.5" x14ac:dyDescent="0.25">
      <c r="B383" s="200"/>
      <c r="C383" s="200"/>
      <c r="D383" s="200"/>
      <c r="E383" s="210"/>
      <c r="F383" s="199"/>
      <c r="G383" s="211"/>
      <c r="H383" s="200"/>
      <c r="I383" s="200"/>
      <c r="J383" s="200"/>
      <c r="K383" s="201"/>
    </row>
    <row r="384" spans="2:11" ht="16.5" x14ac:dyDescent="0.25">
      <c r="B384" s="200"/>
      <c r="C384" s="200"/>
      <c r="D384" s="200"/>
      <c r="E384" s="210"/>
      <c r="F384" s="199"/>
      <c r="G384" s="211"/>
      <c r="H384" s="200"/>
      <c r="I384" s="200"/>
      <c r="J384" s="200"/>
      <c r="K384" s="201"/>
    </row>
    <row r="385" spans="2:11" ht="16.5" x14ac:dyDescent="0.25">
      <c r="B385" s="200"/>
      <c r="C385" s="200"/>
      <c r="D385" s="200"/>
      <c r="E385" s="210"/>
      <c r="F385" s="199"/>
      <c r="G385" s="211"/>
      <c r="H385" s="200"/>
      <c r="I385" s="200"/>
      <c r="J385" s="200"/>
      <c r="K385" s="201"/>
    </row>
    <row r="386" spans="2:11" ht="16.5" x14ac:dyDescent="0.25">
      <c r="B386" s="200"/>
      <c r="C386" s="200"/>
      <c r="D386" s="200"/>
      <c r="E386" s="210"/>
      <c r="F386" s="199"/>
      <c r="G386" s="211"/>
      <c r="H386" s="200"/>
      <c r="I386" s="200"/>
      <c r="J386" s="200"/>
      <c r="K386" s="201"/>
    </row>
    <row r="387" spans="2:11" ht="16.5" x14ac:dyDescent="0.25">
      <c r="B387" s="200"/>
      <c r="C387" s="200"/>
      <c r="D387" s="200"/>
      <c r="E387" s="210"/>
      <c r="F387" s="199"/>
      <c r="G387" s="211"/>
      <c r="H387" s="200"/>
      <c r="I387" s="200"/>
      <c r="J387" s="200"/>
      <c r="K387" s="201"/>
    </row>
    <row r="388" spans="2:11" ht="16.5" x14ac:dyDescent="0.25">
      <c r="B388" s="200"/>
      <c r="C388" s="200"/>
      <c r="D388" s="200"/>
      <c r="E388" s="210"/>
      <c r="F388" s="199"/>
      <c r="G388" s="211"/>
      <c r="H388" s="200"/>
      <c r="I388" s="200"/>
      <c r="J388" s="200"/>
      <c r="K388" s="201"/>
    </row>
    <row r="389" spans="2:11" ht="16.5" x14ac:dyDescent="0.25">
      <c r="B389" s="200"/>
      <c r="C389" s="200"/>
      <c r="D389" s="200"/>
      <c r="E389" s="210"/>
      <c r="F389" s="199"/>
      <c r="G389" s="211"/>
      <c r="H389" s="200"/>
      <c r="I389" s="200"/>
      <c r="J389" s="200"/>
      <c r="K389" s="201"/>
    </row>
    <row r="390" spans="2:11" ht="16.5" x14ac:dyDescent="0.25">
      <c r="B390" s="200"/>
      <c r="C390" s="200"/>
      <c r="D390" s="200"/>
      <c r="E390" s="210"/>
      <c r="F390" s="199"/>
      <c r="G390" s="211"/>
      <c r="H390" s="200"/>
      <c r="I390" s="200"/>
      <c r="J390" s="200"/>
      <c r="K390" s="201"/>
    </row>
    <row r="391" spans="2:11" ht="16.5" x14ac:dyDescent="0.25">
      <c r="B391" s="200"/>
      <c r="C391" s="200"/>
      <c r="D391" s="200"/>
      <c r="E391" s="210"/>
      <c r="F391" s="199"/>
      <c r="G391" s="211"/>
      <c r="H391" s="200"/>
      <c r="I391" s="200"/>
      <c r="J391" s="200"/>
      <c r="K391" s="201"/>
    </row>
    <row r="392" spans="2:11" ht="16.5" x14ac:dyDescent="0.25">
      <c r="B392" s="200"/>
      <c r="C392" s="200"/>
      <c r="D392" s="200"/>
      <c r="E392" s="210"/>
      <c r="F392" s="199"/>
      <c r="G392" s="211"/>
      <c r="H392" s="200"/>
      <c r="I392" s="200"/>
      <c r="J392" s="200"/>
      <c r="K392" s="201"/>
    </row>
    <row r="393" spans="2:11" ht="16.5" x14ac:dyDescent="0.25">
      <c r="B393" s="200"/>
      <c r="C393" s="200"/>
      <c r="D393" s="200"/>
      <c r="E393" s="210"/>
      <c r="F393" s="199"/>
      <c r="G393" s="211"/>
      <c r="H393" s="200"/>
      <c r="I393" s="200"/>
      <c r="J393" s="200"/>
      <c r="K393" s="201"/>
    </row>
    <row r="394" spans="2:11" ht="16.5" x14ac:dyDescent="0.25">
      <c r="B394" s="200"/>
      <c r="C394" s="200"/>
      <c r="D394" s="200"/>
      <c r="E394" s="210"/>
      <c r="F394" s="199"/>
      <c r="G394" s="211"/>
      <c r="H394" s="200"/>
      <c r="I394" s="200"/>
      <c r="J394" s="200"/>
      <c r="K394" s="201"/>
    </row>
    <row r="395" spans="2:11" ht="16.5" x14ac:dyDescent="0.25">
      <c r="B395" s="200"/>
      <c r="C395" s="200"/>
      <c r="D395" s="200"/>
      <c r="E395" s="210"/>
      <c r="F395" s="199"/>
      <c r="G395" s="211"/>
      <c r="H395" s="200"/>
      <c r="I395" s="200"/>
      <c r="J395" s="200"/>
      <c r="K395" s="201"/>
    </row>
    <row r="396" spans="2:11" ht="16.5" x14ac:dyDescent="0.25">
      <c r="B396" s="200"/>
      <c r="C396" s="200"/>
      <c r="D396" s="200"/>
      <c r="E396" s="210"/>
      <c r="F396" s="199"/>
      <c r="G396" s="211"/>
      <c r="H396" s="200"/>
      <c r="I396" s="200"/>
      <c r="J396" s="200"/>
      <c r="K396" s="201"/>
    </row>
    <row r="397" spans="2:11" ht="16.5" x14ac:dyDescent="0.25">
      <c r="B397" s="200"/>
      <c r="C397" s="200"/>
      <c r="D397" s="200"/>
      <c r="E397" s="210"/>
      <c r="F397" s="199"/>
      <c r="G397" s="211"/>
      <c r="H397" s="200"/>
      <c r="I397" s="200"/>
      <c r="J397" s="200"/>
      <c r="K397" s="201"/>
    </row>
    <row r="398" spans="2:11" ht="16.5" x14ac:dyDescent="0.25">
      <c r="B398" s="200"/>
      <c r="C398" s="200"/>
      <c r="D398" s="200"/>
      <c r="E398" s="210"/>
      <c r="F398" s="199"/>
      <c r="G398" s="211"/>
      <c r="H398" s="200"/>
      <c r="I398" s="200"/>
      <c r="J398" s="200"/>
      <c r="K398" s="201"/>
    </row>
    <row r="399" spans="2:11" ht="16.5" x14ac:dyDescent="0.25">
      <c r="B399" s="200"/>
      <c r="C399" s="200"/>
      <c r="D399" s="200"/>
      <c r="E399" s="210"/>
      <c r="F399" s="199"/>
      <c r="G399" s="211"/>
      <c r="H399" s="200"/>
      <c r="I399" s="200"/>
      <c r="J399" s="200"/>
      <c r="K399" s="201"/>
    </row>
    <row r="400" spans="2:11" ht="16.5" x14ac:dyDescent="0.25">
      <c r="B400" s="200"/>
      <c r="C400" s="200"/>
      <c r="D400" s="200"/>
      <c r="E400" s="210"/>
      <c r="F400" s="199"/>
      <c r="G400" s="211"/>
      <c r="H400" s="200"/>
      <c r="I400" s="200"/>
      <c r="J400" s="200"/>
      <c r="K400" s="201"/>
    </row>
    <row r="401" spans="2:11" ht="16.5" x14ac:dyDescent="0.25">
      <c r="B401" s="200"/>
      <c r="C401" s="200"/>
      <c r="D401" s="200"/>
      <c r="E401" s="210"/>
      <c r="F401" s="199"/>
      <c r="G401" s="211"/>
      <c r="H401" s="200"/>
      <c r="I401" s="200"/>
      <c r="J401" s="200"/>
      <c r="K401" s="201"/>
    </row>
    <row r="402" spans="2:11" ht="16.5" x14ac:dyDescent="0.25">
      <c r="B402" s="200"/>
      <c r="C402" s="200"/>
      <c r="D402" s="200"/>
      <c r="E402" s="210"/>
      <c r="F402" s="199"/>
      <c r="G402" s="211"/>
      <c r="H402" s="200"/>
      <c r="I402" s="200"/>
      <c r="J402" s="200"/>
      <c r="K402" s="201"/>
    </row>
    <row r="403" spans="2:11" ht="16.5" x14ac:dyDescent="0.25">
      <c r="B403" s="200"/>
      <c r="C403" s="200"/>
      <c r="D403" s="200"/>
      <c r="E403" s="210"/>
      <c r="F403" s="199"/>
      <c r="G403" s="211"/>
      <c r="H403" s="200"/>
      <c r="I403" s="200"/>
      <c r="J403" s="200"/>
      <c r="K403" s="201"/>
    </row>
    <row r="404" spans="2:11" ht="16.5" x14ac:dyDescent="0.25">
      <c r="B404" s="200"/>
      <c r="C404" s="200"/>
      <c r="D404" s="200"/>
      <c r="E404" s="210"/>
      <c r="F404" s="199"/>
      <c r="G404" s="211"/>
      <c r="H404" s="200"/>
      <c r="I404" s="200"/>
      <c r="J404" s="200"/>
      <c r="K404" s="201"/>
    </row>
    <row r="405" spans="2:11" ht="16.5" x14ac:dyDescent="0.25">
      <c r="B405" s="200"/>
      <c r="C405" s="200"/>
      <c r="D405" s="200"/>
      <c r="E405" s="210"/>
      <c r="F405" s="199"/>
      <c r="G405" s="211"/>
      <c r="H405" s="200"/>
      <c r="I405" s="200"/>
      <c r="J405" s="200"/>
      <c r="K405" s="201"/>
    </row>
    <row r="406" spans="2:11" ht="16.5" x14ac:dyDescent="0.25">
      <c r="B406" s="200"/>
      <c r="C406" s="200"/>
      <c r="D406" s="200"/>
      <c r="E406" s="210"/>
      <c r="F406" s="199"/>
      <c r="G406" s="211"/>
      <c r="H406" s="200"/>
      <c r="I406" s="200"/>
      <c r="J406" s="200"/>
      <c r="K406" s="201"/>
    </row>
    <row r="407" spans="2:11" ht="16.5" x14ac:dyDescent="0.25">
      <c r="B407" s="200"/>
      <c r="C407" s="200"/>
      <c r="D407" s="200"/>
      <c r="E407" s="210"/>
      <c r="F407" s="199"/>
      <c r="G407" s="211"/>
      <c r="H407" s="200"/>
      <c r="I407" s="200"/>
      <c r="J407" s="200"/>
      <c r="K407" s="201"/>
    </row>
    <row r="408" spans="2:11" ht="16.5" x14ac:dyDescent="0.25">
      <c r="B408" s="200"/>
      <c r="C408" s="200"/>
      <c r="D408" s="200"/>
      <c r="E408" s="210"/>
      <c r="F408" s="199"/>
      <c r="G408" s="211"/>
      <c r="H408" s="200"/>
      <c r="I408" s="200"/>
      <c r="J408" s="200"/>
      <c r="K408" s="201"/>
    </row>
    <row r="409" spans="2:11" ht="16.5" x14ac:dyDescent="0.25">
      <c r="B409" s="200"/>
      <c r="C409" s="200"/>
      <c r="D409" s="200"/>
      <c r="E409" s="210"/>
      <c r="F409" s="199"/>
      <c r="G409" s="211"/>
      <c r="H409" s="200"/>
      <c r="I409" s="200"/>
      <c r="J409" s="200"/>
      <c r="K409" s="201"/>
    </row>
    <row r="410" spans="2:11" ht="16.5" x14ac:dyDescent="0.25">
      <c r="B410" s="200"/>
      <c r="C410" s="200"/>
      <c r="D410" s="200"/>
      <c r="E410" s="210"/>
      <c r="F410" s="199"/>
      <c r="G410" s="211"/>
      <c r="H410" s="200"/>
      <c r="I410" s="200"/>
      <c r="J410" s="200"/>
      <c r="K410" s="201"/>
    </row>
    <row r="411" spans="2:11" ht="16.5" x14ac:dyDescent="0.25">
      <c r="B411" s="200"/>
      <c r="C411" s="200"/>
      <c r="D411" s="200"/>
      <c r="E411" s="210"/>
      <c r="F411" s="199"/>
      <c r="G411" s="211"/>
      <c r="H411" s="200"/>
      <c r="I411" s="200"/>
      <c r="J411" s="200"/>
      <c r="K411" s="201"/>
    </row>
    <row r="412" spans="2:11" ht="16.5" x14ac:dyDescent="0.25">
      <c r="B412" s="200"/>
      <c r="C412" s="200"/>
      <c r="D412" s="200"/>
      <c r="E412" s="210"/>
      <c r="F412" s="199"/>
      <c r="G412" s="211"/>
      <c r="H412" s="200"/>
      <c r="I412" s="200"/>
      <c r="J412" s="200"/>
      <c r="K412" s="201"/>
    </row>
    <row r="413" spans="2:11" ht="16.5" x14ac:dyDescent="0.25">
      <c r="B413" s="200"/>
      <c r="C413" s="200"/>
      <c r="D413" s="200"/>
      <c r="E413" s="210"/>
      <c r="F413" s="199"/>
      <c r="G413" s="211"/>
      <c r="H413" s="200"/>
      <c r="I413" s="200"/>
      <c r="J413" s="200"/>
      <c r="K413" s="201"/>
    </row>
    <row r="414" spans="2:11" ht="16.5" x14ac:dyDescent="0.25">
      <c r="B414" s="200"/>
      <c r="C414" s="200"/>
      <c r="D414" s="200"/>
      <c r="E414" s="210"/>
      <c r="F414" s="199"/>
      <c r="G414" s="211"/>
      <c r="H414" s="200"/>
      <c r="I414" s="200"/>
      <c r="J414" s="200"/>
      <c r="K414" s="201"/>
    </row>
    <row r="415" spans="2:11" ht="16.5" x14ac:dyDescent="0.25">
      <c r="B415" s="200"/>
      <c r="C415" s="200"/>
      <c r="D415" s="200"/>
      <c r="E415" s="210"/>
      <c r="F415" s="199"/>
      <c r="G415" s="211"/>
      <c r="H415" s="200"/>
      <c r="I415" s="200"/>
      <c r="J415" s="200"/>
      <c r="K415" s="201"/>
    </row>
    <row r="467" spans="10:10" x14ac:dyDescent="0.25">
      <c r="J467" s="6"/>
    </row>
  </sheetData>
  <sortState ref="B7:K355">
    <sortCondition ref="B7"/>
  </sortState>
  <mergeCells count="2">
    <mergeCell ref="B2:K2"/>
    <mergeCell ref="B3:K3"/>
  </mergeCells>
  <pageMargins left="0.19685039370078741" right="0.23622047244094491" top="0.74803149606299213" bottom="0.74803149606299213" header="0.31496062992125984" footer="0.31496062992125984"/>
  <pageSetup paperSize="9" orientation="landscape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workbookViewId="0"/>
  </sheetViews>
  <sheetFormatPr baseColWidth="10" defaultRowHeight="15" x14ac:dyDescent="0.25"/>
  <cols>
    <col min="1" max="1" width="3.140625" customWidth="1"/>
    <col min="2" max="2" width="16.28515625" customWidth="1"/>
    <col min="3" max="3" width="13.140625" customWidth="1"/>
    <col min="4" max="4" width="28.5703125" customWidth="1"/>
    <col min="5" max="5" width="9.5703125" customWidth="1"/>
    <col min="6" max="6" width="12.5703125" customWidth="1"/>
    <col min="7" max="7" width="9.5703125" customWidth="1"/>
    <col min="8" max="8" width="12.7109375" customWidth="1"/>
    <col min="9" max="9" width="14.42578125" customWidth="1"/>
    <col min="10" max="10" width="14.85546875" customWidth="1"/>
  </cols>
  <sheetData>
    <row r="2" spans="2:10" ht="22.5" x14ac:dyDescent="0.3">
      <c r="B2" s="428" t="s">
        <v>432</v>
      </c>
      <c r="C2" s="428"/>
      <c r="D2" s="428"/>
      <c r="E2" s="428"/>
      <c r="F2" s="428"/>
      <c r="G2" s="428"/>
      <c r="H2" s="428"/>
      <c r="I2" s="428"/>
      <c r="J2" s="428"/>
    </row>
    <row r="3" spans="2:10" ht="22.5" x14ac:dyDescent="0.3">
      <c r="B3" s="428" t="s">
        <v>729</v>
      </c>
      <c r="C3" s="428"/>
      <c r="D3" s="428"/>
      <c r="E3" s="428"/>
      <c r="F3" s="428"/>
      <c r="G3" s="428"/>
      <c r="H3" s="428"/>
      <c r="I3" s="428"/>
      <c r="J3" s="428"/>
    </row>
    <row r="4" spans="2:10" ht="8.25" customHeight="1" thickBot="1" x14ac:dyDescent="0.3">
      <c r="B4" s="432"/>
      <c r="C4" s="432"/>
      <c r="D4" s="432"/>
      <c r="E4" s="432"/>
      <c r="F4" s="432"/>
      <c r="G4" s="432"/>
      <c r="H4" s="432"/>
      <c r="I4" s="432"/>
      <c r="J4" s="432"/>
    </row>
    <row r="5" spans="2:10" ht="41.25" customHeight="1" thickBot="1" x14ac:dyDescent="0.3">
      <c r="B5" s="163" t="s">
        <v>517</v>
      </c>
      <c r="C5" s="163" t="s">
        <v>518</v>
      </c>
      <c r="D5" s="163" t="s">
        <v>1</v>
      </c>
      <c r="E5" s="163" t="s">
        <v>97</v>
      </c>
      <c r="F5" s="163" t="s">
        <v>519</v>
      </c>
      <c r="G5" s="163" t="s">
        <v>515</v>
      </c>
      <c r="H5" s="163" t="s">
        <v>516</v>
      </c>
      <c r="I5" s="163" t="s">
        <v>376</v>
      </c>
      <c r="J5" s="163" t="s">
        <v>95</v>
      </c>
    </row>
    <row r="6" spans="2:10" ht="9" customHeight="1" x14ac:dyDescent="0.25">
      <c r="B6" s="157"/>
      <c r="C6" s="157"/>
      <c r="D6" s="157"/>
      <c r="E6" s="157"/>
      <c r="F6" s="157"/>
      <c r="G6" s="157"/>
      <c r="H6" s="157"/>
      <c r="I6" s="157"/>
      <c r="J6" s="157"/>
    </row>
    <row r="7" spans="2:10" x14ac:dyDescent="0.25">
      <c r="B7" s="145"/>
      <c r="C7" s="145"/>
      <c r="D7" s="145"/>
      <c r="E7" s="119"/>
      <c r="F7" s="151"/>
      <c r="G7" s="151"/>
      <c r="H7" s="145"/>
      <c r="I7" s="150"/>
      <c r="J7" s="145"/>
    </row>
    <row r="8" spans="2:10" x14ac:dyDescent="0.25">
      <c r="B8" s="145"/>
      <c r="C8" s="145"/>
      <c r="D8" s="145"/>
      <c r="E8" s="120"/>
      <c r="F8" s="149"/>
      <c r="G8" s="151"/>
      <c r="H8" s="145"/>
      <c r="I8" s="150"/>
      <c r="J8" s="145"/>
    </row>
    <row r="9" spans="2:10" x14ac:dyDescent="0.25">
      <c r="B9" s="137"/>
      <c r="C9" s="137"/>
      <c r="D9" s="137"/>
      <c r="E9" s="136"/>
      <c r="F9" s="139"/>
      <c r="G9" s="141"/>
      <c r="H9" s="137"/>
      <c r="I9" s="138"/>
      <c r="J9" s="137"/>
    </row>
    <row r="10" spans="2:10" x14ac:dyDescent="0.25">
      <c r="B10" s="137"/>
      <c r="C10" s="137"/>
      <c r="D10" s="137"/>
      <c r="E10" s="136"/>
      <c r="F10" s="139"/>
      <c r="G10" s="141"/>
      <c r="H10" s="137"/>
      <c r="I10" s="138"/>
      <c r="J10" s="137"/>
    </row>
    <row r="11" spans="2:10" x14ac:dyDescent="0.25">
      <c r="B11" s="137"/>
      <c r="C11" s="137"/>
      <c r="D11" s="137"/>
      <c r="E11" s="136"/>
      <c r="F11" s="139"/>
      <c r="G11" s="141"/>
      <c r="H11" s="137"/>
      <c r="I11" s="138"/>
      <c r="J11" s="137"/>
    </row>
    <row r="12" spans="2:10" x14ac:dyDescent="0.25">
      <c r="B12" s="137"/>
      <c r="C12" s="137"/>
      <c r="D12" s="137"/>
      <c r="E12" s="136"/>
      <c r="F12" s="139"/>
      <c r="G12" s="141"/>
      <c r="H12" s="137"/>
      <c r="I12" s="138"/>
      <c r="J12" s="137"/>
    </row>
    <row r="13" spans="2:10" x14ac:dyDescent="0.25">
      <c r="B13" s="137"/>
      <c r="C13" s="137"/>
      <c r="D13" s="137"/>
      <c r="E13" s="136"/>
      <c r="F13" s="139"/>
      <c r="G13" s="141"/>
      <c r="H13" s="137"/>
      <c r="I13" s="138"/>
      <c r="J13" s="137"/>
    </row>
    <row r="14" spans="2:10" x14ac:dyDescent="0.25">
      <c r="B14" s="6"/>
      <c r="C14" s="6"/>
      <c r="D14" s="6"/>
      <c r="E14" s="7"/>
      <c r="F14" s="8"/>
      <c r="G14" s="30"/>
      <c r="H14" s="6"/>
      <c r="I14" s="9"/>
      <c r="J14" s="6"/>
    </row>
    <row r="15" spans="2:10" x14ac:dyDescent="0.25">
      <c r="B15" s="6"/>
      <c r="C15" s="6"/>
      <c r="D15" s="6"/>
      <c r="E15" s="7"/>
      <c r="F15" s="8"/>
      <c r="G15" s="30"/>
      <c r="H15" s="6"/>
      <c r="I15" s="9"/>
      <c r="J15" s="6"/>
    </row>
    <row r="16" spans="2:10" x14ac:dyDescent="0.25">
      <c r="B16" s="6"/>
      <c r="C16" s="6"/>
      <c r="D16" s="6"/>
      <c r="E16" s="7"/>
      <c r="F16" s="8"/>
      <c r="G16" s="30"/>
      <c r="H16" s="6"/>
      <c r="I16" s="9"/>
      <c r="J16" s="6"/>
    </row>
    <row r="17" spans="2:10" x14ac:dyDescent="0.25">
      <c r="B17" s="6"/>
      <c r="C17" s="6"/>
      <c r="D17" s="6"/>
      <c r="E17" s="7"/>
      <c r="F17" s="8"/>
      <c r="G17" s="30"/>
      <c r="H17" s="6"/>
      <c r="I17" s="9"/>
      <c r="J17" s="6"/>
    </row>
    <row r="18" spans="2:10" x14ac:dyDescent="0.25">
      <c r="B18" s="6"/>
      <c r="C18" s="6"/>
      <c r="D18" s="6"/>
      <c r="E18" s="7"/>
      <c r="F18" s="8"/>
      <c r="G18" s="30"/>
      <c r="H18" s="6"/>
      <c r="I18" s="9"/>
      <c r="J18" s="6"/>
    </row>
    <row r="19" spans="2:10" x14ac:dyDescent="0.25">
      <c r="B19" s="6"/>
      <c r="C19" s="6"/>
      <c r="D19" s="6"/>
      <c r="E19" s="7"/>
      <c r="F19" s="8"/>
      <c r="G19" s="30"/>
      <c r="H19" s="6"/>
      <c r="I19" s="9"/>
      <c r="J19" s="6"/>
    </row>
    <row r="20" spans="2:10" x14ac:dyDescent="0.25">
      <c r="B20" s="6"/>
      <c r="C20" s="6"/>
      <c r="D20" s="6"/>
      <c r="E20" s="7"/>
      <c r="F20" s="8"/>
      <c r="G20" s="30"/>
      <c r="H20" s="6"/>
      <c r="I20" s="9"/>
      <c r="J20" s="6"/>
    </row>
    <row r="21" spans="2:10" x14ac:dyDescent="0.25">
      <c r="B21" s="6"/>
      <c r="C21" s="6"/>
      <c r="D21" s="6"/>
      <c r="E21" s="7"/>
      <c r="F21" s="8"/>
      <c r="G21" s="30"/>
      <c r="H21" s="6"/>
      <c r="I21" s="9"/>
      <c r="J21" s="6"/>
    </row>
    <row r="22" spans="2:10" x14ac:dyDescent="0.25">
      <c r="B22" s="6"/>
      <c r="C22" s="6"/>
      <c r="D22" s="6"/>
      <c r="E22" s="7"/>
      <c r="F22" s="8"/>
      <c r="G22" s="30"/>
      <c r="H22" s="6"/>
      <c r="I22" s="9"/>
      <c r="J22" s="6"/>
    </row>
    <row r="23" spans="2:10" x14ac:dyDescent="0.25">
      <c r="B23" s="6"/>
      <c r="C23" s="6"/>
      <c r="D23" s="6"/>
      <c r="E23" s="7"/>
      <c r="F23" s="8"/>
      <c r="G23" s="30"/>
      <c r="H23" s="6"/>
      <c r="I23" s="9"/>
      <c r="J23" s="6"/>
    </row>
    <row r="24" spans="2:10" x14ac:dyDescent="0.25">
      <c r="B24" s="6"/>
      <c r="C24" s="6"/>
      <c r="D24" s="6"/>
      <c r="E24" s="7"/>
      <c r="F24" s="8"/>
      <c r="G24" s="30"/>
      <c r="H24" s="6"/>
      <c r="I24" s="9"/>
      <c r="J24" s="6"/>
    </row>
    <row r="25" spans="2:10" x14ac:dyDescent="0.25">
      <c r="B25" s="6"/>
      <c r="C25" s="6"/>
      <c r="D25" s="6"/>
      <c r="E25" s="7"/>
      <c r="F25" s="8"/>
      <c r="G25" s="30"/>
      <c r="H25" s="6"/>
      <c r="I25" s="9"/>
      <c r="J25" s="6"/>
    </row>
    <row r="26" spans="2:10" x14ac:dyDescent="0.25">
      <c r="B26" s="6"/>
      <c r="C26" s="6"/>
      <c r="D26" s="6"/>
      <c r="E26" s="7"/>
      <c r="F26" s="8"/>
      <c r="G26" s="30"/>
      <c r="H26" s="6"/>
      <c r="I26" s="9"/>
      <c r="J26" s="6"/>
    </row>
    <row r="27" spans="2:10" x14ac:dyDescent="0.25">
      <c r="B27" s="6"/>
      <c r="C27" s="6"/>
      <c r="D27" s="6"/>
      <c r="E27" s="7"/>
      <c r="F27" s="8"/>
      <c r="G27" s="30"/>
      <c r="H27" s="6"/>
      <c r="I27" s="9"/>
      <c r="J27" s="6"/>
    </row>
    <row r="28" spans="2:10" x14ac:dyDescent="0.25">
      <c r="B28" s="6"/>
      <c r="C28" s="6"/>
      <c r="D28" s="6"/>
      <c r="E28" s="7"/>
      <c r="F28" s="8"/>
      <c r="G28" s="30"/>
      <c r="H28" s="6"/>
      <c r="I28" s="9"/>
      <c r="J28" s="6"/>
    </row>
    <row r="29" spans="2:10" x14ac:dyDescent="0.25">
      <c r="B29" s="6"/>
      <c r="C29" s="6"/>
      <c r="D29" s="6"/>
      <c r="E29" s="7"/>
      <c r="F29" s="8"/>
      <c r="G29" s="30"/>
      <c r="H29" s="6"/>
      <c r="I29" s="9"/>
      <c r="J29" s="6"/>
    </row>
    <row r="30" spans="2:10" x14ac:dyDescent="0.25">
      <c r="B30" s="6"/>
      <c r="C30" s="6"/>
      <c r="D30" s="6"/>
      <c r="E30" s="7"/>
      <c r="F30" s="8"/>
      <c r="G30" s="30"/>
      <c r="H30" s="6"/>
      <c r="I30" s="9"/>
      <c r="J30" s="6"/>
    </row>
    <row r="31" spans="2:10" x14ac:dyDescent="0.25">
      <c r="B31" s="6"/>
      <c r="C31" s="6"/>
      <c r="D31" s="6"/>
      <c r="E31" s="7"/>
      <c r="F31" s="8"/>
      <c r="G31" s="30"/>
      <c r="H31" s="6"/>
      <c r="I31" s="9"/>
      <c r="J31" s="6"/>
    </row>
    <row r="32" spans="2:10" x14ac:dyDescent="0.25">
      <c r="B32" s="6"/>
      <c r="C32" s="6"/>
      <c r="D32" s="6"/>
      <c r="E32" s="7"/>
      <c r="F32" s="8"/>
      <c r="G32" s="30"/>
      <c r="H32" s="6"/>
      <c r="I32" s="9"/>
      <c r="J32" s="6"/>
    </row>
    <row r="33" spans="2:10" x14ac:dyDescent="0.25">
      <c r="B33" s="6"/>
      <c r="C33" s="6"/>
      <c r="D33" s="6"/>
      <c r="E33" s="7"/>
      <c r="F33" s="8"/>
      <c r="G33" s="30"/>
      <c r="H33" s="6"/>
      <c r="I33" s="9"/>
      <c r="J33" s="6"/>
    </row>
    <row r="34" spans="2:10" x14ac:dyDescent="0.25">
      <c r="B34" s="6"/>
      <c r="C34" s="6"/>
      <c r="D34" s="6"/>
      <c r="E34" s="7"/>
      <c r="F34" s="8"/>
      <c r="G34" s="30"/>
      <c r="H34" s="6"/>
      <c r="I34" s="9"/>
      <c r="J34" s="6"/>
    </row>
    <row r="35" spans="2:10" x14ac:dyDescent="0.25">
      <c r="B35" s="6"/>
      <c r="C35" s="6"/>
      <c r="D35" s="6"/>
      <c r="E35" s="7"/>
      <c r="F35" s="8"/>
      <c r="G35" s="30"/>
      <c r="H35" s="6"/>
      <c r="I35" s="9"/>
      <c r="J35" s="6"/>
    </row>
    <row r="36" spans="2:10" x14ac:dyDescent="0.25">
      <c r="B36" s="6"/>
      <c r="C36" s="6"/>
      <c r="D36" s="6"/>
      <c r="E36" s="7"/>
      <c r="F36" s="8"/>
      <c r="G36" s="30"/>
      <c r="H36" s="6"/>
      <c r="I36" s="9"/>
      <c r="J36" s="6"/>
    </row>
    <row r="37" spans="2:10" x14ac:dyDescent="0.25">
      <c r="B37" s="6"/>
      <c r="C37" s="6"/>
      <c r="D37" s="6"/>
      <c r="E37" s="7"/>
      <c r="F37" s="8"/>
      <c r="G37" s="30"/>
      <c r="H37" s="6"/>
      <c r="I37" s="9"/>
      <c r="J37" s="6"/>
    </row>
    <row r="38" spans="2:10" x14ac:dyDescent="0.25">
      <c r="B38" s="6"/>
      <c r="C38" s="6"/>
      <c r="D38" s="6"/>
      <c r="E38" s="7"/>
      <c r="F38" s="8"/>
      <c r="G38" s="30"/>
      <c r="H38" s="6"/>
      <c r="I38" s="9"/>
      <c r="J38" s="6"/>
    </row>
    <row r="39" spans="2:10" x14ac:dyDescent="0.25">
      <c r="B39" s="6"/>
      <c r="C39" s="6"/>
      <c r="D39" s="6"/>
      <c r="E39" s="7"/>
      <c r="F39" s="8"/>
      <c r="G39" s="30"/>
      <c r="H39" s="6"/>
      <c r="I39" s="9"/>
      <c r="J39" s="6"/>
    </row>
    <row r="40" spans="2:10" x14ac:dyDescent="0.25">
      <c r="B40" s="6"/>
      <c r="C40" s="6"/>
      <c r="D40" s="6"/>
      <c r="E40" s="7"/>
      <c r="F40" s="8"/>
      <c r="G40" s="30"/>
      <c r="H40" s="6"/>
      <c r="I40" s="9"/>
      <c r="J40" s="6"/>
    </row>
    <row r="41" spans="2:10" x14ac:dyDescent="0.25">
      <c r="B41" s="6"/>
      <c r="C41" s="6"/>
      <c r="D41" s="6"/>
      <c r="E41" s="7"/>
      <c r="F41" s="8"/>
      <c r="G41" s="30"/>
      <c r="H41" s="6"/>
      <c r="I41" s="9"/>
      <c r="J41" s="6"/>
    </row>
    <row r="42" spans="2:10" x14ac:dyDescent="0.25">
      <c r="B42" s="6"/>
      <c r="C42" s="6"/>
      <c r="D42" s="6"/>
      <c r="E42" s="7"/>
      <c r="F42" s="8"/>
      <c r="G42" s="30"/>
      <c r="H42" s="6"/>
      <c r="I42" s="9"/>
      <c r="J42" s="6"/>
    </row>
    <row r="43" spans="2:10" x14ac:dyDescent="0.25">
      <c r="B43" s="6"/>
      <c r="C43" s="6"/>
      <c r="D43" s="6"/>
      <c r="E43" s="7"/>
      <c r="F43" s="8"/>
      <c r="G43" s="30"/>
      <c r="H43" s="6"/>
      <c r="I43" s="9"/>
      <c r="J43" s="6"/>
    </row>
    <row r="44" spans="2:10" x14ac:dyDescent="0.25">
      <c r="B44" s="6"/>
      <c r="C44" s="6"/>
      <c r="D44" s="6"/>
      <c r="E44" s="7"/>
      <c r="F44" s="8"/>
      <c r="G44" s="30"/>
      <c r="H44" s="6"/>
      <c r="I44" s="9"/>
      <c r="J44" s="6"/>
    </row>
    <row r="45" spans="2:10" x14ac:dyDescent="0.25">
      <c r="B45" s="6"/>
      <c r="C45" s="6"/>
      <c r="D45" s="6"/>
      <c r="E45" s="7"/>
      <c r="F45" s="8"/>
      <c r="G45" s="30"/>
      <c r="H45" s="6"/>
      <c r="I45" s="9"/>
      <c r="J45" s="6"/>
    </row>
    <row r="46" spans="2:10" x14ac:dyDescent="0.25">
      <c r="B46" s="6"/>
      <c r="C46" s="6"/>
      <c r="D46" s="6"/>
      <c r="E46" s="7"/>
      <c r="F46" s="8"/>
      <c r="G46" s="30"/>
      <c r="H46" s="6"/>
      <c r="I46" s="9"/>
      <c r="J46" s="6"/>
    </row>
    <row r="47" spans="2:10" x14ac:dyDescent="0.25">
      <c r="B47" s="6"/>
      <c r="C47" s="6"/>
      <c r="D47" s="6"/>
      <c r="E47" s="7"/>
      <c r="F47" s="8"/>
      <c r="G47" s="30"/>
      <c r="H47" s="6"/>
      <c r="I47" s="9"/>
      <c r="J47" s="6"/>
    </row>
    <row r="48" spans="2:10" x14ac:dyDescent="0.25">
      <c r="B48" s="6"/>
      <c r="C48" s="6"/>
      <c r="D48" s="6"/>
      <c r="E48" s="7"/>
      <c r="F48" s="8"/>
      <c r="G48" s="30"/>
      <c r="H48" s="6"/>
      <c r="I48" s="9"/>
      <c r="J48" s="6"/>
    </row>
    <row r="49" spans="2:10" x14ac:dyDescent="0.25">
      <c r="B49" s="6"/>
      <c r="C49" s="6"/>
      <c r="D49" s="6"/>
      <c r="E49" s="7"/>
      <c r="F49" s="8"/>
      <c r="G49" s="30"/>
      <c r="H49" s="6"/>
      <c r="I49" s="9"/>
      <c r="J49" s="6"/>
    </row>
    <row r="50" spans="2:10" x14ac:dyDescent="0.25">
      <c r="B50" s="6"/>
      <c r="C50" s="6"/>
      <c r="D50" s="6"/>
      <c r="E50" s="7"/>
      <c r="F50" s="8"/>
      <c r="G50" s="30"/>
      <c r="H50" s="6"/>
      <c r="I50" s="9"/>
      <c r="J50" s="6"/>
    </row>
    <row r="51" spans="2:10" x14ac:dyDescent="0.25">
      <c r="B51" s="6"/>
      <c r="C51" s="6"/>
      <c r="D51" s="6"/>
      <c r="E51" s="7"/>
      <c r="F51" s="8"/>
      <c r="G51" s="30"/>
      <c r="H51" s="6"/>
      <c r="I51" s="9"/>
      <c r="J51" s="6"/>
    </row>
    <row r="52" spans="2:10" x14ac:dyDescent="0.25">
      <c r="B52" s="6"/>
      <c r="C52" s="6"/>
      <c r="D52" s="6"/>
      <c r="E52" s="7"/>
      <c r="F52" s="8"/>
      <c r="G52" s="30"/>
      <c r="H52" s="6"/>
      <c r="I52" s="9"/>
      <c r="J52" s="6"/>
    </row>
    <row r="53" spans="2:10" x14ac:dyDescent="0.25">
      <c r="B53" s="6"/>
      <c r="C53" s="6"/>
      <c r="D53" s="6"/>
      <c r="E53" s="7"/>
      <c r="F53" s="8"/>
      <c r="G53" s="30"/>
      <c r="H53" s="6"/>
      <c r="I53" s="9"/>
      <c r="J53" s="6"/>
    </row>
    <row r="54" spans="2:10" x14ac:dyDescent="0.25">
      <c r="B54" s="6"/>
      <c r="C54" s="6"/>
      <c r="D54" s="6"/>
      <c r="E54" s="7"/>
      <c r="F54" s="8"/>
      <c r="G54" s="30"/>
      <c r="H54" s="6"/>
      <c r="I54" s="9"/>
      <c r="J54" s="6"/>
    </row>
    <row r="55" spans="2:10" x14ac:dyDescent="0.25">
      <c r="B55" s="6"/>
      <c r="C55" s="6"/>
      <c r="D55" s="6"/>
      <c r="E55" s="7"/>
      <c r="F55" s="8"/>
      <c r="G55" s="30"/>
      <c r="H55" s="6"/>
      <c r="I55" s="9"/>
      <c r="J55" s="6"/>
    </row>
    <row r="56" spans="2:10" x14ac:dyDescent="0.25">
      <c r="B56" s="6"/>
      <c r="C56" s="6"/>
      <c r="D56" s="6"/>
      <c r="E56" s="7"/>
      <c r="F56" s="8"/>
      <c r="G56" s="30"/>
      <c r="H56" s="6"/>
      <c r="I56" s="9"/>
      <c r="J56" s="6"/>
    </row>
    <row r="57" spans="2:10" x14ac:dyDescent="0.25">
      <c r="B57" s="6"/>
      <c r="C57" s="6"/>
      <c r="D57" s="6"/>
      <c r="E57" s="7"/>
      <c r="F57" s="8"/>
      <c r="G57" s="30"/>
      <c r="H57" s="6"/>
      <c r="I57" s="9"/>
      <c r="J57" s="6"/>
    </row>
    <row r="58" spans="2:10" x14ac:dyDescent="0.25">
      <c r="B58" s="6"/>
      <c r="C58" s="6"/>
      <c r="D58" s="6"/>
      <c r="E58" s="7"/>
      <c r="F58" s="8"/>
      <c r="G58" s="30"/>
      <c r="H58" s="6"/>
      <c r="I58" s="9"/>
      <c r="J58" s="6"/>
    </row>
    <row r="59" spans="2:10" x14ac:dyDescent="0.25">
      <c r="B59" s="6"/>
      <c r="C59" s="6"/>
      <c r="D59" s="6"/>
      <c r="E59" s="7"/>
      <c r="F59" s="8"/>
      <c r="G59" s="30"/>
      <c r="H59" s="6"/>
      <c r="I59" s="9"/>
      <c r="J59" s="6"/>
    </row>
    <row r="60" spans="2:10" x14ac:dyDescent="0.25">
      <c r="B60" s="6"/>
      <c r="C60" s="6"/>
      <c r="D60" s="6"/>
      <c r="E60" s="7"/>
      <c r="F60" s="8"/>
      <c r="G60" s="30"/>
      <c r="H60" s="6"/>
      <c r="I60" s="9"/>
      <c r="J60" s="6"/>
    </row>
    <row r="61" spans="2:10" x14ac:dyDescent="0.25">
      <c r="B61" s="6"/>
      <c r="C61" s="6"/>
      <c r="D61" s="6"/>
      <c r="E61" s="7"/>
      <c r="F61" s="8"/>
      <c r="G61" s="30"/>
      <c r="H61" s="6"/>
      <c r="I61" s="9"/>
      <c r="J61" s="6"/>
    </row>
    <row r="62" spans="2:10" x14ac:dyDescent="0.25">
      <c r="B62" s="6"/>
      <c r="C62" s="6"/>
      <c r="D62" s="6"/>
      <c r="E62" s="7"/>
      <c r="F62" s="8"/>
      <c r="G62" s="30"/>
      <c r="H62" s="6"/>
      <c r="I62" s="9"/>
      <c r="J62" s="6"/>
    </row>
    <row r="63" spans="2:10" x14ac:dyDescent="0.25">
      <c r="B63" s="6"/>
      <c r="C63" s="6"/>
      <c r="D63" s="6"/>
      <c r="E63" s="7"/>
      <c r="F63" s="8"/>
      <c r="G63" s="30"/>
      <c r="H63" s="6"/>
      <c r="I63" s="9"/>
      <c r="J63" s="6"/>
    </row>
    <row r="64" spans="2:10" x14ac:dyDescent="0.25">
      <c r="B64" s="6"/>
      <c r="C64" s="6"/>
      <c r="D64" s="6"/>
      <c r="E64" s="7"/>
      <c r="F64" s="8"/>
      <c r="G64" s="30"/>
      <c r="H64" s="6"/>
      <c r="I64" s="9"/>
      <c r="J64" s="6"/>
    </row>
  </sheetData>
  <mergeCells count="3">
    <mergeCell ref="B2:J2"/>
    <mergeCell ref="B3:J3"/>
    <mergeCell ref="B4:J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27"/>
  <sheetViews>
    <sheetView zoomScaleNormal="100" workbookViewId="0"/>
  </sheetViews>
  <sheetFormatPr baseColWidth="10" defaultRowHeight="15" x14ac:dyDescent="0.25"/>
  <cols>
    <col min="1" max="1" width="2.140625" customWidth="1"/>
    <col min="2" max="2" width="12.5703125" customWidth="1"/>
    <col min="3" max="3" width="17.7109375" customWidth="1"/>
    <col min="4" max="4" width="39.7109375" customWidth="1"/>
    <col min="5" max="5" width="8.85546875" customWidth="1"/>
    <col min="6" max="6" width="15.42578125" customWidth="1"/>
    <col min="7" max="7" width="16.5703125" customWidth="1"/>
    <col min="8" max="8" width="16.140625" customWidth="1"/>
    <col min="9" max="9" width="20" customWidth="1"/>
    <col min="10" max="10" width="16.140625" customWidth="1"/>
    <col min="11" max="11" width="16.5703125" customWidth="1"/>
    <col min="12" max="12" width="6.7109375" customWidth="1"/>
  </cols>
  <sheetData>
    <row r="1" spans="1:18" ht="12" customHeight="1" x14ac:dyDescent="0.25"/>
    <row r="2" spans="1:18" ht="22.5" x14ac:dyDescent="0.3">
      <c r="B2" s="428" t="s">
        <v>537</v>
      </c>
      <c r="C2" s="428"/>
      <c r="D2" s="428"/>
      <c r="E2" s="428"/>
      <c r="F2" s="428"/>
      <c r="G2" s="428"/>
      <c r="H2" s="428"/>
      <c r="I2" s="428"/>
      <c r="J2" s="428"/>
      <c r="K2" s="428"/>
    </row>
    <row r="3" spans="1:18" ht="19.5" customHeight="1" x14ac:dyDescent="0.3">
      <c r="B3" s="428" t="s">
        <v>729</v>
      </c>
      <c r="C3" s="428"/>
      <c r="D3" s="428"/>
      <c r="E3" s="428"/>
      <c r="F3" s="428"/>
      <c r="G3" s="428"/>
      <c r="H3" s="428"/>
      <c r="I3" s="428"/>
      <c r="J3" s="428"/>
      <c r="K3" s="428"/>
    </row>
    <row r="4" spans="1:18" ht="7.5" customHeight="1" thickBot="1" x14ac:dyDescent="0.3">
      <c r="B4" s="432"/>
      <c r="C4" s="432"/>
      <c r="D4" s="432"/>
      <c r="E4" s="432"/>
      <c r="F4" s="432"/>
      <c r="G4" s="432"/>
      <c r="H4" s="432"/>
      <c r="I4" s="432"/>
      <c r="J4" s="432"/>
      <c r="K4" s="432"/>
    </row>
    <row r="5" spans="1:18" s="191" customFormat="1" ht="40.5" customHeight="1" thickBot="1" x14ac:dyDescent="0.3">
      <c r="B5" s="163" t="s">
        <v>377</v>
      </c>
      <c r="C5" s="163" t="s">
        <v>538</v>
      </c>
      <c r="D5" s="163" t="s">
        <v>1</v>
      </c>
      <c r="E5" s="163" t="s">
        <v>97</v>
      </c>
      <c r="F5" s="163" t="s">
        <v>373</v>
      </c>
      <c r="G5" s="163" t="s">
        <v>374</v>
      </c>
      <c r="H5" s="163" t="s">
        <v>539</v>
      </c>
      <c r="I5" s="163" t="s">
        <v>141</v>
      </c>
      <c r="J5" s="163" t="s">
        <v>376</v>
      </c>
      <c r="K5" s="163" t="s">
        <v>95</v>
      </c>
    </row>
    <row r="6" spans="1:18" ht="6" customHeight="1" x14ac:dyDescent="0.25">
      <c r="B6" s="216"/>
      <c r="C6" s="217"/>
      <c r="D6" s="216"/>
      <c r="E6" s="216"/>
      <c r="F6" s="217"/>
      <c r="G6" s="284">
        <f t="shared" ref="G6" si="0">E6*F6</f>
        <v>0</v>
      </c>
      <c r="H6" s="217"/>
      <c r="I6" s="216"/>
      <c r="J6" s="217"/>
      <c r="K6" s="216"/>
    </row>
    <row r="7" spans="1:18" s="193" customFormat="1" ht="18" x14ac:dyDescent="0.25">
      <c r="B7" s="276"/>
      <c r="C7" s="276"/>
      <c r="D7" s="276"/>
      <c r="E7" s="277"/>
      <c r="F7" s="280"/>
      <c r="G7" s="299"/>
      <c r="H7" s="276"/>
      <c r="I7" s="276"/>
      <c r="J7" s="276"/>
      <c r="K7" s="281"/>
    </row>
    <row r="8" spans="1:18" ht="18" x14ac:dyDescent="0.25">
      <c r="A8" s="7"/>
      <c r="B8" s="276"/>
      <c r="C8" s="276"/>
      <c r="D8" s="276"/>
      <c r="E8" s="277"/>
      <c r="F8" s="280"/>
      <c r="G8" s="299"/>
      <c r="H8" s="276"/>
      <c r="I8" s="276"/>
      <c r="J8" s="276"/>
      <c r="K8" s="281"/>
      <c r="L8" s="197"/>
      <c r="M8" s="63"/>
      <c r="N8" s="63"/>
      <c r="O8" s="63"/>
      <c r="P8" s="63"/>
      <c r="Q8" s="63"/>
      <c r="R8" s="63"/>
    </row>
    <row r="9" spans="1:18" ht="18" x14ac:dyDescent="0.25">
      <c r="A9" s="7"/>
      <c r="B9" s="276"/>
      <c r="C9" s="276"/>
      <c r="D9" s="276"/>
      <c r="E9" s="277"/>
      <c r="F9" s="280"/>
      <c r="G9" s="299"/>
      <c r="H9" s="276"/>
      <c r="I9" s="276"/>
      <c r="J9" s="276"/>
      <c r="K9" s="281"/>
      <c r="L9" s="7"/>
      <c r="M9" s="193"/>
      <c r="N9" s="193"/>
      <c r="O9" s="193"/>
      <c r="P9" s="193"/>
      <c r="Q9" s="193"/>
      <c r="R9" s="193"/>
    </row>
    <row r="10" spans="1:18" s="193" customFormat="1" ht="18" x14ac:dyDescent="0.25">
      <c r="A10" s="7"/>
      <c r="B10" s="276"/>
      <c r="C10" s="276"/>
      <c r="D10" s="276"/>
      <c r="E10" s="277"/>
      <c r="F10" s="280"/>
      <c r="G10" s="299"/>
      <c r="H10" s="276"/>
      <c r="I10" s="276"/>
      <c r="J10" s="276"/>
      <c r="K10" s="281"/>
      <c r="L10" s="7"/>
    </row>
    <row r="11" spans="1:18" s="218" customFormat="1" ht="18" x14ac:dyDescent="0.25">
      <c r="A11" s="7"/>
      <c r="B11" s="276"/>
      <c r="C11" s="276"/>
      <c r="D11" s="276"/>
      <c r="E11" s="277"/>
      <c r="F11" s="280"/>
      <c r="G11" s="299"/>
      <c r="H11" s="276"/>
      <c r="I11" s="276"/>
      <c r="J11" s="276"/>
      <c r="K11" s="281"/>
      <c r="L11" s="7"/>
    </row>
    <row r="12" spans="1:18" s="218" customFormat="1" ht="18" x14ac:dyDescent="0.25">
      <c r="A12" s="7"/>
      <c r="B12" s="276"/>
      <c r="C12" s="276"/>
      <c r="D12" s="276"/>
      <c r="E12" s="277"/>
      <c r="F12" s="280"/>
      <c r="G12" s="299"/>
      <c r="H12" s="276"/>
      <c r="I12" s="276"/>
      <c r="J12" s="276"/>
      <c r="K12" s="281"/>
      <c r="L12" s="7"/>
    </row>
    <row r="13" spans="1:18" s="218" customFormat="1" ht="18" x14ac:dyDescent="0.25">
      <c r="A13" s="7"/>
      <c r="B13" s="276"/>
      <c r="C13" s="276"/>
      <c r="D13" s="276"/>
      <c r="E13" s="277"/>
      <c r="F13" s="280"/>
      <c r="G13" s="299"/>
      <c r="H13" s="276"/>
      <c r="I13" s="276"/>
      <c r="J13" s="276"/>
      <c r="K13" s="281"/>
      <c r="L13" s="7"/>
    </row>
    <row r="14" spans="1:18" s="274" customFormat="1" ht="18" x14ac:dyDescent="0.25">
      <c r="A14" s="7"/>
      <c r="B14" s="276"/>
      <c r="C14" s="276"/>
      <c r="D14" s="276"/>
      <c r="E14" s="277"/>
      <c r="F14" s="280"/>
      <c r="G14" s="299"/>
      <c r="H14" s="276"/>
      <c r="I14" s="276"/>
      <c r="J14" s="276"/>
      <c r="K14" s="281"/>
      <c r="L14" s="7"/>
    </row>
    <row r="15" spans="1:18" s="218" customFormat="1" ht="18" x14ac:dyDescent="0.25">
      <c r="A15" s="7"/>
      <c r="B15" s="276"/>
      <c r="C15" s="276"/>
      <c r="D15" s="276"/>
      <c r="E15" s="277"/>
      <c r="F15" s="280"/>
      <c r="G15" s="299"/>
      <c r="H15" s="276"/>
      <c r="I15" s="276"/>
      <c r="J15" s="276"/>
      <c r="K15" s="281"/>
      <c r="L15" s="7"/>
    </row>
    <row r="16" spans="1:18" s="218" customFormat="1" ht="18" x14ac:dyDescent="0.25">
      <c r="A16" s="7"/>
      <c r="B16" s="276"/>
      <c r="C16" s="276"/>
      <c r="D16" s="276"/>
      <c r="E16" s="277"/>
      <c r="F16" s="280"/>
      <c r="G16" s="299"/>
      <c r="H16" s="276"/>
      <c r="I16" s="276"/>
      <c r="J16" s="276"/>
      <c r="K16" s="281"/>
      <c r="L16" s="7"/>
    </row>
    <row r="17" spans="1:18" s="274" customFormat="1" ht="18" x14ac:dyDescent="0.25">
      <c r="A17" s="7"/>
      <c r="B17" s="276"/>
      <c r="C17" s="276"/>
      <c r="D17" s="276"/>
      <c r="E17" s="277"/>
      <c r="F17" s="280"/>
      <c r="G17" s="299"/>
      <c r="H17" s="276"/>
      <c r="I17" s="276"/>
      <c r="J17" s="276"/>
      <c r="K17" s="281"/>
      <c r="L17" s="7"/>
    </row>
    <row r="18" spans="1:18" s="274" customFormat="1" ht="18" x14ac:dyDescent="0.25">
      <c r="A18" s="7"/>
      <c r="B18" s="276"/>
      <c r="C18" s="276"/>
      <c r="D18" s="276"/>
      <c r="E18" s="277"/>
      <c r="F18" s="280"/>
      <c r="G18" s="299"/>
      <c r="H18" s="276"/>
      <c r="I18" s="276"/>
      <c r="J18" s="276"/>
      <c r="K18" s="281"/>
      <c r="L18" s="7"/>
    </row>
    <row r="19" spans="1:18" ht="18" x14ac:dyDescent="0.25">
      <c r="A19" s="7"/>
      <c r="B19" s="276"/>
      <c r="C19" s="276"/>
      <c r="D19" s="276"/>
      <c r="E19" s="277"/>
      <c r="F19" s="280"/>
      <c r="G19" s="299"/>
      <c r="H19" s="276"/>
      <c r="I19" s="276"/>
      <c r="J19" s="276"/>
      <c r="K19" s="281"/>
      <c r="L19" s="197"/>
      <c r="M19" s="63"/>
      <c r="N19" s="63"/>
      <c r="O19" s="63"/>
      <c r="P19" s="63"/>
      <c r="Q19" s="63"/>
      <c r="R19" s="63"/>
    </row>
    <row r="20" spans="1:18" s="218" customFormat="1" ht="18" x14ac:dyDescent="0.25">
      <c r="A20" s="7"/>
      <c r="B20" s="276"/>
      <c r="C20" s="276"/>
      <c r="D20" s="276"/>
      <c r="E20" s="277"/>
      <c r="F20" s="280"/>
      <c r="G20" s="299"/>
      <c r="H20" s="276"/>
      <c r="I20" s="276"/>
      <c r="J20" s="276"/>
      <c r="K20" s="281"/>
      <c r="L20" s="197"/>
      <c r="M20" s="63"/>
      <c r="N20" s="63"/>
      <c r="O20" s="63"/>
      <c r="P20" s="63"/>
      <c r="Q20" s="63"/>
      <c r="R20" s="63"/>
    </row>
    <row r="21" spans="1:18" s="218" customFormat="1" ht="18" x14ac:dyDescent="0.25">
      <c r="A21" s="7"/>
      <c r="B21" s="276"/>
      <c r="C21" s="276"/>
      <c r="D21" s="276"/>
      <c r="E21" s="277"/>
      <c r="F21" s="280"/>
      <c r="G21" s="299"/>
      <c r="H21" s="276"/>
      <c r="I21" s="276"/>
      <c r="J21" s="276"/>
      <c r="K21" s="281"/>
      <c r="L21" s="197"/>
      <c r="M21" s="63"/>
      <c r="N21" s="63"/>
      <c r="O21" s="63"/>
      <c r="P21" s="63"/>
      <c r="Q21" s="63"/>
      <c r="R21" s="63"/>
    </row>
    <row r="22" spans="1:18" s="218" customFormat="1" ht="18" x14ac:dyDescent="0.25">
      <c r="A22" s="7"/>
      <c r="B22" s="276"/>
      <c r="C22" s="276"/>
      <c r="D22" s="276"/>
      <c r="E22" s="277"/>
      <c r="F22" s="280"/>
      <c r="G22" s="299"/>
      <c r="H22" s="276"/>
      <c r="I22" s="276"/>
      <c r="J22" s="276"/>
      <c r="K22" s="281"/>
      <c r="L22" s="197"/>
      <c r="M22" s="63"/>
      <c r="N22" s="63"/>
      <c r="O22" s="63"/>
      <c r="P22" s="63"/>
      <c r="Q22" s="63"/>
      <c r="R22" s="63"/>
    </row>
    <row r="23" spans="1:18" s="218" customFormat="1" ht="18" x14ac:dyDescent="0.25">
      <c r="A23" s="7"/>
      <c r="B23" s="276"/>
      <c r="C23" s="276"/>
      <c r="D23" s="276"/>
      <c r="E23" s="277"/>
      <c r="F23" s="280"/>
      <c r="G23" s="299"/>
      <c r="H23" s="276"/>
      <c r="I23" s="276"/>
      <c r="J23" s="276"/>
      <c r="K23" s="281"/>
      <c r="L23" s="197"/>
      <c r="M23" s="63"/>
      <c r="N23" s="63"/>
      <c r="O23" s="63"/>
      <c r="P23" s="63"/>
      <c r="Q23" s="63"/>
      <c r="R23" s="63"/>
    </row>
    <row r="24" spans="1:18" s="218" customFormat="1" ht="18" x14ac:dyDescent="0.25">
      <c r="A24" s="7"/>
      <c r="B24" s="276"/>
      <c r="C24" s="276"/>
      <c r="D24" s="276"/>
      <c r="E24" s="277"/>
      <c r="F24" s="280"/>
      <c r="G24" s="299"/>
      <c r="H24" s="276"/>
      <c r="I24" s="276"/>
      <c r="J24" s="276"/>
      <c r="K24" s="281"/>
      <c r="L24" s="197"/>
      <c r="M24" s="63"/>
      <c r="N24" s="63"/>
      <c r="O24" s="63"/>
      <c r="P24" s="63"/>
      <c r="Q24" s="63"/>
      <c r="R24" s="63"/>
    </row>
    <row r="25" spans="1:18" s="274" customFormat="1" ht="18" x14ac:dyDescent="0.25">
      <c r="A25" s="7"/>
      <c r="B25" s="276"/>
      <c r="C25" s="276"/>
      <c r="D25" s="276"/>
      <c r="E25" s="277"/>
      <c r="F25" s="280"/>
      <c r="G25" s="299"/>
      <c r="H25" s="276"/>
      <c r="I25" s="276"/>
      <c r="J25" s="276"/>
      <c r="K25" s="281"/>
      <c r="L25" s="197"/>
      <c r="M25" s="63"/>
      <c r="N25" s="63"/>
      <c r="O25" s="63"/>
      <c r="P25" s="63"/>
      <c r="Q25" s="63"/>
      <c r="R25" s="63"/>
    </row>
    <row r="26" spans="1:18" s="218" customFormat="1" ht="18" x14ac:dyDescent="0.25">
      <c r="A26" s="7"/>
      <c r="B26" s="276"/>
      <c r="C26" s="276"/>
      <c r="D26" s="276"/>
      <c r="E26" s="277"/>
      <c r="F26" s="280"/>
      <c r="G26" s="299"/>
      <c r="H26" s="276"/>
      <c r="I26" s="276"/>
      <c r="J26" s="276"/>
      <c r="K26" s="281"/>
      <c r="L26" s="197"/>
      <c r="M26" s="63"/>
      <c r="N26" s="63"/>
      <c r="O26" s="63"/>
      <c r="P26" s="63"/>
      <c r="Q26" s="63"/>
      <c r="R26" s="63"/>
    </row>
    <row r="27" spans="1:18" s="218" customFormat="1" ht="18" x14ac:dyDescent="0.25">
      <c r="A27" s="7"/>
      <c r="B27" s="276"/>
      <c r="C27" s="276"/>
      <c r="D27" s="276"/>
      <c r="E27" s="277"/>
      <c r="F27" s="280"/>
      <c r="G27" s="299"/>
      <c r="H27" s="276"/>
      <c r="I27" s="276"/>
      <c r="J27" s="276"/>
      <c r="K27" s="281"/>
      <c r="L27" s="197"/>
      <c r="M27" s="63"/>
      <c r="N27" s="63"/>
      <c r="O27" s="63"/>
      <c r="P27" s="63"/>
      <c r="Q27" s="63"/>
      <c r="R27" s="63"/>
    </row>
    <row r="28" spans="1:18" s="274" customFormat="1" ht="18" x14ac:dyDescent="0.25">
      <c r="A28" s="7"/>
      <c r="B28" s="276"/>
      <c r="C28" s="276"/>
      <c r="D28" s="276"/>
      <c r="E28" s="277"/>
      <c r="F28" s="280"/>
      <c r="G28" s="299"/>
      <c r="H28" s="276"/>
      <c r="I28" s="276"/>
      <c r="J28" s="276"/>
      <c r="K28" s="281"/>
      <c r="L28" s="197"/>
      <c r="M28" s="63"/>
      <c r="N28" s="63"/>
      <c r="O28" s="63"/>
      <c r="P28" s="63"/>
      <c r="Q28" s="63"/>
      <c r="R28" s="63"/>
    </row>
    <row r="29" spans="1:18" s="293" customFormat="1" ht="18" x14ac:dyDescent="0.25">
      <c r="A29" s="7"/>
      <c r="B29" s="276"/>
      <c r="C29" s="276"/>
      <c r="D29" s="298"/>
      <c r="E29" s="300"/>
      <c r="F29" s="280"/>
      <c r="G29" s="299"/>
      <c r="H29" s="276"/>
      <c r="I29" s="276"/>
      <c r="J29" s="276"/>
      <c r="K29" s="281"/>
      <c r="L29" s="197"/>
      <c r="M29" s="63"/>
      <c r="N29" s="63"/>
      <c r="O29" s="63"/>
      <c r="P29" s="63"/>
      <c r="Q29" s="63"/>
      <c r="R29" s="63"/>
    </row>
    <row r="30" spans="1:18" s="218" customFormat="1" ht="18" x14ac:dyDescent="0.25">
      <c r="A30" s="7"/>
      <c r="B30" s="276"/>
      <c r="C30" s="276"/>
      <c r="D30" s="276"/>
      <c r="E30" s="277"/>
      <c r="F30" s="280"/>
      <c r="G30" s="299"/>
      <c r="H30" s="276"/>
      <c r="I30" s="276"/>
      <c r="J30" s="276"/>
      <c r="K30" s="281"/>
      <c r="L30" s="197"/>
      <c r="M30" s="63"/>
      <c r="N30" s="63"/>
      <c r="O30" s="63"/>
      <c r="P30" s="63"/>
      <c r="Q30" s="63"/>
      <c r="R30" s="63"/>
    </row>
    <row r="31" spans="1:18" s="274" customFormat="1" ht="18" x14ac:dyDescent="0.25">
      <c r="A31" s="7"/>
      <c r="B31" s="276"/>
      <c r="C31" s="276"/>
      <c r="D31" s="276"/>
      <c r="E31" s="277"/>
      <c r="F31" s="280"/>
      <c r="G31" s="299"/>
      <c r="H31" s="276"/>
      <c r="I31" s="276"/>
      <c r="J31" s="276"/>
      <c r="K31" s="281"/>
      <c r="L31" s="197"/>
      <c r="M31" s="63"/>
      <c r="N31" s="63"/>
      <c r="O31" s="63"/>
      <c r="P31" s="63"/>
      <c r="Q31" s="63"/>
      <c r="R31" s="63"/>
    </row>
    <row r="32" spans="1:18" s="193" customFormat="1" ht="18" x14ac:dyDescent="0.25">
      <c r="A32" s="7"/>
      <c r="B32" s="276"/>
      <c r="C32" s="276"/>
      <c r="D32" s="276"/>
      <c r="E32" s="277"/>
      <c r="F32" s="280"/>
      <c r="G32" s="299"/>
      <c r="H32" s="276"/>
      <c r="I32" s="276"/>
      <c r="J32" s="276"/>
      <c r="K32" s="281"/>
      <c r="L32" s="197"/>
      <c r="M32" s="63"/>
      <c r="N32" s="63"/>
      <c r="O32" s="63"/>
      <c r="P32" s="63"/>
      <c r="Q32" s="63"/>
      <c r="R32" s="63"/>
    </row>
    <row r="33" spans="1:18" s="218" customFormat="1" ht="18" x14ac:dyDescent="0.25">
      <c r="A33" s="7"/>
      <c r="B33" s="276"/>
      <c r="C33" s="276"/>
      <c r="D33" s="276"/>
      <c r="E33" s="277"/>
      <c r="F33" s="280"/>
      <c r="G33" s="299"/>
      <c r="H33" s="276"/>
      <c r="I33" s="276"/>
      <c r="J33" s="276"/>
      <c r="K33" s="281"/>
      <c r="L33" s="197"/>
      <c r="M33" s="63"/>
      <c r="N33" s="63"/>
      <c r="O33" s="63"/>
      <c r="P33" s="63"/>
      <c r="Q33" s="63"/>
      <c r="R33" s="63"/>
    </row>
    <row r="34" spans="1:18" s="293" customFormat="1" ht="18" x14ac:dyDescent="0.25">
      <c r="A34" s="7"/>
      <c r="B34" s="276"/>
      <c r="C34" s="276"/>
      <c r="D34" s="298"/>
      <c r="E34" s="300"/>
      <c r="F34" s="280"/>
      <c r="G34" s="299"/>
      <c r="H34" s="276"/>
      <c r="I34" s="276"/>
      <c r="J34" s="276"/>
      <c r="K34" s="281"/>
      <c r="L34" s="197"/>
      <c r="M34" s="63"/>
      <c r="N34" s="63"/>
      <c r="O34" s="63"/>
      <c r="P34" s="63"/>
      <c r="Q34" s="63"/>
      <c r="R34" s="63"/>
    </row>
    <row r="35" spans="1:18" s="274" customFormat="1" ht="18" x14ac:dyDescent="0.25">
      <c r="A35" s="7"/>
      <c r="B35" s="276"/>
      <c r="C35" s="276"/>
      <c r="D35" s="276"/>
      <c r="E35" s="277"/>
      <c r="F35" s="280"/>
      <c r="G35" s="299"/>
      <c r="H35" s="276"/>
      <c r="I35" s="276"/>
      <c r="J35" s="276"/>
      <c r="K35" s="281"/>
      <c r="L35" s="197"/>
      <c r="M35" s="63"/>
      <c r="N35" s="63"/>
      <c r="O35" s="63"/>
      <c r="P35" s="63"/>
      <c r="Q35" s="63"/>
      <c r="R35" s="63"/>
    </row>
    <row r="36" spans="1:18" s="218" customFormat="1" ht="18" x14ac:dyDescent="0.25">
      <c r="A36" s="7"/>
      <c r="B36" s="276"/>
      <c r="C36" s="276"/>
      <c r="D36" s="276"/>
      <c r="E36" s="277"/>
      <c r="F36" s="280"/>
      <c r="G36" s="299"/>
      <c r="H36" s="276"/>
      <c r="I36" s="276"/>
      <c r="J36" s="276"/>
      <c r="K36" s="281"/>
      <c r="L36" s="197"/>
      <c r="M36" s="63"/>
      <c r="N36" s="63"/>
      <c r="O36" s="63"/>
      <c r="P36" s="63"/>
      <c r="Q36" s="63"/>
      <c r="R36" s="63"/>
    </row>
    <row r="37" spans="1:18" s="274" customFormat="1" ht="18" x14ac:dyDescent="0.25">
      <c r="A37" s="7"/>
      <c r="B37" s="276"/>
      <c r="C37" s="276"/>
      <c r="D37" s="276"/>
      <c r="E37" s="277"/>
      <c r="F37" s="280"/>
      <c r="G37" s="299"/>
      <c r="H37" s="276"/>
      <c r="I37" s="276"/>
      <c r="J37" s="276"/>
      <c r="K37" s="281"/>
      <c r="L37" s="197"/>
      <c r="M37" s="63"/>
      <c r="N37" s="63"/>
      <c r="O37" s="63"/>
      <c r="P37" s="63"/>
      <c r="Q37" s="63"/>
      <c r="R37" s="63"/>
    </row>
    <row r="38" spans="1:18" s="218" customFormat="1" ht="18" x14ac:dyDescent="0.25">
      <c r="A38" s="7"/>
      <c r="B38" s="276"/>
      <c r="C38" s="276"/>
      <c r="D38" s="276"/>
      <c r="E38" s="277"/>
      <c r="F38" s="280"/>
      <c r="G38" s="299"/>
      <c r="H38" s="276"/>
      <c r="I38" s="276"/>
      <c r="J38" s="276"/>
      <c r="K38" s="281"/>
      <c r="L38" s="197"/>
      <c r="M38" s="63"/>
      <c r="N38" s="63"/>
      <c r="O38" s="63"/>
      <c r="P38" s="63"/>
      <c r="Q38" s="63"/>
      <c r="R38" s="63"/>
    </row>
    <row r="39" spans="1:18" s="293" customFormat="1" ht="18" x14ac:dyDescent="0.25">
      <c r="A39" s="7"/>
      <c r="B39" s="276"/>
      <c r="C39" s="276"/>
      <c r="D39" s="298"/>
      <c r="E39" s="300"/>
      <c r="F39" s="280"/>
      <c r="G39" s="299"/>
      <c r="H39" s="276"/>
      <c r="I39" s="276"/>
      <c r="J39" s="276"/>
      <c r="K39" s="281"/>
      <c r="L39" s="197"/>
      <c r="M39" s="63"/>
      <c r="N39" s="63"/>
      <c r="O39" s="63"/>
      <c r="P39" s="63"/>
      <c r="Q39" s="63"/>
      <c r="R39" s="63"/>
    </row>
    <row r="40" spans="1:18" s="274" customFormat="1" ht="18" x14ac:dyDescent="0.25">
      <c r="A40" s="7"/>
      <c r="B40" s="276"/>
      <c r="C40" s="276"/>
      <c r="D40" s="276"/>
      <c r="E40" s="277"/>
      <c r="F40" s="280"/>
      <c r="G40" s="299"/>
      <c r="H40" s="276"/>
      <c r="I40" s="276"/>
      <c r="J40" s="276"/>
      <c r="K40" s="281"/>
      <c r="L40" s="197"/>
      <c r="M40" s="63"/>
      <c r="N40" s="63"/>
      <c r="O40" s="63"/>
      <c r="P40" s="63"/>
      <c r="Q40" s="63"/>
      <c r="R40" s="63"/>
    </row>
    <row r="41" spans="1:18" s="218" customFormat="1" ht="18" x14ac:dyDescent="0.25">
      <c r="A41" s="7"/>
      <c r="B41" s="276"/>
      <c r="C41" s="276"/>
      <c r="D41" s="276"/>
      <c r="E41" s="277"/>
      <c r="F41" s="280"/>
      <c r="G41" s="299"/>
      <c r="H41" s="276"/>
      <c r="I41" s="276"/>
      <c r="J41" s="276"/>
      <c r="K41" s="281"/>
      <c r="L41" s="197"/>
      <c r="M41" s="63"/>
      <c r="N41" s="63"/>
      <c r="O41" s="63"/>
      <c r="P41" s="63"/>
      <c r="Q41" s="63"/>
      <c r="R41" s="63"/>
    </row>
    <row r="42" spans="1:18" s="218" customFormat="1" ht="18" x14ac:dyDescent="0.25">
      <c r="A42" s="7"/>
      <c r="B42" s="276"/>
      <c r="C42" s="276"/>
      <c r="D42" s="276"/>
      <c r="E42" s="277"/>
      <c r="F42" s="280"/>
      <c r="G42" s="299"/>
      <c r="H42" s="276"/>
      <c r="I42" s="276"/>
      <c r="J42" s="276"/>
      <c r="K42" s="281"/>
      <c r="L42" s="197"/>
      <c r="M42" s="63"/>
      <c r="N42" s="63"/>
      <c r="O42" s="63"/>
      <c r="P42" s="63"/>
      <c r="Q42" s="63"/>
      <c r="R42" s="63"/>
    </row>
    <row r="43" spans="1:18" s="274" customFormat="1" ht="18" x14ac:dyDescent="0.25">
      <c r="A43" s="7"/>
      <c r="B43" s="276"/>
      <c r="C43" s="276"/>
      <c r="D43" s="276"/>
      <c r="E43" s="277"/>
      <c r="F43" s="280"/>
      <c r="G43" s="299"/>
      <c r="H43" s="276"/>
      <c r="I43" s="276"/>
      <c r="J43" s="276"/>
      <c r="K43" s="281"/>
      <c r="L43" s="197"/>
      <c r="M43" s="63"/>
      <c r="N43" s="63"/>
      <c r="O43" s="63"/>
      <c r="P43" s="63"/>
      <c r="Q43" s="63"/>
      <c r="R43" s="63"/>
    </row>
    <row r="44" spans="1:18" s="293" customFormat="1" ht="18" x14ac:dyDescent="0.25">
      <c r="A44" s="7"/>
      <c r="B44" s="276"/>
      <c r="C44" s="276"/>
      <c r="D44" s="298"/>
      <c r="E44" s="300"/>
      <c r="F44" s="280"/>
      <c r="G44" s="299"/>
      <c r="H44" s="276"/>
      <c r="I44" s="276"/>
      <c r="J44" s="276"/>
      <c r="K44" s="281"/>
      <c r="L44" s="197"/>
      <c r="M44" s="63"/>
      <c r="N44" s="63"/>
      <c r="O44" s="63"/>
      <c r="P44" s="63"/>
      <c r="Q44" s="63"/>
      <c r="R44" s="63"/>
    </row>
    <row r="45" spans="1:18" s="218" customFormat="1" ht="18" x14ac:dyDescent="0.25">
      <c r="A45" s="7"/>
      <c r="B45" s="276"/>
      <c r="C45" s="276"/>
      <c r="D45" s="276"/>
      <c r="E45" s="277"/>
      <c r="F45" s="280"/>
      <c r="G45" s="299"/>
      <c r="H45" s="276"/>
      <c r="I45" s="276"/>
      <c r="J45" s="276"/>
      <c r="K45" s="281"/>
      <c r="L45" s="197"/>
      <c r="M45" s="63"/>
      <c r="N45" s="63"/>
      <c r="O45" s="63"/>
      <c r="P45" s="63"/>
      <c r="Q45" s="63"/>
      <c r="R45" s="63"/>
    </row>
    <row r="46" spans="1:18" s="218" customFormat="1" ht="18" x14ac:dyDescent="0.25">
      <c r="A46" s="7"/>
      <c r="B46" s="276"/>
      <c r="C46" s="276"/>
      <c r="D46" s="276"/>
      <c r="E46" s="277"/>
      <c r="F46" s="280"/>
      <c r="G46" s="299"/>
      <c r="H46" s="276"/>
      <c r="I46" s="276"/>
      <c r="J46" s="276"/>
      <c r="K46" s="281"/>
      <c r="L46" s="197"/>
      <c r="M46" s="63"/>
      <c r="N46" s="63"/>
      <c r="O46" s="63"/>
      <c r="P46" s="63"/>
      <c r="Q46" s="63"/>
      <c r="R46" s="63"/>
    </row>
    <row r="47" spans="1:18" s="218" customFormat="1" ht="18" x14ac:dyDescent="0.25">
      <c r="A47" s="7"/>
      <c r="B47" s="276"/>
      <c r="C47" s="276"/>
      <c r="D47" s="276"/>
      <c r="E47" s="277"/>
      <c r="F47" s="280"/>
      <c r="G47" s="299"/>
      <c r="H47" s="276"/>
      <c r="I47" s="276"/>
      <c r="J47" s="276"/>
      <c r="K47" s="281"/>
      <c r="L47" s="197"/>
      <c r="M47" s="63"/>
      <c r="N47" s="63"/>
      <c r="O47" s="63"/>
      <c r="P47" s="63"/>
      <c r="Q47" s="63"/>
      <c r="R47" s="63"/>
    </row>
    <row r="48" spans="1:18" s="193" customFormat="1" ht="18" x14ac:dyDescent="0.25">
      <c r="A48" s="7"/>
      <c r="B48" s="276"/>
      <c r="C48" s="276"/>
      <c r="D48" s="276"/>
      <c r="E48" s="277"/>
      <c r="F48" s="280"/>
      <c r="G48" s="299"/>
      <c r="H48" s="276"/>
      <c r="I48" s="276"/>
      <c r="J48" s="276"/>
      <c r="K48" s="281"/>
      <c r="L48" s="197"/>
      <c r="M48" s="63"/>
      <c r="N48" s="63"/>
      <c r="O48" s="63"/>
      <c r="P48" s="63"/>
      <c r="Q48" s="63"/>
      <c r="R48" s="63"/>
    </row>
    <row r="49" spans="1:18" s="218" customFormat="1" ht="18" x14ac:dyDescent="0.25">
      <c r="A49" s="7"/>
      <c r="B49" s="276"/>
      <c r="C49" s="276"/>
      <c r="D49" s="276"/>
      <c r="E49" s="277"/>
      <c r="F49" s="280"/>
      <c r="G49" s="299"/>
      <c r="H49" s="276"/>
      <c r="I49" s="276"/>
      <c r="J49" s="276"/>
      <c r="K49" s="281"/>
      <c r="L49" s="197"/>
      <c r="M49" s="63"/>
      <c r="N49" s="63"/>
      <c r="O49" s="63"/>
      <c r="P49" s="63"/>
      <c r="Q49" s="63"/>
      <c r="R49" s="63"/>
    </row>
    <row r="50" spans="1:18" s="218" customFormat="1" ht="18" x14ac:dyDescent="0.25">
      <c r="A50" s="7"/>
      <c r="B50" s="276"/>
      <c r="C50" s="276"/>
      <c r="D50" s="276"/>
      <c r="E50" s="277"/>
      <c r="F50" s="280"/>
      <c r="G50" s="299"/>
      <c r="H50" s="276"/>
      <c r="I50" s="276"/>
      <c r="J50" s="276"/>
      <c r="K50" s="281"/>
      <c r="L50" s="197"/>
      <c r="M50" s="63"/>
      <c r="N50" s="63"/>
      <c r="O50" s="63"/>
      <c r="P50" s="63"/>
      <c r="Q50" s="63"/>
      <c r="R50" s="63"/>
    </row>
    <row r="51" spans="1:18" s="218" customFormat="1" ht="18" x14ac:dyDescent="0.25">
      <c r="A51" s="7"/>
      <c r="B51" s="276"/>
      <c r="C51" s="276"/>
      <c r="D51" s="276"/>
      <c r="E51" s="277"/>
      <c r="F51" s="280"/>
      <c r="G51" s="299"/>
      <c r="H51" s="276"/>
      <c r="I51" s="276"/>
      <c r="J51" s="276"/>
      <c r="K51" s="281"/>
      <c r="L51" s="197"/>
      <c r="M51" s="63"/>
      <c r="N51" s="63"/>
      <c r="O51" s="63"/>
      <c r="P51" s="63"/>
      <c r="Q51" s="63"/>
      <c r="R51" s="63"/>
    </row>
    <row r="52" spans="1:18" s="218" customFormat="1" ht="18" x14ac:dyDescent="0.25">
      <c r="A52" s="7"/>
      <c r="B52" s="276"/>
      <c r="C52" s="276"/>
      <c r="D52" s="276"/>
      <c r="E52" s="277"/>
      <c r="F52" s="280"/>
      <c r="G52" s="299"/>
      <c r="H52" s="276"/>
      <c r="I52" s="276"/>
      <c r="J52" s="276"/>
      <c r="K52" s="281"/>
      <c r="L52" s="197"/>
      <c r="M52" s="63"/>
      <c r="N52" s="63"/>
      <c r="O52" s="63"/>
      <c r="P52" s="63"/>
      <c r="Q52" s="63"/>
      <c r="R52" s="63"/>
    </row>
    <row r="53" spans="1:18" s="293" customFormat="1" ht="18" x14ac:dyDescent="0.25">
      <c r="A53" s="7"/>
      <c r="B53" s="276"/>
      <c r="C53" s="276"/>
      <c r="D53" s="298"/>
      <c r="E53" s="300"/>
      <c r="F53" s="280"/>
      <c r="G53" s="299"/>
      <c r="H53" s="276"/>
      <c r="I53" s="276"/>
      <c r="J53" s="276"/>
      <c r="K53" s="281"/>
      <c r="L53" s="197"/>
      <c r="M53" s="63"/>
      <c r="N53" s="63"/>
      <c r="O53" s="63"/>
      <c r="P53" s="63"/>
      <c r="Q53" s="63"/>
      <c r="R53" s="63"/>
    </row>
    <row r="54" spans="1:18" s="218" customFormat="1" ht="18" x14ac:dyDescent="0.25">
      <c r="A54" s="7"/>
      <c r="B54" s="276"/>
      <c r="C54" s="276"/>
      <c r="D54" s="276"/>
      <c r="E54" s="277"/>
      <c r="F54" s="280"/>
      <c r="G54" s="299"/>
      <c r="H54" s="276"/>
      <c r="I54" s="276"/>
      <c r="J54" s="276"/>
      <c r="K54" s="281"/>
      <c r="L54" s="197"/>
      <c r="M54" s="63"/>
      <c r="N54" s="63"/>
      <c r="O54" s="63"/>
      <c r="P54" s="63"/>
      <c r="Q54" s="63"/>
      <c r="R54" s="63"/>
    </row>
    <row r="55" spans="1:18" s="274" customFormat="1" ht="18" x14ac:dyDescent="0.25">
      <c r="A55" s="7"/>
      <c r="B55" s="276"/>
      <c r="C55" s="276"/>
      <c r="D55" s="276"/>
      <c r="E55" s="277"/>
      <c r="F55" s="280"/>
      <c r="G55" s="299"/>
      <c r="H55" s="276"/>
      <c r="I55" s="276"/>
      <c r="J55" s="276"/>
      <c r="K55" s="281"/>
      <c r="L55" s="197"/>
      <c r="M55" s="63"/>
      <c r="N55" s="63"/>
      <c r="O55" s="63"/>
      <c r="P55" s="63"/>
      <c r="Q55" s="63"/>
      <c r="R55" s="63"/>
    </row>
    <row r="56" spans="1:18" s="218" customFormat="1" ht="18" x14ac:dyDescent="0.25">
      <c r="A56" s="7"/>
      <c r="B56" s="276"/>
      <c r="C56" s="276"/>
      <c r="D56" s="276"/>
      <c r="E56" s="277"/>
      <c r="F56" s="280"/>
      <c r="G56" s="299"/>
      <c r="H56" s="276"/>
      <c r="I56" s="276"/>
      <c r="J56" s="276"/>
      <c r="K56" s="281"/>
      <c r="L56" s="197"/>
      <c r="M56" s="63"/>
      <c r="N56" s="63"/>
      <c r="O56" s="63"/>
      <c r="P56" s="63"/>
      <c r="Q56" s="63"/>
      <c r="R56" s="63"/>
    </row>
    <row r="57" spans="1:18" s="218" customFormat="1" ht="18" x14ac:dyDescent="0.25">
      <c r="A57" s="7"/>
      <c r="B57" s="276"/>
      <c r="C57" s="276"/>
      <c r="D57" s="276"/>
      <c r="E57" s="277"/>
      <c r="F57" s="280"/>
      <c r="G57" s="299"/>
      <c r="H57" s="276"/>
      <c r="I57" s="276"/>
      <c r="J57" s="276"/>
      <c r="K57" s="281"/>
      <c r="L57" s="197"/>
      <c r="M57" s="63"/>
      <c r="N57" s="63"/>
      <c r="O57" s="63"/>
      <c r="P57" s="63"/>
      <c r="Q57" s="63"/>
      <c r="R57" s="63"/>
    </row>
    <row r="58" spans="1:18" s="293" customFormat="1" ht="18" x14ac:dyDescent="0.25">
      <c r="A58" s="7"/>
      <c r="B58" s="276"/>
      <c r="C58" s="276"/>
      <c r="D58" s="298"/>
      <c r="E58" s="300"/>
      <c r="F58" s="280"/>
      <c r="G58" s="299"/>
      <c r="H58" s="276"/>
      <c r="I58" s="276"/>
      <c r="J58" s="276"/>
      <c r="K58" s="281"/>
      <c r="L58" s="197"/>
      <c r="M58" s="63"/>
      <c r="N58" s="63"/>
      <c r="O58" s="63"/>
      <c r="P58" s="63"/>
      <c r="Q58" s="63"/>
      <c r="R58" s="63"/>
    </row>
    <row r="59" spans="1:18" s="218" customFormat="1" ht="18" x14ac:dyDescent="0.25">
      <c r="A59" s="7"/>
      <c r="B59" s="276"/>
      <c r="C59" s="276"/>
      <c r="D59" s="276"/>
      <c r="E59" s="277"/>
      <c r="F59" s="280"/>
      <c r="G59" s="299"/>
      <c r="H59" s="276"/>
      <c r="I59" s="276"/>
      <c r="J59" s="276"/>
      <c r="K59" s="281"/>
      <c r="L59" s="197"/>
      <c r="M59" s="63"/>
      <c r="N59" s="63"/>
      <c r="O59" s="63"/>
      <c r="P59" s="63"/>
      <c r="Q59" s="63"/>
      <c r="R59" s="63"/>
    </row>
    <row r="60" spans="1:18" s="218" customFormat="1" ht="18" x14ac:dyDescent="0.25">
      <c r="A60" s="7"/>
      <c r="B60" s="276"/>
      <c r="C60" s="276"/>
      <c r="D60" s="276"/>
      <c r="E60" s="277"/>
      <c r="F60" s="280"/>
      <c r="G60" s="299"/>
      <c r="H60" s="276"/>
      <c r="I60" s="276"/>
      <c r="J60" s="276"/>
      <c r="K60" s="281"/>
      <c r="L60" s="197"/>
      <c r="M60" s="63"/>
      <c r="N60" s="63"/>
      <c r="O60" s="63"/>
      <c r="P60" s="63"/>
      <c r="Q60" s="63"/>
      <c r="R60" s="63"/>
    </row>
    <row r="61" spans="1:18" ht="18" x14ac:dyDescent="0.25">
      <c r="A61" s="7"/>
      <c r="B61" s="276"/>
      <c r="C61" s="276"/>
      <c r="D61" s="276"/>
      <c r="E61" s="277"/>
      <c r="F61" s="280"/>
      <c r="G61" s="299"/>
      <c r="H61" s="276"/>
      <c r="I61" s="276"/>
      <c r="J61" s="276"/>
      <c r="K61" s="281"/>
      <c r="L61" s="197"/>
      <c r="M61" s="63"/>
      <c r="N61" s="63"/>
      <c r="O61" s="63"/>
      <c r="P61" s="63"/>
      <c r="Q61" s="63"/>
      <c r="R61" s="63"/>
    </row>
    <row r="62" spans="1:18" s="218" customFormat="1" ht="18" x14ac:dyDescent="0.25">
      <c r="A62" s="7"/>
      <c r="B62" s="276"/>
      <c r="C62" s="276"/>
      <c r="D62" s="276"/>
      <c r="E62" s="277"/>
      <c r="F62" s="280"/>
      <c r="G62" s="299"/>
      <c r="H62" s="276"/>
      <c r="I62" s="276"/>
      <c r="J62" s="276"/>
      <c r="K62" s="281"/>
      <c r="L62" s="197"/>
      <c r="M62" s="63"/>
      <c r="N62" s="63"/>
      <c r="O62" s="63"/>
      <c r="P62" s="63"/>
      <c r="Q62" s="63"/>
      <c r="R62" s="63"/>
    </row>
    <row r="63" spans="1:18" s="218" customFormat="1" ht="18" x14ac:dyDescent="0.25">
      <c r="A63" s="7"/>
      <c r="B63" s="276"/>
      <c r="C63" s="276"/>
      <c r="D63" s="276"/>
      <c r="E63" s="277"/>
      <c r="F63" s="280"/>
      <c r="G63" s="299"/>
      <c r="H63" s="276"/>
      <c r="I63" s="276"/>
      <c r="J63" s="276"/>
      <c r="K63" s="281"/>
      <c r="L63" s="197"/>
      <c r="M63" s="63"/>
      <c r="N63" s="63"/>
      <c r="O63" s="63"/>
      <c r="P63" s="63"/>
      <c r="Q63" s="63"/>
      <c r="R63" s="63"/>
    </row>
    <row r="64" spans="1:18" s="293" customFormat="1" ht="18" x14ac:dyDescent="0.25">
      <c r="A64" s="7"/>
      <c r="B64" s="276"/>
      <c r="C64" s="276"/>
      <c r="D64" s="298"/>
      <c r="E64" s="300"/>
      <c r="F64" s="280"/>
      <c r="G64" s="299"/>
      <c r="H64" s="276"/>
      <c r="I64" s="276"/>
      <c r="J64" s="276"/>
      <c r="K64" s="281"/>
      <c r="L64" s="197"/>
      <c r="M64" s="63"/>
      <c r="N64" s="63"/>
      <c r="O64" s="63"/>
      <c r="P64" s="63"/>
      <c r="Q64" s="63"/>
      <c r="R64" s="63"/>
    </row>
    <row r="65" spans="1:18" s="218" customFormat="1" ht="18" x14ac:dyDescent="0.25">
      <c r="A65" s="7"/>
      <c r="B65" s="276"/>
      <c r="C65" s="276"/>
      <c r="D65" s="276"/>
      <c r="E65" s="277"/>
      <c r="F65" s="280"/>
      <c r="G65" s="299"/>
      <c r="H65" s="276"/>
      <c r="I65" s="276"/>
      <c r="J65" s="276"/>
      <c r="K65" s="281"/>
      <c r="L65" s="197"/>
      <c r="M65" s="63"/>
      <c r="N65" s="63"/>
      <c r="O65" s="63"/>
      <c r="P65" s="63"/>
      <c r="Q65" s="63"/>
      <c r="R65" s="63"/>
    </row>
    <row r="66" spans="1:18" s="218" customFormat="1" ht="18" x14ac:dyDescent="0.25">
      <c r="A66" s="7"/>
      <c r="B66" s="276"/>
      <c r="C66" s="276"/>
      <c r="D66" s="276"/>
      <c r="E66" s="277"/>
      <c r="F66" s="280"/>
      <c r="G66" s="299"/>
      <c r="H66" s="276"/>
      <c r="I66" s="276"/>
      <c r="J66" s="276"/>
      <c r="K66" s="281"/>
      <c r="L66" s="197"/>
      <c r="M66" s="63"/>
      <c r="N66" s="63"/>
      <c r="O66" s="63"/>
      <c r="P66" s="63"/>
      <c r="Q66" s="63"/>
      <c r="R66" s="63"/>
    </row>
    <row r="67" spans="1:18" s="193" customFormat="1" ht="18" x14ac:dyDescent="0.25">
      <c r="A67" s="7"/>
      <c r="B67" s="276"/>
      <c r="C67" s="276"/>
      <c r="D67" s="276"/>
      <c r="E67" s="277"/>
      <c r="F67" s="280"/>
      <c r="G67" s="299"/>
      <c r="H67" s="276"/>
      <c r="I67" s="276"/>
      <c r="J67" s="276"/>
      <c r="K67" s="281"/>
      <c r="L67" s="197"/>
      <c r="M67" s="63"/>
      <c r="N67" s="63"/>
      <c r="O67" s="63"/>
      <c r="P67" s="63"/>
      <c r="Q67" s="63"/>
      <c r="R67" s="63"/>
    </row>
    <row r="68" spans="1:18" s="293" customFormat="1" ht="18" x14ac:dyDescent="0.25">
      <c r="A68" s="7"/>
      <c r="B68" s="276"/>
      <c r="C68" s="276"/>
      <c r="D68" s="298"/>
      <c r="E68" s="300"/>
      <c r="F68" s="280"/>
      <c r="G68" s="299"/>
      <c r="H68" s="276"/>
      <c r="I68" s="276"/>
      <c r="J68" s="276"/>
      <c r="K68" s="281"/>
      <c r="L68" s="197"/>
      <c r="M68" s="63"/>
      <c r="N68" s="63"/>
      <c r="O68" s="63"/>
      <c r="P68" s="63"/>
      <c r="Q68" s="63"/>
      <c r="R68" s="63"/>
    </row>
    <row r="69" spans="1:18" s="218" customFormat="1" ht="18" x14ac:dyDescent="0.25">
      <c r="A69" s="7"/>
      <c r="B69" s="276"/>
      <c r="C69" s="276"/>
      <c r="D69" s="276"/>
      <c r="E69" s="277"/>
      <c r="F69" s="280"/>
      <c r="G69" s="299"/>
      <c r="H69" s="276"/>
      <c r="I69" s="276"/>
      <c r="J69" s="276"/>
      <c r="K69" s="281"/>
      <c r="L69" s="197"/>
      <c r="M69" s="63"/>
      <c r="N69" s="63"/>
      <c r="O69" s="63"/>
      <c r="P69" s="63"/>
      <c r="Q69" s="63"/>
      <c r="R69" s="63"/>
    </row>
    <row r="70" spans="1:18" s="218" customFormat="1" ht="18" x14ac:dyDescent="0.25">
      <c r="A70" s="7"/>
      <c r="B70" s="276"/>
      <c r="C70" s="276"/>
      <c r="D70" s="276"/>
      <c r="E70" s="277"/>
      <c r="F70" s="280"/>
      <c r="G70" s="299"/>
      <c r="H70" s="276"/>
      <c r="I70" s="276"/>
      <c r="J70" s="276"/>
      <c r="K70" s="281"/>
      <c r="L70" s="197"/>
      <c r="M70" s="63"/>
      <c r="N70" s="63"/>
      <c r="O70" s="63"/>
      <c r="P70" s="63"/>
      <c r="Q70" s="63"/>
      <c r="R70" s="63"/>
    </row>
    <row r="71" spans="1:18" s="293" customFormat="1" ht="18" x14ac:dyDescent="0.25">
      <c r="A71" s="7"/>
      <c r="B71" s="276"/>
      <c r="C71" s="276"/>
      <c r="D71" s="298"/>
      <c r="E71" s="300"/>
      <c r="F71" s="280"/>
      <c r="G71" s="299"/>
      <c r="H71" s="276"/>
      <c r="I71" s="276"/>
      <c r="J71" s="276"/>
      <c r="K71" s="281"/>
      <c r="L71" s="197"/>
      <c r="M71" s="63"/>
      <c r="N71" s="63"/>
      <c r="O71" s="63"/>
      <c r="P71" s="63"/>
      <c r="Q71" s="63"/>
      <c r="R71" s="63"/>
    </row>
    <row r="72" spans="1:18" s="274" customFormat="1" ht="18" x14ac:dyDescent="0.25">
      <c r="A72" s="7"/>
      <c r="B72" s="276"/>
      <c r="C72" s="276"/>
      <c r="D72" s="276"/>
      <c r="E72" s="277"/>
      <c r="F72" s="280"/>
      <c r="G72" s="299"/>
      <c r="H72" s="276"/>
      <c r="I72" s="276"/>
      <c r="J72" s="276"/>
      <c r="K72" s="281"/>
      <c r="L72" s="197"/>
      <c r="M72" s="63"/>
      <c r="N72" s="63"/>
      <c r="O72" s="63"/>
      <c r="P72" s="63"/>
      <c r="Q72" s="63"/>
      <c r="R72" s="63"/>
    </row>
    <row r="73" spans="1:18" s="218" customFormat="1" ht="18" x14ac:dyDescent="0.25">
      <c r="A73" s="7"/>
      <c r="B73" s="276"/>
      <c r="C73" s="276"/>
      <c r="D73" s="276"/>
      <c r="E73" s="277"/>
      <c r="F73" s="280"/>
      <c r="G73" s="299"/>
      <c r="H73" s="276"/>
      <c r="I73" s="276"/>
      <c r="J73" s="276"/>
      <c r="K73" s="281"/>
      <c r="L73" s="197"/>
      <c r="M73" s="63"/>
      <c r="N73" s="63"/>
      <c r="O73" s="63"/>
      <c r="P73" s="63"/>
      <c r="Q73" s="63"/>
      <c r="R73" s="63"/>
    </row>
    <row r="74" spans="1:18" s="293" customFormat="1" ht="18" x14ac:dyDescent="0.25">
      <c r="A74" s="7"/>
      <c r="B74" s="276"/>
      <c r="C74" s="276"/>
      <c r="D74" s="298"/>
      <c r="E74" s="300"/>
      <c r="F74" s="280"/>
      <c r="G74" s="299"/>
      <c r="H74" s="276"/>
      <c r="I74" s="276"/>
      <c r="J74" s="276"/>
      <c r="K74" s="281"/>
      <c r="L74" s="197"/>
      <c r="M74" s="63"/>
      <c r="N74" s="63"/>
      <c r="O74" s="63"/>
      <c r="P74" s="63"/>
      <c r="Q74" s="63"/>
      <c r="R74" s="63"/>
    </row>
    <row r="75" spans="1:18" s="218" customFormat="1" ht="18" x14ac:dyDescent="0.25">
      <c r="A75" s="7"/>
      <c r="B75" s="276"/>
      <c r="C75" s="276"/>
      <c r="D75" s="276"/>
      <c r="E75" s="277"/>
      <c r="F75" s="280"/>
      <c r="G75" s="299"/>
      <c r="H75" s="276"/>
      <c r="I75" s="276"/>
      <c r="J75" s="276"/>
      <c r="K75" s="281"/>
      <c r="L75" s="197"/>
      <c r="M75" s="63"/>
      <c r="N75" s="63"/>
      <c r="O75" s="63"/>
      <c r="P75" s="63"/>
      <c r="Q75" s="63"/>
      <c r="R75" s="63"/>
    </row>
    <row r="76" spans="1:18" s="218" customFormat="1" ht="18" x14ac:dyDescent="0.25">
      <c r="A76" s="7"/>
      <c r="B76" s="276"/>
      <c r="C76" s="276"/>
      <c r="D76" s="276"/>
      <c r="E76" s="278"/>
      <c r="F76" s="280"/>
      <c r="G76" s="299"/>
      <c r="H76" s="276"/>
      <c r="I76" s="276"/>
      <c r="J76" s="276"/>
      <c r="K76" s="281"/>
      <c r="L76" s="197"/>
      <c r="M76" s="63"/>
      <c r="N76" s="63"/>
      <c r="O76" s="63"/>
      <c r="P76" s="63"/>
      <c r="Q76" s="63"/>
      <c r="R76" s="63"/>
    </row>
    <row r="77" spans="1:18" s="293" customFormat="1" ht="18" x14ac:dyDescent="0.25">
      <c r="A77" s="7"/>
      <c r="B77" s="276"/>
      <c r="C77" s="276"/>
      <c r="D77" s="298"/>
      <c r="E77" s="297"/>
      <c r="F77" s="280"/>
      <c r="G77" s="299"/>
      <c r="H77" s="276"/>
      <c r="I77" s="276"/>
      <c r="J77" s="276"/>
      <c r="K77" s="281"/>
      <c r="L77" s="197"/>
      <c r="M77" s="63"/>
      <c r="N77" s="63"/>
      <c r="O77" s="63"/>
      <c r="P77" s="63"/>
      <c r="Q77" s="63"/>
      <c r="R77" s="63"/>
    </row>
    <row r="78" spans="1:18" s="218" customFormat="1" ht="18" x14ac:dyDescent="0.25">
      <c r="A78" s="7"/>
      <c r="B78" s="276"/>
      <c r="C78" s="276"/>
      <c r="D78" s="276"/>
      <c r="E78" s="277"/>
      <c r="F78" s="280"/>
      <c r="G78" s="299"/>
      <c r="H78" s="276"/>
      <c r="I78" s="276"/>
      <c r="J78" s="276"/>
      <c r="K78" s="281"/>
      <c r="L78" s="197"/>
      <c r="M78" s="63"/>
      <c r="N78" s="63"/>
      <c r="O78" s="63"/>
      <c r="P78" s="63"/>
      <c r="Q78" s="63"/>
      <c r="R78" s="63"/>
    </row>
    <row r="79" spans="1:18" s="218" customFormat="1" ht="18" x14ac:dyDescent="0.25">
      <c r="A79" s="7"/>
      <c r="B79" s="276"/>
      <c r="C79" s="276"/>
      <c r="D79" s="276"/>
      <c r="E79" s="277"/>
      <c r="F79" s="280"/>
      <c r="G79" s="299"/>
      <c r="H79" s="276"/>
      <c r="I79" s="276"/>
      <c r="J79" s="276"/>
      <c r="K79" s="281"/>
      <c r="L79" s="197"/>
      <c r="M79" s="63"/>
      <c r="N79" s="63"/>
      <c r="O79" s="63"/>
      <c r="P79" s="63"/>
      <c r="Q79" s="63"/>
      <c r="R79" s="63"/>
    </row>
    <row r="80" spans="1:18" s="274" customFormat="1" ht="18" x14ac:dyDescent="0.25">
      <c r="A80" s="7"/>
      <c r="B80" s="276"/>
      <c r="C80" s="276"/>
      <c r="D80" s="276"/>
      <c r="E80" s="277"/>
      <c r="F80" s="280"/>
      <c r="G80" s="299"/>
      <c r="H80" s="276"/>
      <c r="I80" s="276"/>
      <c r="J80" s="276"/>
      <c r="K80" s="281"/>
      <c r="L80" s="197"/>
      <c r="M80" s="63"/>
      <c r="N80" s="63"/>
      <c r="O80" s="63"/>
      <c r="P80" s="63"/>
      <c r="Q80" s="63"/>
      <c r="R80" s="63"/>
    </row>
    <row r="81" spans="1:18" s="218" customFormat="1" ht="18" x14ac:dyDescent="0.25">
      <c r="A81" s="7"/>
      <c r="B81" s="276"/>
      <c r="C81" s="276"/>
      <c r="D81" s="276"/>
      <c r="E81" s="277"/>
      <c r="F81" s="280"/>
      <c r="G81" s="299"/>
      <c r="H81" s="276"/>
      <c r="I81" s="276"/>
      <c r="J81" s="276"/>
      <c r="K81" s="281"/>
      <c r="L81" s="197"/>
      <c r="M81" s="63"/>
      <c r="N81" s="63"/>
      <c r="O81" s="63"/>
      <c r="P81" s="63"/>
      <c r="Q81" s="63"/>
      <c r="R81" s="63"/>
    </row>
    <row r="82" spans="1:18" s="218" customFormat="1" ht="18" x14ac:dyDescent="0.25">
      <c r="A82" s="7"/>
      <c r="B82" s="276"/>
      <c r="C82" s="276"/>
      <c r="D82" s="276"/>
      <c r="E82" s="277"/>
      <c r="F82" s="280"/>
      <c r="G82" s="299"/>
      <c r="H82" s="276"/>
      <c r="I82" s="276"/>
      <c r="J82" s="276"/>
      <c r="K82" s="281"/>
      <c r="L82" s="197"/>
      <c r="M82" s="63"/>
      <c r="N82" s="63"/>
      <c r="O82" s="63"/>
      <c r="P82" s="63"/>
      <c r="Q82" s="63"/>
      <c r="R82" s="63"/>
    </row>
    <row r="83" spans="1:18" s="218" customFormat="1" ht="18" x14ac:dyDescent="0.25">
      <c r="A83" s="7"/>
      <c r="B83" s="276"/>
      <c r="C83" s="276"/>
      <c r="D83" s="276"/>
      <c r="E83" s="277"/>
      <c r="F83" s="280"/>
      <c r="G83" s="299"/>
      <c r="H83" s="276"/>
      <c r="I83" s="276"/>
      <c r="J83" s="276"/>
      <c r="K83" s="281"/>
      <c r="L83" s="197"/>
      <c r="M83" s="63"/>
      <c r="N83" s="63"/>
      <c r="O83" s="63"/>
      <c r="P83" s="63"/>
      <c r="Q83" s="63"/>
      <c r="R83" s="63"/>
    </row>
    <row r="84" spans="1:18" s="293" customFormat="1" ht="18" x14ac:dyDescent="0.25">
      <c r="A84" s="7"/>
      <c r="B84" s="276"/>
      <c r="C84" s="276"/>
      <c r="D84" s="298"/>
      <c r="E84" s="300"/>
      <c r="F84" s="280"/>
      <c r="G84" s="299"/>
      <c r="H84" s="276"/>
      <c r="I84" s="276"/>
      <c r="J84" s="276"/>
      <c r="K84" s="281"/>
      <c r="L84" s="197"/>
      <c r="M84" s="63"/>
      <c r="N84" s="63"/>
      <c r="O84" s="63"/>
      <c r="P84" s="63"/>
      <c r="Q84" s="63"/>
      <c r="R84" s="63"/>
    </row>
    <row r="85" spans="1:18" s="218" customFormat="1" ht="18" x14ac:dyDescent="0.25">
      <c r="A85" s="7"/>
      <c r="B85" s="276"/>
      <c r="C85" s="276"/>
      <c r="D85" s="276"/>
      <c r="E85" s="277"/>
      <c r="F85" s="280"/>
      <c r="G85" s="299"/>
      <c r="H85" s="276"/>
      <c r="I85" s="276"/>
      <c r="J85" s="276"/>
      <c r="K85" s="281"/>
      <c r="L85" s="197"/>
      <c r="M85" s="63"/>
      <c r="N85" s="63"/>
      <c r="O85" s="63"/>
      <c r="P85" s="63"/>
      <c r="Q85" s="63"/>
      <c r="R85" s="63"/>
    </row>
    <row r="86" spans="1:18" s="193" customFormat="1" ht="18" x14ac:dyDescent="0.25">
      <c r="A86" s="7"/>
      <c r="B86" s="276"/>
      <c r="C86" s="276"/>
      <c r="D86" s="276"/>
      <c r="E86" s="277"/>
      <c r="F86" s="280"/>
      <c r="G86" s="299"/>
      <c r="H86" s="276"/>
      <c r="I86" s="276"/>
      <c r="J86" s="276"/>
      <c r="K86" s="281"/>
      <c r="L86" s="197"/>
      <c r="M86" s="63"/>
      <c r="N86" s="63"/>
      <c r="O86" s="63"/>
      <c r="P86" s="63"/>
      <c r="Q86" s="63"/>
      <c r="R86" s="63"/>
    </row>
    <row r="87" spans="1:18" s="274" customFormat="1" ht="18" x14ac:dyDescent="0.25">
      <c r="A87" s="7"/>
      <c r="B87" s="276"/>
      <c r="C87" s="276"/>
      <c r="D87" s="276"/>
      <c r="E87" s="277"/>
      <c r="F87" s="280"/>
      <c r="G87" s="299"/>
      <c r="H87" s="276"/>
      <c r="I87" s="276"/>
      <c r="J87" s="276"/>
      <c r="K87" s="281"/>
      <c r="L87" s="197"/>
      <c r="M87" s="63"/>
      <c r="N87" s="63"/>
      <c r="O87" s="63"/>
      <c r="P87" s="63"/>
      <c r="Q87" s="63"/>
      <c r="R87" s="63"/>
    </row>
    <row r="88" spans="1:18" s="218" customFormat="1" ht="18" x14ac:dyDescent="0.25">
      <c r="A88" s="7"/>
      <c r="B88" s="276"/>
      <c r="C88" s="276"/>
      <c r="D88" s="276"/>
      <c r="E88" s="277"/>
      <c r="F88" s="280"/>
      <c r="G88" s="299"/>
      <c r="H88" s="276"/>
      <c r="I88" s="276"/>
      <c r="J88" s="276"/>
      <c r="K88" s="281"/>
      <c r="L88" s="197"/>
      <c r="M88" s="63"/>
      <c r="N88" s="63"/>
      <c r="O88" s="63"/>
      <c r="P88" s="63"/>
      <c r="Q88" s="63"/>
      <c r="R88" s="63"/>
    </row>
    <row r="89" spans="1:18" s="218" customFormat="1" ht="18" x14ac:dyDescent="0.25">
      <c r="A89" s="7"/>
      <c r="B89" s="276"/>
      <c r="C89" s="276"/>
      <c r="D89" s="276"/>
      <c r="E89" s="277"/>
      <c r="F89" s="280"/>
      <c r="G89" s="299"/>
      <c r="H89" s="276"/>
      <c r="I89" s="276"/>
      <c r="J89" s="276"/>
      <c r="K89" s="281"/>
      <c r="L89" s="197"/>
      <c r="M89" s="63"/>
      <c r="N89" s="63"/>
      <c r="O89" s="63"/>
      <c r="P89" s="63"/>
      <c r="Q89" s="63"/>
      <c r="R89" s="63"/>
    </row>
    <row r="90" spans="1:18" s="218" customFormat="1" ht="18" x14ac:dyDescent="0.25">
      <c r="A90" s="7"/>
      <c r="B90" s="276"/>
      <c r="C90" s="276"/>
      <c r="D90" s="276"/>
      <c r="E90" s="277"/>
      <c r="F90" s="280"/>
      <c r="G90" s="299"/>
      <c r="H90" s="276"/>
      <c r="I90" s="276"/>
      <c r="J90" s="276"/>
      <c r="K90" s="281"/>
      <c r="L90" s="197"/>
      <c r="M90" s="63"/>
      <c r="N90" s="63"/>
      <c r="O90" s="63"/>
      <c r="P90" s="63"/>
      <c r="Q90" s="63"/>
      <c r="R90" s="63"/>
    </row>
    <row r="91" spans="1:18" s="293" customFormat="1" ht="18" x14ac:dyDescent="0.25">
      <c r="A91" s="7"/>
      <c r="B91" s="276"/>
      <c r="C91" s="276"/>
      <c r="D91" s="298"/>
      <c r="E91" s="300"/>
      <c r="F91" s="280"/>
      <c r="G91" s="299"/>
      <c r="H91" s="276"/>
      <c r="I91" s="276"/>
      <c r="J91" s="276"/>
      <c r="K91" s="281"/>
      <c r="L91" s="197"/>
      <c r="M91" s="63"/>
      <c r="N91" s="63"/>
      <c r="O91" s="63"/>
      <c r="P91" s="63"/>
      <c r="Q91" s="63"/>
      <c r="R91" s="63"/>
    </row>
    <row r="92" spans="1:18" s="218" customFormat="1" ht="18" x14ac:dyDescent="0.25">
      <c r="A92" s="7"/>
      <c r="B92" s="276"/>
      <c r="C92" s="276"/>
      <c r="D92" s="276"/>
      <c r="E92" s="300"/>
      <c r="F92" s="280"/>
      <c r="G92" s="299"/>
      <c r="H92" s="276"/>
      <c r="I92" s="276"/>
      <c r="J92" s="276"/>
      <c r="K92" s="281"/>
      <c r="L92" s="197"/>
      <c r="M92" s="63"/>
      <c r="N92" s="63"/>
      <c r="O92" s="63"/>
      <c r="P92" s="63"/>
      <c r="Q92" s="63"/>
      <c r="R92" s="63"/>
    </row>
    <row r="93" spans="1:18" s="218" customFormat="1" ht="18" x14ac:dyDescent="0.25">
      <c r="A93" s="7"/>
      <c r="B93" s="276"/>
      <c r="C93" s="276"/>
      <c r="D93" s="276"/>
      <c r="E93" s="277"/>
      <c r="F93" s="280"/>
      <c r="G93" s="299"/>
      <c r="H93" s="276"/>
      <c r="I93" s="276"/>
      <c r="J93" s="276"/>
      <c r="K93" s="281"/>
      <c r="L93" s="197"/>
      <c r="M93" s="63"/>
      <c r="N93" s="63"/>
      <c r="O93" s="63"/>
      <c r="P93" s="63"/>
      <c r="Q93" s="63"/>
      <c r="R93" s="63"/>
    </row>
    <row r="94" spans="1:18" s="218" customFormat="1" ht="18" x14ac:dyDescent="0.25">
      <c r="A94" s="7"/>
      <c r="B94" s="276"/>
      <c r="C94" s="276"/>
      <c r="D94" s="276"/>
      <c r="E94" s="277"/>
      <c r="F94" s="280"/>
      <c r="G94" s="299"/>
      <c r="H94" s="276"/>
      <c r="I94" s="276"/>
      <c r="J94" s="276"/>
      <c r="K94" s="281"/>
      <c r="L94" s="197"/>
      <c r="M94" s="63"/>
      <c r="N94" s="63"/>
      <c r="O94" s="63"/>
      <c r="P94" s="63"/>
      <c r="Q94" s="63"/>
      <c r="R94" s="63"/>
    </row>
    <row r="95" spans="1:18" s="218" customFormat="1" ht="18" x14ac:dyDescent="0.25">
      <c r="A95" s="7"/>
      <c r="B95" s="276"/>
      <c r="C95" s="276"/>
      <c r="D95" s="276"/>
      <c r="E95" s="277"/>
      <c r="F95" s="280"/>
      <c r="G95" s="299"/>
      <c r="H95" s="276"/>
      <c r="I95" s="276"/>
      <c r="J95" s="276"/>
      <c r="K95" s="281"/>
      <c r="L95" s="197"/>
      <c r="M95" s="63"/>
      <c r="N95" s="63"/>
      <c r="O95" s="63"/>
      <c r="P95" s="63"/>
      <c r="Q95" s="63"/>
      <c r="R95" s="63"/>
    </row>
    <row r="96" spans="1:18" s="274" customFormat="1" ht="18" x14ac:dyDescent="0.25">
      <c r="A96" s="7"/>
      <c r="B96" s="276"/>
      <c r="C96" s="276"/>
      <c r="D96" s="276"/>
      <c r="E96" s="277"/>
      <c r="F96" s="280"/>
      <c r="G96" s="299"/>
      <c r="H96" s="276"/>
      <c r="I96" s="276"/>
      <c r="J96" s="276"/>
      <c r="K96" s="281"/>
      <c r="L96" s="197"/>
      <c r="M96" s="63"/>
      <c r="N96" s="63"/>
      <c r="O96" s="63"/>
      <c r="P96" s="63"/>
      <c r="Q96" s="63"/>
      <c r="R96" s="63"/>
    </row>
    <row r="97" spans="1:18" s="293" customFormat="1" ht="18" x14ac:dyDescent="0.25">
      <c r="A97" s="7"/>
      <c r="B97" s="276"/>
      <c r="C97" s="276"/>
      <c r="D97" s="298"/>
      <c r="E97" s="300"/>
      <c r="F97" s="280"/>
      <c r="G97" s="299"/>
      <c r="H97" s="276"/>
      <c r="I97" s="276"/>
      <c r="J97" s="276"/>
      <c r="K97" s="281"/>
      <c r="L97" s="197"/>
      <c r="M97" s="63"/>
      <c r="N97" s="63"/>
      <c r="O97" s="63"/>
      <c r="P97" s="63"/>
      <c r="Q97" s="63"/>
      <c r="R97" s="63"/>
    </row>
    <row r="98" spans="1:18" s="193" customFormat="1" ht="18" x14ac:dyDescent="0.25">
      <c r="A98" s="7"/>
      <c r="B98" s="276"/>
      <c r="C98" s="276"/>
      <c r="D98" s="276"/>
      <c r="E98" s="277"/>
      <c r="F98" s="280"/>
      <c r="G98" s="299"/>
      <c r="H98" s="276"/>
      <c r="I98" s="276"/>
      <c r="J98" s="276"/>
      <c r="K98" s="281"/>
      <c r="L98" s="197"/>
      <c r="M98" s="63"/>
      <c r="N98" s="63"/>
      <c r="O98" s="63"/>
      <c r="P98" s="63"/>
      <c r="Q98" s="63"/>
      <c r="R98" s="63"/>
    </row>
    <row r="99" spans="1:18" s="218" customFormat="1" ht="18" x14ac:dyDescent="0.25">
      <c r="A99" s="7"/>
      <c r="B99" s="276"/>
      <c r="C99" s="276"/>
      <c r="D99" s="276"/>
      <c r="E99" s="277"/>
      <c r="F99" s="280"/>
      <c r="G99" s="299"/>
      <c r="H99" s="276"/>
      <c r="I99" s="276"/>
      <c r="J99" s="276"/>
      <c r="K99" s="281"/>
      <c r="L99" s="197"/>
      <c r="M99" s="63"/>
      <c r="N99" s="63"/>
      <c r="O99" s="63"/>
      <c r="P99" s="63"/>
      <c r="Q99" s="63"/>
      <c r="R99" s="63"/>
    </row>
    <row r="100" spans="1:18" s="274" customFormat="1" ht="18" x14ac:dyDescent="0.25">
      <c r="A100" s="7"/>
      <c r="B100" s="276"/>
      <c r="C100" s="276"/>
      <c r="D100" s="276"/>
      <c r="E100" s="277"/>
      <c r="F100" s="280"/>
      <c r="G100" s="299"/>
      <c r="H100" s="276"/>
      <c r="I100" s="276"/>
      <c r="J100" s="276"/>
      <c r="K100" s="281"/>
      <c r="L100" s="197"/>
      <c r="M100" s="63"/>
      <c r="N100" s="63"/>
      <c r="O100" s="63"/>
      <c r="P100" s="63"/>
      <c r="Q100" s="63"/>
      <c r="R100" s="63"/>
    </row>
    <row r="101" spans="1:18" s="274" customFormat="1" ht="18" x14ac:dyDescent="0.25">
      <c r="A101" s="7"/>
      <c r="B101" s="276"/>
      <c r="C101" s="276"/>
      <c r="D101" s="276"/>
      <c r="E101" s="277"/>
      <c r="F101" s="280"/>
      <c r="G101" s="299"/>
      <c r="H101" s="276"/>
      <c r="I101" s="276"/>
      <c r="J101" s="276"/>
      <c r="K101" s="281"/>
      <c r="L101" s="197"/>
      <c r="M101" s="63"/>
      <c r="N101" s="63"/>
      <c r="O101" s="63"/>
      <c r="P101" s="63"/>
      <c r="Q101" s="63"/>
      <c r="R101" s="63"/>
    </row>
    <row r="102" spans="1:18" s="218" customFormat="1" ht="18" x14ac:dyDescent="0.25">
      <c r="A102" s="7"/>
      <c r="B102" s="276"/>
      <c r="C102" s="276"/>
      <c r="D102" s="276"/>
      <c r="E102" s="277"/>
      <c r="F102" s="280"/>
      <c r="G102" s="299"/>
      <c r="H102" s="276"/>
      <c r="I102" s="276"/>
      <c r="J102" s="276"/>
      <c r="K102" s="281"/>
      <c r="L102" s="197"/>
      <c r="M102" s="63"/>
      <c r="N102" s="63"/>
      <c r="O102" s="63"/>
      <c r="P102" s="63"/>
      <c r="Q102" s="63"/>
      <c r="R102" s="63"/>
    </row>
    <row r="103" spans="1:18" s="274" customFormat="1" ht="18" x14ac:dyDescent="0.25">
      <c r="A103" s="7"/>
      <c r="B103" s="276"/>
      <c r="C103" s="276"/>
      <c r="D103" s="276"/>
      <c r="E103" s="277"/>
      <c r="F103" s="280"/>
      <c r="G103" s="299"/>
      <c r="H103" s="276"/>
      <c r="I103" s="276"/>
      <c r="J103" s="276"/>
      <c r="K103" s="281"/>
      <c r="L103" s="197"/>
      <c r="M103" s="63"/>
      <c r="N103" s="63"/>
      <c r="O103" s="63"/>
      <c r="P103" s="63"/>
      <c r="Q103" s="63"/>
      <c r="R103" s="63"/>
    </row>
    <row r="104" spans="1:18" s="218" customFormat="1" ht="18" x14ac:dyDescent="0.25">
      <c r="A104" s="7"/>
      <c r="B104" s="276"/>
      <c r="C104" s="276"/>
      <c r="D104" s="276"/>
      <c r="E104" s="277"/>
      <c r="F104" s="280"/>
      <c r="G104" s="299"/>
      <c r="H104" s="276"/>
      <c r="I104" s="276"/>
      <c r="J104" s="276"/>
      <c r="K104" s="281"/>
      <c r="L104" s="197"/>
      <c r="M104" s="63"/>
      <c r="N104" s="63"/>
      <c r="O104" s="63"/>
      <c r="P104" s="63"/>
      <c r="Q104" s="63"/>
      <c r="R104" s="63"/>
    </row>
    <row r="105" spans="1:18" s="218" customFormat="1" ht="18" x14ac:dyDescent="0.25">
      <c r="A105" s="7"/>
      <c r="B105" s="276"/>
      <c r="C105" s="276"/>
      <c r="D105" s="276"/>
      <c r="E105" s="277"/>
      <c r="F105" s="280"/>
      <c r="G105" s="299"/>
      <c r="H105" s="276"/>
      <c r="I105" s="276"/>
      <c r="J105" s="276"/>
      <c r="K105" s="281"/>
      <c r="L105" s="197"/>
      <c r="M105" s="63"/>
      <c r="N105" s="63"/>
      <c r="O105" s="63"/>
      <c r="P105" s="63"/>
      <c r="Q105" s="63"/>
      <c r="R105" s="63"/>
    </row>
    <row r="106" spans="1:18" s="218" customFormat="1" ht="18" x14ac:dyDescent="0.25">
      <c r="A106" s="7"/>
      <c r="B106" s="276"/>
      <c r="C106" s="276"/>
      <c r="D106" s="276"/>
      <c r="E106" s="277"/>
      <c r="F106" s="280"/>
      <c r="G106" s="299"/>
      <c r="H106" s="276"/>
      <c r="I106" s="276"/>
      <c r="J106" s="276"/>
      <c r="K106" s="281"/>
      <c r="L106" s="197"/>
      <c r="M106" s="63"/>
      <c r="N106" s="63"/>
      <c r="O106" s="63"/>
      <c r="P106" s="63"/>
      <c r="Q106" s="63"/>
      <c r="R106" s="63"/>
    </row>
    <row r="107" spans="1:18" ht="18" x14ac:dyDescent="0.25">
      <c r="A107" s="7"/>
      <c r="B107" s="276"/>
      <c r="C107" s="276"/>
      <c r="D107" s="276"/>
      <c r="E107" s="277"/>
      <c r="F107" s="280"/>
      <c r="G107" s="299"/>
      <c r="H107" s="276"/>
      <c r="I107" s="276"/>
      <c r="J107" s="276"/>
      <c r="K107" s="281"/>
      <c r="L107" s="197"/>
      <c r="M107" s="63"/>
      <c r="N107" s="63"/>
      <c r="O107" s="63"/>
      <c r="P107" s="63"/>
      <c r="Q107" s="63"/>
      <c r="R107" s="63"/>
    </row>
    <row r="108" spans="1:18" s="218" customFormat="1" ht="18" x14ac:dyDescent="0.25">
      <c r="A108" s="7"/>
      <c r="B108" s="276"/>
      <c r="C108" s="276"/>
      <c r="D108" s="276"/>
      <c r="E108" s="277"/>
      <c r="F108" s="280"/>
      <c r="G108" s="299"/>
      <c r="H108" s="276"/>
      <c r="I108" s="276"/>
      <c r="J108" s="276"/>
      <c r="K108" s="281"/>
      <c r="L108" s="197"/>
      <c r="M108" s="63"/>
      <c r="N108" s="63"/>
      <c r="O108" s="63"/>
      <c r="P108" s="63"/>
      <c r="Q108" s="63"/>
      <c r="R108" s="63"/>
    </row>
    <row r="109" spans="1:18" s="218" customFormat="1" ht="18" x14ac:dyDescent="0.25">
      <c r="A109" s="7"/>
      <c r="B109" s="276"/>
      <c r="C109" s="276"/>
      <c r="D109" s="276"/>
      <c r="E109" s="277"/>
      <c r="F109" s="280"/>
      <c r="G109" s="299"/>
      <c r="H109" s="276"/>
      <c r="I109" s="276"/>
      <c r="J109" s="276"/>
      <c r="K109" s="281"/>
      <c r="L109" s="197"/>
      <c r="M109" s="63"/>
      <c r="N109" s="63"/>
      <c r="O109" s="63"/>
      <c r="P109" s="63"/>
      <c r="Q109" s="63"/>
      <c r="R109" s="63"/>
    </row>
    <row r="110" spans="1:18" s="218" customFormat="1" ht="18" x14ac:dyDescent="0.25">
      <c r="A110" s="7"/>
      <c r="B110" s="276"/>
      <c r="C110" s="276"/>
      <c r="D110" s="276"/>
      <c r="E110" s="277"/>
      <c r="F110" s="280"/>
      <c r="G110" s="299"/>
      <c r="H110" s="276"/>
      <c r="I110" s="276"/>
      <c r="J110" s="276"/>
      <c r="K110" s="281"/>
      <c r="L110" s="197"/>
      <c r="M110" s="63"/>
      <c r="N110" s="63"/>
      <c r="O110" s="63"/>
      <c r="P110" s="63"/>
      <c r="Q110" s="63"/>
      <c r="R110" s="63"/>
    </row>
    <row r="111" spans="1:18" s="218" customFormat="1" ht="18" x14ac:dyDescent="0.25">
      <c r="A111" s="7"/>
      <c r="B111" s="276"/>
      <c r="C111" s="276"/>
      <c r="D111" s="276"/>
      <c r="E111" s="277"/>
      <c r="F111" s="280"/>
      <c r="G111" s="299"/>
      <c r="H111" s="276"/>
      <c r="I111" s="276"/>
      <c r="J111" s="276"/>
      <c r="K111" s="281"/>
      <c r="L111" s="197"/>
      <c r="M111" s="63"/>
      <c r="N111" s="63"/>
      <c r="O111" s="63"/>
      <c r="P111" s="63"/>
      <c r="Q111" s="63"/>
      <c r="R111" s="63"/>
    </row>
    <row r="112" spans="1:18" s="218" customFormat="1" ht="18" x14ac:dyDescent="0.25">
      <c r="A112" s="7"/>
      <c r="B112" s="276"/>
      <c r="C112" s="276"/>
      <c r="D112" s="276"/>
      <c r="E112" s="277"/>
      <c r="F112" s="280"/>
      <c r="G112" s="299"/>
      <c r="H112" s="276"/>
      <c r="I112" s="276"/>
      <c r="J112" s="276"/>
      <c r="K112" s="281"/>
      <c r="L112" s="197"/>
      <c r="M112" s="63"/>
      <c r="N112" s="63"/>
      <c r="O112" s="63"/>
      <c r="P112" s="63"/>
      <c r="Q112" s="63"/>
      <c r="R112" s="63"/>
    </row>
    <row r="113" spans="1:18" s="218" customFormat="1" ht="18" x14ac:dyDescent="0.25">
      <c r="A113" s="7"/>
      <c r="B113" s="276"/>
      <c r="C113" s="276"/>
      <c r="D113" s="276"/>
      <c r="E113" s="277"/>
      <c r="F113" s="280"/>
      <c r="G113" s="299"/>
      <c r="H113" s="276"/>
      <c r="I113" s="276"/>
      <c r="J113" s="276"/>
      <c r="K113" s="281"/>
      <c r="L113" s="197"/>
      <c r="M113" s="63"/>
      <c r="N113" s="63"/>
      <c r="O113" s="63"/>
      <c r="P113" s="63"/>
      <c r="Q113" s="63"/>
      <c r="R113" s="63"/>
    </row>
    <row r="114" spans="1:18" s="293" customFormat="1" ht="18" x14ac:dyDescent="0.25">
      <c r="A114" s="7"/>
      <c r="B114" s="276"/>
      <c r="C114" s="276"/>
      <c r="D114" s="298"/>
      <c r="E114" s="300"/>
      <c r="F114" s="280"/>
      <c r="G114" s="299"/>
      <c r="H114" s="276"/>
      <c r="I114" s="276"/>
      <c r="J114" s="276"/>
      <c r="K114" s="281"/>
      <c r="L114" s="197"/>
      <c r="M114" s="63"/>
      <c r="N114" s="63"/>
      <c r="O114" s="63"/>
      <c r="P114" s="63"/>
      <c r="Q114" s="63"/>
      <c r="R114" s="63"/>
    </row>
    <row r="115" spans="1:18" s="218" customFormat="1" ht="18" x14ac:dyDescent="0.25">
      <c r="A115" s="7"/>
      <c r="B115" s="276"/>
      <c r="C115" s="276"/>
      <c r="D115" s="276"/>
      <c r="E115" s="277"/>
      <c r="F115" s="280"/>
      <c r="G115" s="299"/>
      <c r="H115" s="276"/>
      <c r="I115" s="276"/>
      <c r="J115" s="276"/>
      <c r="K115" s="281"/>
      <c r="L115" s="197"/>
      <c r="M115" s="63"/>
      <c r="N115" s="63"/>
      <c r="O115" s="63"/>
      <c r="P115" s="63"/>
      <c r="Q115" s="63"/>
      <c r="R115" s="63"/>
    </row>
    <row r="116" spans="1:18" s="218" customFormat="1" ht="18" x14ac:dyDescent="0.25">
      <c r="A116" s="7"/>
      <c r="B116" s="276"/>
      <c r="C116" s="276"/>
      <c r="D116" s="276"/>
      <c r="E116" s="277"/>
      <c r="F116" s="280"/>
      <c r="G116" s="299"/>
      <c r="H116" s="276"/>
      <c r="I116" s="276"/>
      <c r="J116" s="276"/>
      <c r="K116" s="281"/>
      <c r="L116" s="197"/>
      <c r="M116" s="63"/>
      <c r="N116" s="63"/>
      <c r="O116" s="63"/>
      <c r="P116" s="63"/>
      <c r="Q116" s="63"/>
      <c r="R116" s="63"/>
    </row>
    <row r="117" spans="1:18" s="218" customFormat="1" ht="18" x14ac:dyDescent="0.25">
      <c r="A117" s="7"/>
      <c r="B117" s="276"/>
      <c r="C117" s="276"/>
      <c r="D117" s="276"/>
      <c r="E117" s="277"/>
      <c r="F117" s="280"/>
      <c r="G117" s="299"/>
      <c r="H117" s="276"/>
      <c r="I117" s="276"/>
      <c r="J117" s="276"/>
      <c r="K117" s="281"/>
      <c r="L117" s="197"/>
      <c r="M117" s="63"/>
      <c r="N117" s="63"/>
      <c r="O117" s="63"/>
      <c r="P117" s="63"/>
      <c r="Q117" s="63"/>
      <c r="R117" s="63"/>
    </row>
    <row r="118" spans="1:18" s="218" customFormat="1" ht="18" x14ac:dyDescent="0.25">
      <c r="A118" s="7"/>
      <c r="B118" s="276"/>
      <c r="C118" s="276"/>
      <c r="D118" s="276"/>
      <c r="E118" s="277"/>
      <c r="F118" s="280"/>
      <c r="G118" s="299"/>
      <c r="H118" s="276"/>
      <c r="I118" s="276"/>
      <c r="J118" s="276"/>
      <c r="K118" s="281"/>
      <c r="L118" s="197"/>
      <c r="M118" s="63"/>
      <c r="N118" s="63"/>
      <c r="O118" s="63"/>
      <c r="P118" s="63"/>
      <c r="Q118" s="63"/>
      <c r="R118" s="63"/>
    </row>
    <row r="119" spans="1:18" s="293" customFormat="1" ht="18" x14ac:dyDescent="0.25">
      <c r="A119" s="7"/>
      <c r="B119" s="276"/>
      <c r="C119" s="276"/>
      <c r="D119" s="298"/>
      <c r="E119" s="300"/>
      <c r="F119" s="280"/>
      <c r="G119" s="299"/>
      <c r="H119" s="276"/>
      <c r="I119" s="276"/>
      <c r="J119" s="276"/>
      <c r="K119" s="281"/>
      <c r="L119" s="197"/>
      <c r="M119" s="63"/>
      <c r="N119" s="63"/>
      <c r="O119" s="63"/>
      <c r="P119" s="63"/>
      <c r="Q119" s="63"/>
      <c r="R119" s="63"/>
    </row>
    <row r="120" spans="1:18" s="218" customFormat="1" ht="18" x14ac:dyDescent="0.25">
      <c r="A120" s="7"/>
      <c r="B120" s="276"/>
      <c r="C120" s="276"/>
      <c r="D120" s="276"/>
      <c r="E120" s="300"/>
      <c r="F120" s="280"/>
      <c r="G120" s="299"/>
      <c r="H120" s="276"/>
      <c r="I120" s="276"/>
      <c r="J120" s="276"/>
      <c r="K120" s="281"/>
      <c r="L120" s="197"/>
      <c r="M120" s="63"/>
      <c r="N120" s="63"/>
      <c r="O120" s="63"/>
      <c r="P120" s="63"/>
      <c r="Q120" s="63"/>
      <c r="R120" s="63"/>
    </row>
    <row r="121" spans="1:18" s="274" customFormat="1" ht="18" x14ac:dyDescent="0.25">
      <c r="A121" s="7"/>
      <c r="B121" s="276"/>
      <c r="C121" s="276"/>
      <c r="D121" s="276"/>
      <c r="E121" s="277"/>
      <c r="F121" s="280"/>
      <c r="G121" s="299"/>
      <c r="H121" s="276"/>
      <c r="I121" s="276"/>
      <c r="J121" s="276"/>
      <c r="K121" s="281"/>
      <c r="L121" s="197"/>
      <c r="M121" s="63"/>
      <c r="N121" s="63"/>
      <c r="O121" s="63"/>
      <c r="P121" s="63"/>
      <c r="Q121" s="63"/>
      <c r="R121" s="63"/>
    </row>
    <row r="122" spans="1:18" s="218" customFormat="1" ht="18" x14ac:dyDescent="0.25">
      <c r="A122" s="7"/>
      <c r="B122" s="276"/>
      <c r="C122" s="276"/>
      <c r="D122" s="276"/>
      <c r="E122" s="277"/>
      <c r="F122" s="280"/>
      <c r="G122" s="299"/>
      <c r="H122" s="276"/>
      <c r="I122" s="276"/>
      <c r="J122" s="276"/>
      <c r="K122" s="281"/>
      <c r="L122" s="197"/>
      <c r="M122" s="63"/>
      <c r="N122" s="63"/>
      <c r="O122" s="63"/>
      <c r="P122" s="63"/>
      <c r="Q122" s="63"/>
      <c r="R122" s="63"/>
    </row>
    <row r="123" spans="1:18" s="218" customFormat="1" ht="18" x14ac:dyDescent="0.25">
      <c r="A123" s="7"/>
      <c r="B123" s="276"/>
      <c r="C123" s="276"/>
      <c r="D123" s="276"/>
      <c r="E123" s="277"/>
      <c r="F123" s="280"/>
      <c r="G123" s="299"/>
      <c r="H123" s="276"/>
      <c r="I123" s="276"/>
      <c r="J123" s="276"/>
      <c r="K123" s="281"/>
      <c r="L123" s="197"/>
      <c r="M123" s="63"/>
      <c r="N123" s="63"/>
      <c r="O123" s="63"/>
      <c r="P123" s="63"/>
      <c r="Q123" s="63"/>
      <c r="R123" s="63"/>
    </row>
    <row r="124" spans="1:18" s="193" customFormat="1" ht="18" x14ac:dyDescent="0.25">
      <c r="A124" s="7"/>
      <c r="B124" s="276"/>
      <c r="C124" s="276"/>
      <c r="D124" s="276"/>
      <c r="E124" s="277"/>
      <c r="F124" s="280"/>
      <c r="G124" s="299"/>
      <c r="H124" s="276"/>
      <c r="I124" s="276"/>
      <c r="J124" s="276"/>
      <c r="K124" s="281"/>
      <c r="L124" s="197"/>
      <c r="M124" s="63"/>
      <c r="N124" s="63"/>
      <c r="O124" s="63"/>
      <c r="P124" s="63"/>
      <c r="Q124" s="63"/>
      <c r="R124" s="63"/>
    </row>
    <row r="125" spans="1:18" s="274" customFormat="1" ht="18" x14ac:dyDescent="0.25">
      <c r="A125" s="7"/>
      <c r="B125" s="276"/>
      <c r="C125" s="276"/>
      <c r="D125" s="276"/>
      <c r="E125" s="277"/>
      <c r="F125" s="280"/>
      <c r="G125" s="299"/>
      <c r="H125" s="276"/>
      <c r="I125" s="276"/>
      <c r="J125" s="276"/>
      <c r="K125" s="281"/>
      <c r="L125" s="197"/>
      <c r="M125" s="63"/>
      <c r="N125" s="63"/>
      <c r="O125" s="63"/>
      <c r="P125" s="63"/>
      <c r="Q125" s="63"/>
      <c r="R125" s="63"/>
    </row>
    <row r="126" spans="1:18" s="218" customFormat="1" ht="18" x14ac:dyDescent="0.25">
      <c r="A126" s="7"/>
      <c r="B126" s="276"/>
      <c r="C126" s="276"/>
      <c r="D126" s="276"/>
      <c r="E126" s="277"/>
      <c r="F126" s="280"/>
      <c r="G126" s="299"/>
      <c r="H126" s="276"/>
      <c r="I126" s="276"/>
      <c r="J126" s="276"/>
      <c r="K126" s="281"/>
      <c r="L126" s="197"/>
      <c r="M126" s="63"/>
      <c r="N126" s="63"/>
      <c r="O126" s="63"/>
      <c r="P126" s="63"/>
      <c r="Q126" s="63"/>
      <c r="R126" s="63"/>
    </row>
    <row r="127" spans="1:18" s="293" customFormat="1" ht="18" x14ac:dyDescent="0.25">
      <c r="A127" s="7"/>
      <c r="B127" s="276"/>
      <c r="C127" s="276"/>
      <c r="D127" s="298"/>
      <c r="E127" s="300"/>
      <c r="F127" s="280"/>
      <c r="G127" s="299"/>
      <c r="H127" s="276"/>
      <c r="I127" s="276"/>
      <c r="J127" s="276"/>
      <c r="K127" s="281"/>
      <c r="L127" s="197"/>
      <c r="M127" s="63"/>
      <c r="N127" s="63"/>
      <c r="O127" s="63"/>
      <c r="P127" s="63"/>
      <c r="Q127" s="63"/>
      <c r="R127" s="63"/>
    </row>
    <row r="128" spans="1:18" s="274" customFormat="1" ht="18" x14ac:dyDescent="0.25">
      <c r="A128" s="7"/>
      <c r="B128" s="276"/>
      <c r="C128" s="276"/>
      <c r="D128" s="276"/>
      <c r="E128" s="277"/>
      <c r="F128" s="280"/>
      <c r="G128" s="299"/>
      <c r="H128" s="276"/>
      <c r="I128" s="276"/>
      <c r="J128" s="276"/>
      <c r="K128" s="281"/>
      <c r="L128" s="197"/>
      <c r="M128" s="63"/>
      <c r="N128" s="63"/>
      <c r="O128" s="63"/>
      <c r="P128" s="63"/>
      <c r="Q128" s="63"/>
      <c r="R128" s="63"/>
    </row>
    <row r="129" spans="1:18" s="218" customFormat="1" ht="18" x14ac:dyDescent="0.25">
      <c r="A129" s="7"/>
      <c r="B129" s="276"/>
      <c r="C129" s="276"/>
      <c r="D129" s="276"/>
      <c r="E129" s="277"/>
      <c r="F129" s="280"/>
      <c r="G129" s="299"/>
      <c r="H129" s="276"/>
      <c r="I129" s="276"/>
      <c r="J129" s="276"/>
      <c r="K129" s="281"/>
      <c r="L129" s="197"/>
      <c r="M129" s="63"/>
      <c r="N129" s="63"/>
      <c r="O129" s="63"/>
      <c r="P129" s="63"/>
      <c r="Q129" s="63"/>
      <c r="R129" s="63"/>
    </row>
    <row r="130" spans="1:18" s="293" customFormat="1" ht="18" x14ac:dyDescent="0.25">
      <c r="A130" s="7"/>
      <c r="B130" s="276"/>
      <c r="C130" s="276"/>
      <c r="D130" s="298"/>
      <c r="E130" s="300"/>
      <c r="F130" s="280"/>
      <c r="G130" s="299"/>
      <c r="H130" s="276"/>
      <c r="I130" s="276"/>
      <c r="J130" s="276"/>
      <c r="K130" s="281"/>
      <c r="L130" s="197"/>
      <c r="M130" s="63"/>
      <c r="N130" s="63"/>
      <c r="O130" s="63"/>
      <c r="P130" s="63"/>
      <c r="Q130" s="63"/>
      <c r="R130" s="63"/>
    </row>
    <row r="131" spans="1:18" s="193" customFormat="1" ht="18" x14ac:dyDescent="0.25">
      <c r="A131" s="7"/>
      <c r="B131" s="276"/>
      <c r="C131" s="276"/>
      <c r="D131" s="276"/>
      <c r="E131" s="300"/>
      <c r="F131" s="280"/>
      <c r="G131" s="299"/>
      <c r="H131" s="276"/>
      <c r="I131" s="276"/>
      <c r="J131" s="276"/>
      <c r="K131" s="281"/>
      <c r="L131" s="197"/>
      <c r="M131" s="63"/>
      <c r="N131" s="63"/>
      <c r="O131" s="63"/>
      <c r="P131" s="63"/>
      <c r="Q131" s="63"/>
      <c r="R131" s="63"/>
    </row>
    <row r="132" spans="1:18" s="218" customFormat="1" ht="18" x14ac:dyDescent="0.25">
      <c r="A132" s="7"/>
      <c r="B132" s="276"/>
      <c r="C132" s="276"/>
      <c r="D132" s="276"/>
      <c r="E132" s="300"/>
      <c r="F132" s="280"/>
      <c r="G132" s="299"/>
      <c r="H132" s="276"/>
      <c r="I132" s="276"/>
      <c r="J132" s="276"/>
      <c r="K132" s="281"/>
      <c r="L132" s="197"/>
      <c r="M132" s="63"/>
      <c r="N132" s="63"/>
      <c r="O132" s="63"/>
      <c r="P132" s="63"/>
      <c r="Q132" s="63"/>
      <c r="R132" s="63"/>
    </row>
    <row r="133" spans="1:18" s="218" customFormat="1" ht="18" x14ac:dyDescent="0.25">
      <c r="A133" s="7"/>
      <c r="B133" s="276"/>
      <c r="C133" s="276"/>
      <c r="D133" s="276"/>
      <c r="E133" s="300"/>
      <c r="F133" s="280"/>
      <c r="G133" s="299"/>
      <c r="H133" s="276"/>
      <c r="I133" s="276"/>
      <c r="J133" s="276"/>
      <c r="K133" s="281"/>
      <c r="L133" s="197"/>
      <c r="M133" s="63"/>
      <c r="N133" s="63"/>
      <c r="O133" s="63"/>
      <c r="P133" s="63"/>
      <c r="Q133" s="63"/>
      <c r="R133" s="63"/>
    </row>
    <row r="134" spans="1:18" s="218" customFormat="1" ht="18" x14ac:dyDescent="0.25">
      <c r="A134" s="7"/>
      <c r="B134" s="276"/>
      <c r="C134" s="276"/>
      <c r="D134" s="276"/>
      <c r="E134" s="277"/>
      <c r="F134" s="280"/>
      <c r="G134" s="299"/>
      <c r="H134" s="276"/>
      <c r="I134" s="276"/>
      <c r="J134" s="276"/>
      <c r="K134" s="281"/>
      <c r="L134" s="197"/>
      <c r="M134" s="63"/>
      <c r="N134" s="63"/>
      <c r="O134" s="63"/>
      <c r="P134" s="63"/>
      <c r="Q134" s="63"/>
      <c r="R134" s="63"/>
    </row>
    <row r="135" spans="1:18" s="218" customFormat="1" ht="18" x14ac:dyDescent="0.25">
      <c r="A135" s="7"/>
      <c r="B135" s="276"/>
      <c r="C135" s="276"/>
      <c r="D135" s="276"/>
      <c r="E135" s="277"/>
      <c r="F135" s="280"/>
      <c r="G135" s="299"/>
      <c r="H135" s="276"/>
      <c r="I135" s="276"/>
      <c r="J135" s="276"/>
      <c r="K135" s="281"/>
      <c r="L135" s="197"/>
      <c r="M135" s="63"/>
      <c r="N135" s="63"/>
      <c r="O135" s="63"/>
      <c r="P135" s="63"/>
      <c r="Q135" s="63"/>
      <c r="R135" s="63"/>
    </row>
    <row r="136" spans="1:18" s="218" customFormat="1" ht="18" x14ac:dyDescent="0.25">
      <c r="A136" s="7"/>
      <c r="B136" s="276"/>
      <c r="C136" s="276"/>
      <c r="D136" s="276"/>
      <c r="E136" s="277"/>
      <c r="F136" s="280"/>
      <c r="G136" s="299"/>
      <c r="H136" s="276"/>
      <c r="I136" s="276"/>
      <c r="J136" s="276"/>
      <c r="K136" s="281"/>
      <c r="L136" s="197"/>
      <c r="M136" s="63"/>
      <c r="N136" s="63"/>
      <c r="O136" s="63"/>
      <c r="P136" s="63"/>
      <c r="Q136" s="63"/>
      <c r="R136" s="63"/>
    </row>
    <row r="137" spans="1:18" s="218" customFormat="1" ht="18" x14ac:dyDescent="0.25">
      <c r="A137" s="7"/>
      <c r="B137" s="276"/>
      <c r="C137" s="276"/>
      <c r="D137" s="276"/>
      <c r="E137" s="277"/>
      <c r="F137" s="280"/>
      <c r="G137" s="299"/>
      <c r="H137" s="276"/>
      <c r="I137" s="276"/>
      <c r="J137" s="276"/>
      <c r="K137" s="281"/>
      <c r="L137" s="197"/>
      <c r="M137" s="63"/>
      <c r="N137" s="63"/>
      <c r="O137" s="63"/>
      <c r="P137" s="63"/>
      <c r="Q137" s="63"/>
      <c r="R137" s="63"/>
    </row>
    <row r="138" spans="1:18" s="218" customFormat="1" ht="18" x14ac:dyDescent="0.25">
      <c r="A138" s="7"/>
      <c r="B138" s="276"/>
      <c r="C138" s="276"/>
      <c r="D138" s="276"/>
      <c r="E138" s="277"/>
      <c r="F138" s="280"/>
      <c r="G138" s="299"/>
      <c r="H138" s="276"/>
      <c r="I138" s="276"/>
      <c r="J138" s="276"/>
      <c r="K138" s="281"/>
      <c r="L138" s="197"/>
      <c r="M138" s="63"/>
      <c r="N138" s="63"/>
      <c r="O138" s="63"/>
      <c r="P138" s="63"/>
      <c r="Q138" s="63"/>
      <c r="R138" s="63"/>
    </row>
    <row r="139" spans="1:18" s="218" customFormat="1" ht="18" x14ac:dyDescent="0.25">
      <c r="A139" s="7"/>
      <c r="B139" s="276"/>
      <c r="C139" s="276"/>
      <c r="D139" s="276"/>
      <c r="E139" s="277"/>
      <c r="F139" s="280"/>
      <c r="G139" s="299"/>
      <c r="H139" s="276"/>
      <c r="I139" s="276"/>
      <c r="J139" s="276"/>
      <c r="K139" s="281"/>
      <c r="L139" s="197"/>
      <c r="M139" s="63"/>
      <c r="N139" s="63"/>
      <c r="O139" s="63"/>
      <c r="P139" s="63"/>
      <c r="Q139" s="63"/>
      <c r="R139" s="63"/>
    </row>
    <row r="140" spans="1:18" ht="18" x14ac:dyDescent="0.25">
      <c r="A140" s="7"/>
      <c r="B140" s="276"/>
      <c r="C140" s="276"/>
      <c r="D140" s="276"/>
      <c r="E140" s="277"/>
      <c r="F140" s="280"/>
      <c r="G140" s="299"/>
      <c r="H140" s="276"/>
      <c r="I140" s="276"/>
      <c r="J140" s="276"/>
      <c r="K140" s="281"/>
      <c r="L140" s="197"/>
      <c r="M140" s="63"/>
      <c r="N140" s="63"/>
      <c r="O140" s="63"/>
      <c r="P140" s="63"/>
      <c r="Q140" s="63"/>
      <c r="R140" s="63"/>
    </row>
    <row r="141" spans="1:18" s="218" customFormat="1" ht="18" x14ac:dyDescent="0.25">
      <c r="A141" s="7"/>
      <c r="B141" s="276"/>
      <c r="C141" s="276"/>
      <c r="D141" s="276"/>
      <c r="E141" s="277"/>
      <c r="F141" s="280"/>
      <c r="G141" s="299"/>
      <c r="H141" s="276"/>
      <c r="I141" s="276"/>
      <c r="J141" s="276"/>
      <c r="K141" s="281"/>
      <c r="L141" s="197"/>
      <c r="M141" s="63"/>
      <c r="N141" s="63"/>
      <c r="O141" s="63"/>
      <c r="P141" s="63"/>
      <c r="Q141" s="63"/>
      <c r="R141" s="63"/>
    </row>
    <row r="142" spans="1:18" s="218" customFormat="1" ht="18" x14ac:dyDescent="0.25">
      <c r="A142" s="7"/>
      <c r="B142" s="276"/>
      <c r="C142" s="276"/>
      <c r="D142" s="276"/>
      <c r="E142" s="277"/>
      <c r="F142" s="280"/>
      <c r="G142" s="299"/>
      <c r="H142" s="276"/>
      <c r="I142" s="276"/>
      <c r="J142" s="276"/>
      <c r="K142" s="281"/>
      <c r="L142" s="197"/>
      <c r="M142" s="63"/>
      <c r="N142" s="63"/>
      <c r="O142" s="63"/>
      <c r="P142" s="63"/>
      <c r="Q142" s="63"/>
      <c r="R142" s="63"/>
    </row>
    <row r="143" spans="1:18" s="193" customFormat="1" ht="18" x14ac:dyDescent="0.25">
      <c r="A143" s="7"/>
      <c r="B143" s="276"/>
      <c r="C143" s="276"/>
      <c r="D143" s="276"/>
      <c r="E143" s="277"/>
      <c r="F143" s="280"/>
      <c r="G143" s="299"/>
      <c r="H143" s="276"/>
      <c r="I143" s="276"/>
      <c r="J143" s="276"/>
      <c r="K143" s="281"/>
      <c r="L143" s="197"/>
      <c r="M143" s="63"/>
      <c r="N143" s="63"/>
      <c r="O143" s="63"/>
      <c r="P143" s="63"/>
      <c r="Q143" s="63"/>
      <c r="R143" s="63"/>
    </row>
    <row r="144" spans="1:18" s="218" customFormat="1" ht="18" x14ac:dyDescent="0.25">
      <c r="A144" s="7"/>
      <c r="B144" s="276"/>
      <c r="C144" s="276"/>
      <c r="D144" s="276"/>
      <c r="E144" s="277"/>
      <c r="F144" s="280"/>
      <c r="G144" s="299"/>
      <c r="H144" s="276"/>
      <c r="I144" s="276"/>
      <c r="J144" s="276"/>
      <c r="K144" s="281"/>
      <c r="L144" s="197"/>
      <c r="M144" s="63"/>
      <c r="N144" s="63"/>
      <c r="O144" s="63"/>
      <c r="P144" s="63"/>
      <c r="Q144" s="63"/>
      <c r="R144" s="63"/>
    </row>
    <row r="145" spans="1:18" s="274" customFormat="1" ht="18" x14ac:dyDescent="0.25">
      <c r="A145" s="7"/>
      <c r="B145" s="276"/>
      <c r="C145" s="276"/>
      <c r="D145" s="276"/>
      <c r="E145" s="277"/>
      <c r="F145" s="280"/>
      <c r="G145" s="299"/>
      <c r="H145" s="276"/>
      <c r="I145" s="276"/>
      <c r="J145" s="276"/>
      <c r="K145" s="281"/>
      <c r="L145" s="197"/>
      <c r="M145" s="63"/>
      <c r="N145" s="63"/>
      <c r="O145" s="63"/>
      <c r="P145" s="63"/>
      <c r="Q145" s="63"/>
      <c r="R145" s="63"/>
    </row>
    <row r="146" spans="1:18" s="218" customFormat="1" ht="18" x14ac:dyDescent="0.25">
      <c r="A146" s="7"/>
      <c r="B146" s="276"/>
      <c r="C146" s="276"/>
      <c r="D146" s="276"/>
      <c r="E146" s="277"/>
      <c r="F146" s="280"/>
      <c r="G146" s="299"/>
      <c r="H146" s="276"/>
      <c r="I146" s="276"/>
      <c r="J146" s="276"/>
      <c r="K146" s="281"/>
      <c r="L146" s="197"/>
      <c r="M146" s="63"/>
      <c r="N146" s="63"/>
      <c r="O146" s="63"/>
      <c r="P146" s="63"/>
      <c r="Q146" s="63"/>
      <c r="R146" s="63"/>
    </row>
    <row r="147" spans="1:18" s="218" customFormat="1" ht="18" x14ac:dyDescent="0.25">
      <c r="A147" s="7"/>
      <c r="B147" s="276"/>
      <c r="C147" s="276"/>
      <c r="D147" s="276"/>
      <c r="E147" s="277"/>
      <c r="F147" s="280"/>
      <c r="G147" s="299"/>
      <c r="H147" s="276"/>
      <c r="I147" s="276"/>
      <c r="J147" s="276"/>
      <c r="K147" s="281"/>
      <c r="L147" s="197"/>
      <c r="M147" s="63"/>
      <c r="N147" s="63"/>
      <c r="O147" s="63"/>
      <c r="P147" s="63"/>
      <c r="Q147" s="63"/>
      <c r="R147" s="63"/>
    </row>
    <row r="148" spans="1:18" s="218" customFormat="1" ht="18" x14ac:dyDescent="0.25">
      <c r="A148" s="7"/>
      <c r="B148" s="276"/>
      <c r="C148" s="276"/>
      <c r="D148" s="276"/>
      <c r="E148" s="277"/>
      <c r="F148" s="280"/>
      <c r="G148" s="299"/>
      <c r="H148" s="276"/>
      <c r="I148" s="276"/>
      <c r="J148" s="276"/>
      <c r="K148" s="281"/>
      <c r="L148" s="197"/>
      <c r="M148" s="63"/>
      <c r="N148" s="63"/>
      <c r="O148" s="63"/>
      <c r="P148" s="63"/>
      <c r="Q148" s="63"/>
      <c r="R148" s="63"/>
    </row>
    <row r="149" spans="1:18" s="218" customFormat="1" ht="18" x14ac:dyDescent="0.25">
      <c r="A149" s="7"/>
      <c r="B149" s="276"/>
      <c r="C149" s="276"/>
      <c r="D149" s="276"/>
      <c r="E149" s="277"/>
      <c r="F149" s="280"/>
      <c r="G149" s="299"/>
      <c r="H149" s="276"/>
      <c r="I149" s="276"/>
      <c r="J149" s="276"/>
      <c r="K149" s="281"/>
      <c r="L149" s="197"/>
      <c r="M149" s="63"/>
      <c r="N149" s="63"/>
      <c r="O149" s="63"/>
      <c r="P149" s="63"/>
      <c r="Q149" s="63"/>
      <c r="R149" s="63"/>
    </row>
    <row r="150" spans="1:18" s="274" customFormat="1" ht="18" x14ac:dyDescent="0.25">
      <c r="A150" s="7"/>
      <c r="B150" s="276"/>
      <c r="C150" s="276"/>
      <c r="D150" s="276"/>
      <c r="E150" s="277"/>
      <c r="F150" s="280"/>
      <c r="G150" s="299"/>
      <c r="H150" s="276"/>
      <c r="I150" s="276"/>
      <c r="J150" s="276"/>
      <c r="K150" s="281"/>
      <c r="L150" s="197"/>
      <c r="M150" s="63"/>
      <c r="N150" s="63"/>
      <c r="O150" s="63"/>
      <c r="P150" s="63"/>
      <c r="Q150" s="63"/>
      <c r="R150" s="63"/>
    </row>
    <row r="151" spans="1:18" s="218" customFormat="1" ht="18" x14ac:dyDescent="0.25">
      <c r="A151" s="7"/>
      <c r="B151" s="276"/>
      <c r="C151" s="276"/>
      <c r="D151" s="276"/>
      <c r="E151" s="277"/>
      <c r="F151" s="280"/>
      <c r="G151" s="299"/>
      <c r="H151" s="276"/>
      <c r="I151" s="276"/>
      <c r="J151" s="276"/>
      <c r="K151" s="281"/>
      <c r="L151" s="197"/>
      <c r="M151" s="63"/>
      <c r="N151" s="63"/>
      <c r="O151" s="63"/>
      <c r="P151" s="63"/>
      <c r="Q151" s="63"/>
      <c r="R151" s="63"/>
    </row>
    <row r="152" spans="1:18" s="218" customFormat="1" ht="18" x14ac:dyDescent="0.25">
      <c r="A152" s="7"/>
      <c r="B152" s="276"/>
      <c r="C152" s="276"/>
      <c r="D152" s="276"/>
      <c r="E152" s="277"/>
      <c r="F152" s="280"/>
      <c r="G152" s="299"/>
      <c r="H152" s="276"/>
      <c r="I152" s="276"/>
      <c r="J152" s="276"/>
      <c r="K152" s="281"/>
      <c r="L152" s="197"/>
      <c r="M152" s="63"/>
      <c r="N152" s="63"/>
      <c r="O152" s="63"/>
      <c r="P152" s="63"/>
      <c r="Q152" s="63"/>
      <c r="R152" s="63"/>
    </row>
    <row r="153" spans="1:18" s="218" customFormat="1" ht="18" x14ac:dyDescent="0.25">
      <c r="A153" s="7"/>
      <c r="B153" s="276"/>
      <c r="C153" s="276"/>
      <c r="D153" s="276"/>
      <c r="E153" s="277"/>
      <c r="F153" s="280"/>
      <c r="G153" s="299"/>
      <c r="H153" s="276"/>
      <c r="I153" s="276"/>
      <c r="J153" s="276"/>
      <c r="K153" s="281"/>
      <c r="L153" s="197"/>
      <c r="M153" s="63"/>
      <c r="N153" s="63"/>
      <c r="O153" s="63"/>
      <c r="P153" s="63"/>
      <c r="Q153" s="63"/>
      <c r="R153" s="63"/>
    </row>
    <row r="154" spans="1:18" s="218" customFormat="1" ht="18" x14ac:dyDescent="0.25">
      <c r="A154" s="7"/>
      <c r="B154" s="276"/>
      <c r="C154" s="276"/>
      <c r="D154" s="276"/>
      <c r="E154" s="277"/>
      <c r="F154" s="280"/>
      <c r="G154" s="299"/>
      <c r="H154" s="276"/>
      <c r="I154" s="276"/>
      <c r="J154" s="276"/>
      <c r="K154" s="281"/>
      <c r="L154" s="197"/>
      <c r="M154" s="63"/>
      <c r="N154" s="63"/>
      <c r="O154" s="63"/>
      <c r="P154" s="63"/>
      <c r="Q154" s="63"/>
      <c r="R154" s="63"/>
    </row>
    <row r="155" spans="1:18" s="293" customFormat="1" ht="18" x14ac:dyDescent="0.25">
      <c r="A155" s="7"/>
      <c r="B155" s="276"/>
      <c r="C155" s="276"/>
      <c r="D155" s="298"/>
      <c r="E155" s="300"/>
      <c r="F155" s="280"/>
      <c r="G155" s="299"/>
      <c r="H155" s="276"/>
      <c r="I155" s="276"/>
      <c r="J155" s="276"/>
      <c r="K155" s="281"/>
      <c r="L155" s="197"/>
      <c r="M155" s="63"/>
      <c r="N155" s="63"/>
      <c r="O155" s="63"/>
      <c r="P155" s="63"/>
      <c r="Q155" s="63"/>
      <c r="R155" s="63"/>
    </row>
    <row r="156" spans="1:18" s="274" customFormat="1" ht="18" x14ac:dyDescent="0.25">
      <c r="A156" s="7"/>
      <c r="B156" s="276"/>
      <c r="C156" s="276"/>
      <c r="D156" s="276"/>
      <c r="E156" s="300"/>
      <c r="F156" s="280"/>
      <c r="G156" s="299"/>
      <c r="H156" s="276"/>
      <c r="I156" s="276"/>
      <c r="J156" s="276"/>
      <c r="K156" s="281"/>
      <c r="L156" s="197"/>
      <c r="M156" s="63"/>
      <c r="N156" s="63"/>
      <c r="O156" s="63"/>
      <c r="P156" s="63"/>
      <c r="Q156" s="63"/>
      <c r="R156" s="63"/>
    </row>
    <row r="157" spans="1:18" s="218" customFormat="1" ht="18" x14ac:dyDescent="0.25">
      <c r="A157" s="7"/>
      <c r="B157" s="276"/>
      <c r="C157" s="276"/>
      <c r="D157" s="276"/>
      <c r="E157" s="300"/>
      <c r="F157" s="280"/>
      <c r="G157" s="299"/>
      <c r="H157" s="276"/>
      <c r="I157" s="276"/>
      <c r="J157" s="276"/>
      <c r="K157" s="281"/>
      <c r="L157" s="197"/>
      <c r="M157" s="63"/>
      <c r="N157" s="63"/>
      <c r="O157" s="63"/>
      <c r="P157" s="63"/>
      <c r="Q157" s="63"/>
      <c r="R157" s="63"/>
    </row>
    <row r="158" spans="1:18" s="218" customFormat="1" ht="18" x14ac:dyDescent="0.25">
      <c r="A158" s="7"/>
      <c r="B158" s="276"/>
      <c r="C158" s="276"/>
      <c r="D158" s="276"/>
      <c r="E158" s="277"/>
      <c r="F158" s="280"/>
      <c r="G158" s="299"/>
      <c r="H158" s="276"/>
      <c r="I158" s="276"/>
      <c r="J158" s="276"/>
      <c r="K158" s="281"/>
      <c r="L158" s="197"/>
      <c r="M158" s="63"/>
      <c r="N158" s="63"/>
      <c r="O158" s="63"/>
      <c r="P158" s="63"/>
      <c r="Q158" s="63"/>
      <c r="R158" s="63"/>
    </row>
    <row r="159" spans="1:18" s="274" customFormat="1" ht="18" x14ac:dyDescent="0.25">
      <c r="A159" s="7"/>
      <c r="B159" s="276"/>
      <c r="C159" s="276"/>
      <c r="D159" s="276"/>
      <c r="E159" s="277"/>
      <c r="F159" s="280"/>
      <c r="G159" s="299"/>
      <c r="H159" s="276"/>
      <c r="I159" s="276"/>
      <c r="J159" s="276"/>
      <c r="K159" s="281"/>
      <c r="L159" s="197"/>
      <c r="M159" s="63"/>
      <c r="N159" s="63"/>
      <c r="O159" s="63"/>
      <c r="P159" s="63"/>
      <c r="Q159" s="63"/>
      <c r="R159" s="63"/>
    </row>
    <row r="160" spans="1:18" s="218" customFormat="1" ht="18" x14ac:dyDescent="0.25">
      <c r="A160" s="7"/>
      <c r="B160" s="276"/>
      <c r="C160" s="276"/>
      <c r="D160" s="276"/>
      <c r="E160" s="277"/>
      <c r="F160" s="280"/>
      <c r="G160" s="299"/>
      <c r="H160" s="276"/>
      <c r="I160" s="276"/>
      <c r="J160" s="276"/>
      <c r="K160" s="281"/>
      <c r="L160" s="197"/>
      <c r="M160" s="63"/>
      <c r="N160" s="63"/>
      <c r="O160" s="63"/>
      <c r="P160" s="63"/>
      <c r="Q160" s="63"/>
      <c r="R160" s="63"/>
    </row>
    <row r="161" spans="1:18" s="293" customFormat="1" ht="18" x14ac:dyDescent="0.25">
      <c r="A161" s="7"/>
      <c r="B161" s="276"/>
      <c r="C161" s="276"/>
      <c r="D161" s="298"/>
      <c r="E161" s="300"/>
      <c r="F161" s="280"/>
      <c r="G161" s="299"/>
      <c r="H161" s="276"/>
      <c r="I161" s="276"/>
      <c r="J161" s="276"/>
      <c r="K161" s="281"/>
      <c r="L161" s="197"/>
      <c r="M161" s="63"/>
      <c r="N161" s="63"/>
      <c r="O161" s="63"/>
      <c r="P161" s="63"/>
      <c r="Q161" s="63"/>
      <c r="R161" s="63"/>
    </row>
    <row r="162" spans="1:18" s="218" customFormat="1" ht="18" x14ac:dyDescent="0.25">
      <c r="A162" s="7"/>
      <c r="B162" s="276"/>
      <c r="C162" s="276"/>
      <c r="D162" s="276"/>
      <c r="E162" s="277"/>
      <c r="F162" s="280"/>
      <c r="G162" s="299"/>
      <c r="H162" s="276"/>
      <c r="I162" s="276"/>
      <c r="J162" s="276"/>
      <c r="K162" s="281"/>
      <c r="L162" s="197"/>
      <c r="M162" s="63"/>
      <c r="N162" s="63"/>
      <c r="O162" s="63"/>
      <c r="P162" s="63"/>
      <c r="Q162" s="63"/>
      <c r="R162" s="63"/>
    </row>
    <row r="163" spans="1:18" s="218" customFormat="1" ht="18" x14ac:dyDescent="0.25">
      <c r="A163" s="7"/>
      <c r="B163" s="276"/>
      <c r="C163" s="276"/>
      <c r="D163" s="276"/>
      <c r="E163" s="277"/>
      <c r="F163" s="280"/>
      <c r="G163" s="299"/>
      <c r="H163" s="276"/>
      <c r="I163" s="276"/>
      <c r="J163" s="276"/>
      <c r="K163" s="281"/>
      <c r="L163" s="197"/>
      <c r="M163" s="63"/>
      <c r="N163" s="63"/>
      <c r="O163" s="63"/>
      <c r="P163" s="63"/>
      <c r="Q163" s="63"/>
      <c r="R163" s="63"/>
    </row>
    <row r="164" spans="1:18" s="274" customFormat="1" ht="18" x14ac:dyDescent="0.25">
      <c r="A164" s="7"/>
      <c r="B164" s="276"/>
      <c r="C164" s="276"/>
      <c r="D164" s="276"/>
      <c r="E164" s="277"/>
      <c r="F164" s="280"/>
      <c r="G164" s="299"/>
      <c r="H164" s="276"/>
      <c r="I164" s="276"/>
      <c r="J164" s="276"/>
      <c r="K164" s="281"/>
      <c r="L164" s="197"/>
      <c r="M164" s="63"/>
      <c r="N164" s="63"/>
      <c r="O164" s="63"/>
      <c r="P164" s="63"/>
      <c r="Q164" s="63"/>
      <c r="R164" s="63"/>
    </row>
    <row r="165" spans="1:18" ht="18" x14ac:dyDescent="0.25">
      <c r="A165" s="7"/>
      <c r="B165" s="276"/>
      <c r="C165" s="276"/>
      <c r="D165" s="276"/>
      <c r="E165" s="277"/>
      <c r="F165" s="280"/>
      <c r="G165" s="299"/>
      <c r="H165" s="276"/>
      <c r="I165" s="276"/>
      <c r="J165" s="276"/>
      <c r="K165" s="281"/>
      <c r="L165" s="197"/>
      <c r="M165" s="63"/>
      <c r="N165" s="63"/>
      <c r="O165" s="63"/>
      <c r="P165" s="63"/>
      <c r="Q165" s="63"/>
      <c r="R165" s="63"/>
    </row>
    <row r="166" spans="1:18" s="218" customFormat="1" ht="18" x14ac:dyDescent="0.25">
      <c r="A166" s="7"/>
      <c r="B166" s="276"/>
      <c r="C166" s="276"/>
      <c r="D166" s="276"/>
      <c r="E166" s="277"/>
      <c r="F166" s="280"/>
      <c r="G166" s="299"/>
      <c r="H166" s="276"/>
      <c r="I166" s="276"/>
      <c r="J166" s="276"/>
      <c r="K166" s="281"/>
      <c r="L166" s="197"/>
      <c r="M166" s="63"/>
      <c r="N166" s="63"/>
      <c r="O166" s="63"/>
      <c r="P166" s="63"/>
      <c r="Q166" s="63"/>
      <c r="R166" s="63"/>
    </row>
    <row r="167" spans="1:18" s="274" customFormat="1" ht="18" x14ac:dyDescent="0.25">
      <c r="A167" s="7"/>
      <c r="B167" s="276"/>
      <c r="C167" s="276"/>
      <c r="D167" s="276"/>
      <c r="E167" s="277"/>
      <c r="F167" s="280"/>
      <c r="G167" s="299"/>
      <c r="H167" s="276"/>
      <c r="I167" s="276"/>
      <c r="J167" s="276"/>
      <c r="K167" s="281"/>
      <c r="L167" s="197"/>
      <c r="M167" s="63"/>
      <c r="N167" s="63"/>
      <c r="O167" s="63"/>
      <c r="P167" s="63"/>
      <c r="Q167" s="63"/>
      <c r="R167" s="63"/>
    </row>
    <row r="168" spans="1:18" s="218" customFormat="1" ht="18" x14ac:dyDescent="0.25">
      <c r="A168" s="7"/>
      <c r="B168" s="276"/>
      <c r="C168" s="276"/>
      <c r="D168" s="276"/>
      <c r="E168" s="277"/>
      <c r="F168" s="280"/>
      <c r="G168" s="299"/>
      <c r="H168" s="276"/>
      <c r="I168" s="276"/>
      <c r="J168" s="276"/>
      <c r="K168" s="281"/>
      <c r="L168" s="197"/>
      <c r="M168" s="63"/>
      <c r="N168" s="63"/>
      <c r="O168" s="63"/>
      <c r="P168" s="63"/>
      <c r="Q168" s="63"/>
      <c r="R168" s="63"/>
    </row>
    <row r="169" spans="1:18" s="218" customFormat="1" ht="18" x14ac:dyDescent="0.25">
      <c r="A169" s="7"/>
      <c r="B169" s="276"/>
      <c r="C169" s="276"/>
      <c r="D169" s="276"/>
      <c r="E169" s="277"/>
      <c r="F169" s="280"/>
      <c r="G169" s="299"/>
      <c r="H169" s="276"/>
      <c r="I169" s="276"/>
      <c r="J169" s="276"/>
      <c r="K169" s="281"/>
      <c r="L169" s="197"/>
      <c r="M169" s="63"/>
      <c r="N169" s="63"/>
      <c r="O169" s="63"/>
      <c r="P169" s="63"/>
      <c r="Q169" s="63"/>
      <c r="R169" s="63"/>
    </row>
    <row r="170" spans="1:18" s="218" customFormat="1" ht="18" x14ac:dyDescent="0.25">
      <c r="A170" s="7"/>
      <c r="B170" s="276"/>
      <c r="C170" s="276"/>
      <c r="D170" s="276"/>
      <c r="E170" s="277"/>
      <c r="F170" s="280"/>
      <c r="G170" s="299"/>
      <c r="H170" s="276"/>
      <c r="I170" s="276"/>
      <c r="J170" s="276"/>
      <c r="K170" s="281"/>
      <c r="L170" s="197"/>
      <c r="M170" s="63"/>
      <c r="N170" s="63"/>
      <c r="O170" s="63"/>
      <c r="P170" s="63"/>
      <c r="Q170" s="63"/>
      <c r="R170" s="63"/>
    </row>
    <row r="171" spans="1:18" s="218" customFormat="1" ht="18" x14ac:dyDescent="0.25">
      <c r="A171" s="7"/>
      <c r="B171" s="276"/>
      <c r="C171" s="276"/>
      <c r="D171" s="276"/>
      <c r="E171" s="277"/>
      <c r="F171" s="280"/>
      <c r="G171" s="299"/>
      <c r="H171" s="276"/>
      <c r="I171" s="276"/>
      <c r="J171" s="276"/>
      <c r="K171" s="281"/>
      <c r="L171" s="197"/>
      <c r="M171" s="63"/>
      <c r="N171" s="63"/>
      <c r="O171" s="63"/>
      <c r="P171" s="63"/>
      <c r="Q171" s="63"/>
      <c r="R171" s="63"/>
    </row>
    <row r="172" spans="1:18" s="218" customFormat="1" ht="18" x14ac:dyDescent="0.25">
      <c r="A172" s="7"/>
      <c r="B172" s="276"/>
      <c r="C172" s="276"/>
      <c r="D172" s="276"/>
      <c r="E172" s="277"/>
      <c r="F172" s="280"/>
      <c r="G172" s="299"/>
      <c r="H172" s="276"/>
      <c r="I172" s="276"/>
      <c r="J172" s="276"/>
      <c r="K172" s="281"/>
      <c r="L172" s="197"/>
      <c r="M172" s="63"/>
      <c r="N172" s="63"/>
      <c r="O172" s="63"/>
      <c r="P172" s="63"/>
      <c r="Q172" s="63"/>
      <c r="R172" s="63"/>
    </row>
    <row r="173" spans="1:18" s="218" customFormat="1" ht="18" x14ac:dyDescent="0.25">
      <c r="A173" s="7"/>
      <c r="B173" s="276"/>
      <c r="C173" s="276"/>
      <c r="D173" s="276"/>
      <c r="E173" s="277"/>
      <c r="F173" s="280"/>
      <c r="G173" s="299"/>
      <c r="H173" s="276"/>
      <c r="I173" s="276"/>
      <c r="J173" s="276"/>
      <c r="K173" s="281"/>
      <c r="L173" s="197"/>
      <c r="M173" s="63"/>
      <c r="N173" s="63"/>
      <c r="O173" s="63"/>
      <c r="P173" s="63"/>
      <c r="Q173" s="63"/>
      <c r="R173" s="63"/>
    </row>
    <row r="174" spans="1:18" s="274" customFormat="1" ht="18" x14ac:dyDescent="0.25">
      <c r="A174" s="7"/>
      <c r="B174" s="276"/>
      <c r="C174" s="276"/>
      <c r="D174" s="276"/>
      <c r="E174" s="277"/>
      <c r="F174" s="280"/>
      <c r="G174" s="299"/>
      <c r="H174" s="276"/>
      <c r="I174" s="276"/>
      <c r="J174" s="276"/>
      <c r="K174" s="281"/>
      <c r="L174" s="197"/>
      <c r="M174" s="63"/>
      <c r="N174" s="63"/>
      <c r="O174" s="63"/>
      <c r="P174" s="63"/>
      <c r="Q174" s="63"/>
      <c r="R174" s="63"/>
    </row>
    <row r="175" spans="1:18" s="218" customFormat="1" ht="18" x14ac:dyDescent="0.25">
      <c r="A175" s="7"/>
      <c r="B175" s="276"/>
      <c r="C175" s="276"/>
      <c r="D175" s="276"/>
      <c r="E175" s="277"/>
      <c r="F175" s="280"/>
      <c r="G175" s="299"/>
      <c r="H175" s="276"/>
      <c r="I175" s="276"/>
      <c r="J175" s="276"/>
      <c r="K175" s="281"/>
      <c r="L175" s="197"/>
      <c r="M175" s="63"/>
      <c r="N175" s="63"/>
      <c r="O175" s="63"/>
      <c r="P175" s="63"/>
      <c r="Q175" s="63"/>
      <c r="R175" s="63"/>
    </row>
    <row r="176" spans="1:18" s="143" customFormat="1" ht="18" x14ac:dyDescent="0.25">
      <c r="A176" s="69"/>
      <c r="B176" s="276"/>
      <c r="C176" s="276"/>
      <c r="D176" s="276"/>
      <c r="E176" s="277"/>
      <c r="F176" s="280"/>
      <c r="G176" s="299"/>
      <c r="H176" s="276"/>
      <c r="I176" s="276"/>
      <c r="J176" s="276"/>
      <c r="K176" s="281"/>
      <c r="L176" s="94"/>
      <c r="M176" s="142"/>
      <c r="N176" s="142"/>
      <c r="O176" s="142"/>
      <c r="P176" s="142"/>
      <c r="Q176" s="142"/>
      <c r="R176" s="142"/>
    </row>
    <row r="177" spans="1:18" s="143" customFormat="1" ht="18" x14ac:dyDescent="0.25">
      <c r="A177" s="69"/>
      <c r="B177" s="276"/>
      <c r="C177" s="276"/>
      <c r="D177" s="276"/>
      <c r="E177" s="277"/>
      <c r="F177" s="280"/>
      <c r="G177" s="299"/>
      <c r="H177" s="276"/>
      <c r="I177" s="276"/>
      <c r="J177" s="276"/>
      <c r="K177" s="281"/>
      <c r="L177" s="94"/>
      <c r="M177" s="142"/>
      <c r="N177" s="142"/>
      <c r="O177" s="142"/>
      <c r="P177" s="142"/>
      <c r="Q177" s="142"/>
      <c r="R177" s="142"/>
    </row>
    <row r="178" spans="1:18" s="143" customFormat="1" ht="18" x14ac:dyDescent="0.25">
      <c r="A178" s="69"/>
      <c r="B178" s="276"/>
      <c r="C178" s="276"/>
      <c r="D178" s="276"/>
      <c r="E178" s="277"/>
      <c r="F178" s="280"/>
      <c r="G178" s="299"/>
      <c r="H178" s="276"/>
      <c r="I178" s="276"/>
      <c r="J178" s="276"/>
      <c r="K178" s="281"/>
      <c r="L178" s="94"/>
      <c r="M178" s="142"/>
      <c r="N178" s="142"/>
      <c r="O178" s="142"/>
      <c r="P178" s="142"/>
      <c r="Q178" s="142"/>
      <c r="R178" s="142"/>
    </row>
    <row r="179" spans="1:18" s="143" customFormat="1" ht="18" x14ac:dyDescent="0.25">
      <c r="A179" s="69"/>
      <c r="B179" s="276"/>
      <c r="C179" s="276"/>
      <c r="D179" s="276"/>
      <c r="E179" s="277"/>
      <c r="F179" s="280"/>
      <c r="G179" s="299"/>
      <c r="H179" s="276"/>
      <c r="I179" s="276"/>
      <c r="J179" s="276"/>
      <c r="K179" s="281"/>
      <c r="L179" s="94"/>
      <c r="M179" s="142"/>
      <c r="N179" s="142"/>
      <c r="O179" s="142"/>
      <c r="P179" s="142"/>
      <c r="Q179" s="142"/>
      <c r="R179" s="142"/>
    </row>
    <row r="180" spans="1:18" s="143" customFormat="1" ht="18" x14ac:dyDescent="0.25">
      <c r="A180" s="69"/>
      <c r="B180" s="276"/>
      <c r="C180" s="276"/>
      <c r="D180" s="276"/>
      <c r="E180" s="277"/>
      <c r="F180" s="280"/>
      <c r="G180" s="299"/>
      <c r="H180" s="276"/>
      <c r="I180" s="276"/>
      <c r="J180" s="276"/>
      <c r="K180" s="281"/>
      <c r="L180" s="94"/>
      <c r="M180" s="142"/>
      <c r="N180" s="142"/>
      <c r="O180" s="142"/>
      <c r="P180" s="142"/>
      <c r="Q180" s="142"/>
      <c r="R180" s="142"/>
    </row>
    <row r="181" spans="1:18" s="143" customFormat="1" ht="18" x14ac:dyDescent="0.25">
      <c r="A181" s="69"/>
      <c r="B181" s="276"/>
      <c r="C181" s="276"/>
      <c r="D181" s="276"/>
      <c r="E181" s="277"/>
      <c r="F181" s="280"/>
      <c r="G181" s="299"/>
      <c r="H181" s="276"/>
      <c r="I181" s="276"/>
      <c r="J181" s="276"/>
      <c r="K181" s="281"/>
      <c r="L181" s="94"/>
      <c r="M181" s="142"/>
      <c r="N181" s="142"/>
      <c r="O181" s="142"/>
      <c r="P181" s="142"/>
      <c r="Q181" s="142"/>
      <c r="R181" s="142"/>
    </row>
    <row r="182" spans="1:18" s="143" customFormat="1" ht="18" x14ac:dyDescent="0.25">
      <c r="A182" s="69"/>
      <c r="B182" s="276"/>
      <c r="C182" s="276"/>
      <c r="D182" s="276"/>
      <c r="E182" s="277"/>
      <c r="F182" s="280"/>
      <c r="G182" s="299"/>
      <c r="H182" s="276"/>
      <c r="I182" s="276"/>
      <c r="J182" s="276"/>
      <c r="K182" s="281"/>
      <c r="L182" s="94"/>
      <c r="M182" s="142"/>
      <c r="N182" s="142"/>
      <c r="O182" s="142"/>
      <c r="P182" s="142"/>
      <c r="Q182" s="142"/>
      <c r="R182" s="142"/>
    </row>
    <row r="183" spans="1:18" s="143" customFormat="1" ht="18" x14ac:dyDescent="0.25">
      <c r="A183" s="69"/>
      <c r="B183" s="276"/>
      <c r="C183" s="276"/>
      <c r="D183" s="276"/>
      <c r="E183" s="277"/>
      <c r="F183" s="280"/>
      <c r="G183" s="299"/>
      <c r="H183" s="276"/>
      <c r="I183" s="276"/>
      <c r="J183" s="276"/>
      <c r="K183" s="281"/>
      <c r="L183" s="94"/>
      <c r="M183" s="142"/>
      <c r="N183" s="142"/>
      <c r="O183" s="142"/>
      <c r="P183" s="142"/>
      <c r="Q183" s="142"/>
      <c r="R183" s="142"/>
    </row>
    <row r="184" spans="1:18" s="143" customFormat="1" ht="18" x14ac:dyDescent="0.25">
      <c r="A184" s="69"/>
      <c r="B184" s="276"/>
      <c r="C184" s="276"/>
      <c r="D184" s="276"/>
      <c r="E184" s="277"/>
      <c r="F184" s="280"/>
      <c r="G184" s="299"/>
      <c r="H184" s="276"/>
      <c r="I184" s="276"/>
      <c r="J184" s="276"/>
      <c r="K184" s="281"/>
      <c r="L184" s="94"/>
      <c r="M184" s="142"/>
      <c r="N184" s="142"/>
      <c r="O184" s="142"/>
      <c r="P184" s="142"/>
      <c r="Q184" s="142"/>
      <c r="R184" s="142"/>
    </row>
    <row r="185" spans="1:18" s="143" customFormat="1" ht="18" x14ac:dyDescent="0.25">
      <c r="A185" s="69"/>
      <c r="B185" s="276"/>
      <c r="C185" s="276"/>
      <c r="D185" s="276"/>
      <c r="E185" s="277"/>
      <c r="F185" s="280"/>
      <c r="G185" s="299"/>
      <c r="H185" s="276"/>
      <c r="I185" s="276"/>
      <c r="J185" s="276"/>
      <c r="K185" s="281"/>
      <c r="L185" s="94"/>
      <c r="M185" s="142"/>
      <c r="N185" s="142"/>
      <c r="O185" s="142"/>
      <c r="P185" s="142"/>
      <c r="Q185" s="142"/>
      <c r="R185" s="142"/>
    </row>
    <row r="186" spans="1:18" s="143" customFormat="1" ht="18" x14ac:dyDescent="0.25">
      <c r="A186" s="69"/>
      <c r="B186" s="276"/>
      <c r="C186" s="276"/>
      <c r="D186" s="276"/>
      <c r="E186" s="277"/>
      <c r="F186" s="280"/>
      <c r="G186" s="299"/>
      <c r="H186" s="276"/>
      <c r="I186" s="276"/>
      <c r="J186" s="276"/>
      <c r="K186" s="281"/>
      <c r="L186" s="94"/>
      <c r="M186" s="142"/>
      <c r="N186" s="142"/>
      <c r="O186" s="142"/>
      <c r="P186" s="142"/>
      <c r="Q186" s="142"/>
      <c r="R186" s="142"/>
    </row>
    <row r="187" spans="1:18" s="143" customFormat="1" ht="18" x14ac:dyDescent="0.25">
      <c r="A187" s="69"/>
      <c r="B187" s="276"/>
      <c r="C187" s="276"/>
      <c r="D187" s="276"/>
      <c r="E187" s="277"/>
      <c r="F187" s="280"/>
      <c r="G187" s="299"/>
      <c r="H187" s="276"/>
      <c r="I187" s="276"/>
      <c r="J187" s="276"/>
      <c r="K187" s="281"/>
      <c r="L187" s="94"/>
      <c r="M187" s="142"/>
      <c r="N187" s="142"/>
      <c r="O187" s="142"/>
      <c r="P187" s="142"/>
      <c r="Q187" s="142"/>
      <c r="R187" s="142"/>
    </row>
    <row r="188" spans="1:18" s="143" customFormat="1" ht="18" x14ac:dyDescent="0.25">
      <c r="A188" s="69"/>
      <c r="B188" s="276"/>
      <c r="C188" s="276"/>
      <c r="D188" s="298"/>
      <c r="E188" s="300"/>
      <c r="F188" s="280"/>
      <c r="G188" s="299"/>
      <c r="H188" s="276"/>
      <c r="I188" s="276"/>
      <c r="J188" s="276"/>
      <c r="K188" s="281"/>
      <c r="L188" s="94"/>
      <c r="M188" s="142"/>
      <c r="N188" s="142"/>
      <c r="O188" s="142"/>
      <c r="P188" s="142"/>
      <c r="Q188" s="142"/>
      <c r="R188" s="142"/>
    </row>
    <row r="189" spans="1:18" s="143" customFormat="1" ht="18" x14ac:dyDescent="0.25">
      <c r="A189" s="69"/>
      <c r="B189" s="276"/>
      <c r="C189" s="276"/>
      <c r="D189" s="276"/>
      <c r="E189" s="300"/>
      <c r="F189" s="280"/>
      <c r="G189" s="299"/>
      <c r="H189" s="276"/>
      <c r="I189" s="276"/>
      <c r="J189" s="276"/>
      <c r="K189" s="281"/>
      <c r="L189" s="94"/>
      <c r="M189" s="142"/>
      <c r="N189" s="142"/>
      <c r="O189" s="142"/>
      <c r="P189" s="142"/>
      <c r="Q189" s="142"/>
      <c r="R189" s="142"/>
    </row>
    <row r="190" spans="1:18" s="143" customFormat="1" ht="18" x14ac:dyDescent="0.25">
      <c r="A190" s="69"/>
      <c r="B190" s="276"/>
      <c r="C190" s="276"/>
      <c r="D190" s="276"/>
      <c r="E190" s="277"/>
      <c r="F190" s="280"/>
      <c r="G190" s="299"/>
      <c r="H190" s="276"/>
      <c r="I190" s="276"/>
      <c r="J190" s="276"/>
      <c r="K190" s="281"/>
      <c r="L190" s="94"/>
      <c r="M190" s="142"/>
      <c r="N190" s="142"/>
      <c r="O190" s="142"/>
      <c r="P190" s="142"/>
      <c r="Q190" s="142"/>
      <c r="R190" s="142"/>
    </row>
    <row r="191" spans="1:18" s="143" customFormat="1" ht="18" x14ac:dyDescent="0.25">
      <c r="A191" s="69"/>
      <c r="B191" s="276"/>
      <c r="C191" s="276"/>
      <c r="D191" s="276"/>
      <c r="E191" s="277"/>
      <c r="F191" s="280"/>
      <c r="G191" s="299"/>
      <c r="H191" s="276"/>
      <c r="I191" s="276"/>
      <c r="J191" s="276"/>
      <c r="K191" s="281"/>
      <c r="L191" s="94"/>
      <c r="M191" s="142"/>
      <c r="N191" s="142"/>
      <c r="O191" s="142"/>
      <c r="P191" s="142"/>
      <c r="Q191" s="142"/>
      <c r="R191" s="142"/>
    </row>
    <row r="192" spans="1:18" s="143" customFormat="1" ht="18" x14ac:dyDescent="0.25">
      <c r="A192" s="69"/>
      <c r="B192" s="276"/>
      <c r="C192" s="276"/>
      <c r="D192" s="276"/>
      <c r="E192" s="277"/>
      <c r="F192" s="280"/>
      <c r="G192" s="299"/>
      <c r="H192" s="276"/>
      <c r="I192" s="276"/>
      <c r="J192" s="276"/>
      <c r="K192" s="281"/>
      <c r="L192" s="94"/>
      <c r="M192" s="142"/>
      <c r="N192" s="142"/>
      <c r="O192" s="142"/>
      <c r="P192" s="142"/>
      <c r="Q192" s="142"/>
      <c r="R192" s="142"/>
    </row>
    <row r="193" spans="1:18" s="143" customFormat="1" ht="18" x14ac:dyDescent="0.25">
      <c r="A193" s="69"/>
      <c r="B193" s="276"/>
      <c r="C193" s="276"/>
      <c r="D193" s="276"/>
      <c r="E193" s="277"/>
      <c r="F193" s="280"/>
      <c r="G193" s="299"/>
      <c r="H193" s="276"/>
      <c r="I193" s="276"/>
      <c r="J193" s="276"/>
      <c r="K193" s="281"/>
      <c r="L193" s="94"/>
      <c r="M193" s="142"/>
      <c r="N193" s="142"/>
      <c r="O193" s="142"/>
      <c r="P193" s="142"/>
      <c r="Q193" s="142"/>
      <c r="R193" s="142"/>
    </row>
    <row r="194" spans="1:18" s="143" customFormat="1" ht="18" x14ac:dyDescent="0.25">
      <c r="A194" s="69"/>
      <c r="B194" s="276"/>
      <c r="C194" s="276"/>
      <c r="D194" s="298"/>
      <c r="E194" s="300"/>
      <c r="F194" s="280"/>
      <c r="G194" s="299"/>
      <c r="H194" s="276"/>
      <c r="I194" s="276"/>
      <c r="J194" s="276"/>
      <c r="K194" s="281"/>
      <c r="L194" s="94"/>
      <c r="M194" s="142"/>
      <c r="N194" s="142"/>
      <c r="O194" s="142"/>
      <c r="P194" s="142"/>
      <c r="Q194" s="142"/>
      <c r="R194" s="142"/>
    </row>
    <row r="195" spans="1:18" s="143" customFormat="1" ht="18" x14ac:dyDescent="0.25">
      <c r="A195" s="69"/>
      <c r="B195" s="276"/>
      <c r="C195" s="276"/>
      <c r="D195" s="276"/>
      <c r="E195" s="300"/>
      <c r="F195" s="280"/>
      <c r="G195" s="299"/>
      <c r="H195" s="276"/>
      <c r="I195" s="276"/>
      <c r="J195" s="276"/>
      <c r="K195" s="281"/>
      <c r="L195" s="94"/>
      <c r="M195" s="142"/>
      <c r="N195" s="142"/>
      <c r="O195" s="142"/>
      <c r="P195" s="142"/>
      <c r="Q195" s="142"/>
      <c r="R195" s="142"/>
    </row>
    <row r="196" spans="1:18" s="143" customFormat="1" ht="18" x14ac:dyDescent="0.25">
      <c r="A196" s="69"/>
      <c r="B196" s="276"/>
      <c r="C196" s="276"/>
      <c r="D196" s="276"/>
      <c r="E196" s="300"/>
      <c r="F196" s="280"/>
      <c r="G196" s="299"/>
      <c r="H196" s="276"/>
      <c r="I196" s="276"/>
      <c r="J196" s="276"/>
      <c r="K196" s="281"/>
      <c r="L196" s="94"/>
      <c r="M196" s="142"/>
      <c r="N196" s="142"/>
      <c r="O196" s="142"/>
      <c r="P196" s="142"/>
      <c r="Q196" s="142"/>
      <c r="R196" s="142"/>
    </row>
    <row r="197" spans="1:18" s="143" customFormat="1" ht="18" x14ac:dyDescent="0.25">
      <c r="A197" s="69"/>
      <c r="B197" s="276"/>
      <c r="C197" s="276"/>
      <c r="D197" s="276"/>
      <c r="E197" s="277"/>
      <c r="F197" s="280"/>
      <c r="G197" s="299"/>
      <c r="H197" s="276"/>
      <c r="I197" s="276"/>
      <c r="J197" s="276"/>
      <c r="K197" s="281"/>
      <c r="L197" s="94"/>
      <c r="M197" s="142"/>
      <c r="N197" s="142"/>
      <c r="O197" s="142"/>
      <c r="P197" s="142"/>
      <c r="Q197" s="142"/>
      <c r="R197" s="142"/>
    </row>
    <row r="198" spans="1:18" s="143" customFormat="1" ht="18" x14ac:dyDescent="0.25">
      <c r="A198" s="69"/>
      <c r="B198" s="276"/>
      <c r="C198" s="276"/>
      <c r="D198" s="276"/>
      <c r="E198" s="277"/>
      <c r="F198" s="280"/>
      <c r="G198" s="299"/>
      <c r="H198" s="276"/>
      <c r="I198" s="276"/>
      <c r="J198" s="276"/>
      <c r="K198" s="281"/>
      <c r="L198" s="94"/>
      <c r="M198" s="142"/>
      <c r="N198" s="142"/>
      <c r="O198" s="142"/>
      <c r="P198" s="142"/>
      <c r="Q198" s="142"/>
      <c r="R198" s="142"/>
    </row>
    <row r="199" spans="1:18" s="143" customFormat="1" ht="18" x14ac:dyDescent="0.25">
      <c r="A199" s="69"/>
      <c r="B199" s="276"/>
      <c r="C199" s="276"/>
      <c r="D199" s="298"/>
      <c r="E199" s="300"/>
      <c r="F199" s="280"/>
      <c r="G199" s="299"/>
      <c r="H199" s="276"/>
      <c r="I199" s="276"/>
      <c r="J199" s="276"/>
      <c r="K199" s="281"/>
      <c r="L199" s="94"/>
      <c r="M199" s="142"/>
      <c r="N199" s="142"/>
      <c r="O199" s="142"/>
      <c r="P199" s="142"/>
      <c r="Q199" s="142"/>
      <c r="R199" s="142"/>
    </row>
    <row r="200" spans="1:18" s="143" customFormat="1" ht="18" x14ac:dyDescent="0.25">
      <c r="A200" s="69"/>
      <c r="B200" s="276"/>
      <c r="C200" s="276"/>
      <c r="D200" s="276"/>
      <c r="E200" s="277"/>
      <c r="F200" s="280"/>
      <c r="G200" s="299"/>
      <c r="H200" s="276"/>
      <c r="I200" s="276"/>
      <c r="J200" s="276"/>
      <c r="K200" s="281"/>
      <c r="L200" s="94"/>
      <c r="M200" s="142"/>
      <c r="N200" s="142"/>
      <c r="O200" s="142"/>
      <c r="P200" s="142"/>
      <c r="Q200" s="142"/>
      <c r="R200" s="142"/>
    </row>
    <row r="201" spans="1:18" s="143" customFormat="1" ht="18" x14ac:dyDescent="0.25">
      <c r="A201" s="69"/>
      <c r="B201" s="276"/>
      <c r="C201" s="276"/>
      <c r="D201" s="276"/>
      <c r="E201" s="277"/>
      <c r="F201" s="280"/>
      <c r="G201" s="299"/>
      <c r="H201" s="276"/>
      <c r="I201" s="276"/>
      <c r="J201" s="276"/>
      <c r="K201" s="281"/>
      <c r="L201" s="94"/>
      <c r="M201" s="142"/>
      <c r="N201" s="142"/>
      <c r="O201" s="142"/>
      <c r="P201" s="142"/>
      <c r="Q201" s="142"/>
      <c r="R201" s="142"/>
    </row>
    <row r="202" spans="1:18" s="143" customFormat="1" ht="18" x14ac:dyDescent="0.25">
      <c r="A202" s="69"/>
      <c r="B202" s="276"/>
      <c r="C202" s="276"/>
      <c r="D202" s="276"/>
      <c r="E202" s="277"/>
      <c r="F202" s="280"/>
      <c r="G202" s="299"/>
      <c r="H202" s="276"/>
      <c r="I202" s="276"/>
      <c r="J202" s="276"/>
      <c r="K202" s="281"/>
      <c r="L202" s="94"/>
      <c r="M202" s="142"/>
      <c r="N202" s="142"/>
      <c r="O202" s="142"/>
      <c r="P202" s="142"/>
      <c r="Q202" s="142"/>
      <c r="R202" s="142"/>
    </row>
    <row r="203" spans="1:18" s="143" customFormat="1" ht="18" x14ac:dyDescent="0.25">
      <c r="A203" s="69"/>
      <c r="B203" s="276"/>
      <c r="C203" s="276"/>
      <c r="D203" s="276"/>
      <c r="E203" s="277"/>
      <c r="F203" s="280"/>
      <c r="G203" s="299"/>
      <c r="H203" s="276"/>
      <c r="I203" s="276"/>
      <c r="J203" s="276"/>
      <c r="K203" s="281"/>
      <c r="L203" s="94"/>
      <c r="M203" s="142"/>
      <c r="N203" s="142"/>
      <c r="O203" s="142"/>
      <c r="P203" s="142"/>
      <c r="Q203" s="142"/>
      <c r="R203" s="142"/>
    </row>
    <row r="204" spans="1:18" s="143" customFormat="1" ht="18" x14ac:dyDescent="0.25">
      <c r="A204" s="69"/>
      <c r="B204" s="276"/>
      <c r="C204" s="276"/>
      <c r="D204" s="276"/>
      <c r="E204" s="277"/>
      <c r="F204" s="280"/>
      <c r="G204" s="299"/>
      <c r="H204" s="276"/>
      <c r="I204" s="276"/>
      <c r="J204" s="276"/>
      <c r="K204" s="281"/>
      <c r="L204" s="94"/>
      <c r="M204" s="142"/>
      <c r="N204" s="142"/>
      <c r="O204" s="142"/>
      <c r="P204" s="142"/>
      <c r="Q204" s="142"/>
      <c r="R204" s="142"/>
    </row>
    <row r="205" spans="1:18" s="143" customFormat="1" ht="18" x14ac:dyDescent="0.25">
      <c r="A205" s="69"/>
      <c r="B205" s="276"/>
      <c r="C205" s="276"/>
      <c r="D205" s="298"/>
      <c r="E205" s="300"/>
      <c r="F205" s="280"/>
      <c r="G205" s="299"/>
      <c r="H205" s="276"/>
      <c r="I205" s="276"/>
      <c r="J205" s="276"/>
      <c r="K205" s="281"/>
      <c r="L205" s="94"/>
      <c r="M205" s="142"/>
      <c r="N205" s="142"/>
      <c r="O205" s="142"/>
      <c r="P205" s="142"/>
      <c r="Q205" s="142"/>
      <c r="R205" s="142"/>
    </row>
    <row r="206" spans="1:18" s="143" customFormat="1" ht="18" x14ac:dyDescent="0.25">
      <c r="A206" s="69"/>
      <c r="B206" s="276"/>
      <c r="C206" s="276"/>
      <c r="D206" s="276"/>
      <c r="E206" s="277"/>
      <c r="F206" s="280"/>
      <c r="G206" s="299"/>
      <c r="H206" s="276"/>
      <c r="I206" s="276"/>
      <c r="J206" s="276"/>
      <c r="K206" s="281"/>
      <c r="L206" s="94"/>
      <c r="M206" s="142"/>
      <c r="N206" s="142"/>
      <c r="O206" s="142"/>
      <c r="P206" s="142"/>
      <c r="Q206" s="142"/>
      <c r="R206" s="142"/>
    </row>
    <row r="207" spans="1:18" s="143" customFormat="1" ht="18" x14ac:dyDescent="0.25">
      <c r="A207" s="69"/>
      <c r="B207" s="276"/>
      <c r="C207" s="276"/>
      <c r="D207" s="276"/>
      <c r="E207" s="277"/>
      <c r="F207" s="280"/>
      <c r="G207" s="299"/>
      <c r="H207" s="276"/>
      <c r="I207" s="276"/>
      <c r="J207" s="276"/>
      <c r="K207" s="281"/>
      <c r="L207" s="94"/>
      <c r="M207" s="142"/>
      <c r="N207" s="142"/>
      <c r="O207" s="142"/>
      <c r="P207" s="142"/>
      <c r="Q207" s="142"/>
      <c r="R207" s="142"/>
    </row>
    <row r="208" spans="1:18" s="143" customFormat="1" ht="18" x14ac:dyDescent="0.25">
      <c r="A208" s="69"/>
      <c r="B208" s="276"/>
      <c r="C208" s="276"/>
      <c r="D208" s="276"/>
      <c r="E208" s="277"/>
      <c r="F208" s="280"/>
      <c r="G208" s="299"/>
      <c r="H208" s="276"/>
      <c r="I208" s="276"/>
      <c r="J208" s="276"/>
      <c r="K208" s="281"/>
      <c r="L208" s="94"/>
      <c r="M208" s="142"/>
      <c r="N208" s="142"/>
      <c r="O208" s="142"/>
      <c r="P208" s="142"/>
      <c r="Q208" s="142"/>
      <c r="R208" s="142"/>
    </row>
    <row r="209" spans="1:18" s="143" customFormat="1" ht="18" x14ac:dyDescent="0.25">
      <c r="A209" s="69"/>
      <c r="B209" s="276"/>
      <c r="C209" s="276"/>
      <c r="D209" s="276"/>
      <c r="E209" s="277"/>
      <c r="F209" s="280"/>
      <c r="G209" s="299"/>
      <c r="H209" s="276"/>
      <c r="I209" s="276"/>
      <c r="J209" s="276"/>
      <c r="K209" s="281"/>
      <c r="L209" s="94"/>
      <c r="M209" s="142"/>
      <c r="N209" s="142"/>
      <c r="O209" s="142"/>
      <c r="P209" s="142"/>
      <c r="Q209" s="142"/>
      <c r="R209" s="142"/>
    </row>
    <row r="210" spans="1:18" s="143" customFormat="1" ht="18" x14ac:dyDescent="0.25">
      <c r="A210" s="69"/>
      <c r="B210" s="276"/>
      <c r="C210" s="276"/>
      <c r="D210" s="276"/>
      <c r="E210" s="277"/>
      <c r="F210" s="280"/>
      <c r="G210" s="299"/>
      <c r="H210" s="276"/>
      <c r="I210" s="276"/>
      <c r="J210" s="276"/>
      <c r="K210" s="281"/>
      <c r="L210" s="94"/>
      <c r="M210" s="142"/>
      <c r="N210" s="142"/>
      <c r="O210" s="142"/>
      <c r="P210" s="142"/>
      <c r="Q210" s="142"/>
      <c r="R210" s="142"/>
    </row>
    <row r="211" spans="1:18" s="143" customFormat="1" ht="18" x14ac:dyDescent="0.25">
      <c r="A211" s="69"/>
      <c r="B211" s="276"/>
      <c r="C211" s="276"/>
      <c r="D211" s="276"/>
      <c r="E211" s="277"/>
      <c r="F211" s="280"/>
      <c r="G211" s="299"/>
      <c r="H211" s="276"/>
      <c r="I211" s="276"/>
      <c r="J211" s="276"/>
      <c r="K211" s="281"/>
      <c r="L211" s="94"/>
      <c r="M211" s="142"/>
      <c r="N211" s="142"/>
      <c r="O211" s="142"/>
      <c r="P211" s="142"/>
      <c r="Q211" s="142"/>
      <c r="R211" s="142"/>
    </row>
    <row r="212" spans="1:18" s="143" customFormat="1" ht="18" x14ac:dyDescent="0.25">
      <c r="A212" s="69"/>
      <c r="B212" s="276"/>
      <c r="C212" s="276"/>
      <c r="D212" s="298"/>
      <c r="E212" s="300"/>
      <c r="F212" s="280"/>
      <c r="G212" s="299"/>
      <c r="H212" s="276"/>
      <c r="I212" s="276"/>
      <c r="J212" s="276"/>
      <c r="K212" s="281"/>
      <c r="L212" s="94"/>
      <c r="M212" s="142"/>
      <c r="N212" s="142"/>
      <c r="O212" s="142"/>
      <c r="P212" s="142"/>
      <c r="Q212" s="142"/>
      <c r="R212" s="142"/>
    </row>
    <row r="213" spans="1:18" s="143" customFormat="1" ht="18" x14ac:dyDescent="0.25">
      <c r="A213" s="69"/>
      <c r="B213" s="276"/>
      <c r="C213" s="276"/>
      <c r="D213" s="276"/>
      <c r="E213" s="277"/>
      <c r="F213" s="280"/>
      <c r="G213" s="299"/>
      <c r="H213" s="276"/>
      <c r="I213" s="276"/>
      <c r="J213" s="276"/>
      <c r="K213" s="281"/>
      <c r="L213" s="94"/>
      <c r="M213" s="142"/>
      <c r="N213" s="142"/>
      <c r="O213" s="142"/>
      <c r="P213" s="142"/>
      <c r="Q213" s="142"/>
      <c r="R213" s="142"/>
    </row>
    <row r="214" spans="1:18" s="143" customFormat="1" ht="18" x14ac:dyDescent="0.25">
      <c r="A214" s="69"/>
      <c r="B214" s="276"/>
      <c r="C214" s="276"/>
      <c r="D214" s="276"/>
      <c r="E214" s="277"/>
      <c r="F214" s="280"/>
      <c r="G214" s="299"/>
      <c r="H214" s="276"/>
      <c r="I214" s="276"/>
      <c r="J214" s="276"/>
      <c r="K214" s="281"/>
      <c r="L214" s="94"/>
      <c r="M214" s="142"/>
      <c r="N214" s="142"/>
      <c r="O214" s="142"/>
      <c r="P214" s="142"/>
      <c r="Q214" s="142"/>
      <c r="R214" s="142"/>
    </row>
    <row r="215" spans="1:18" s="143" customFormat="1" ht="18" x14ac:dyDescent="0.25">
      <c r="A215" s="69"/>
      <c r="B215" s="276"/>
      <c r="C215" s="276"/>
      <c r="D215" s="276"/>
      <c r="E215" s="277"/>
      <c r="F215" s="280"/>
      <c r="G215" s="299"/>
      <c r="H215" s="276"/>
      <c r="I215" s="276"/>
      <c r="J215" s="276"/>
      <c r="K215" s="281"/>
      <c r="L215" s="94"/>
      <c r="M215" s="142"/>
      <c r="N215" s="142"/>
      <c r="O215" s="142"/>
      <c r="P215" s="142"/>
      <c r="Q215" s="142"/>
      <c r="R215" s="142"/>
    </row>
    <row r="216" spans="1:18" s="143" customFormat="1" ht="18" x14ac:dyDescent="0.25">
      <c r="A216" s="69"/>
      <c r="B216" s="276"/>
      <c r="C216" s="276"/>
      <c r="D216" s="276"/>
      <c r="E216" s="277"/>
      <c r="F216" s="280"/>
      <c r="G216" s="299"/>
      <c r="H216" s="276"/>
      <c r="I216" s="276"/>
      <c r="J216" s="276"/>
      <c r="K216" s="281"/>
      <c r="L216" s="94"/>
      <c r="M216" s="142"/>
      <c r="N216" s="142"/>
      <c r="O216" s="142"/>
      <c r="P216" s="142"/>
      <c r="Q216" s="142"/>
      <c r="R216" s="142"/>
    </row>
    <row r="217" spans="1:18" s="143" customFormat="1" ht="18" x14ac:dyDescent="0.25">
      <c r="A217" s="69"/>
      <c r="B217" s="276"/>
      <c r="C217" s="276"/>
      <c r="D217" s="298"/>
      <c r="E217" s="300"/>
      <c r="F217" s="280"/>
      <c r="G217" s="299"/>
      <c r="H217" s="276"/>
      <c r="I217" s="276"/>
      <c r="J217" s="276"/>
      <c r="K217" s="281"/>
      <c r="L217" s="94"/>
      <c r="M217" s="142"/>
      <c r="N217" s="142"/>
      <c r="O217" s="142"/>
      <c r="P217" s="142"/>
      <c r="Q217" s="142"/>
      <c r="R217" s="142"/>
    </row>
    <row r="218" spans="1:18" s="143" customFormat="1" ht="18" x14ac:dyDescent="0.25">
      <c r="A218" s="69"/>
      <c r="B218" s="276"/>
      <c r="C218" s="276"/>
      <c r="D218" s="276"/>
      <c r="E218" s="300"/>
      <c r="F218" s="280"/>
      <c r="G218" s="299"/>
      <c r="H218" s="276"/>
      <c r="I218" s="276"/>
      <c r="J218" s="276"/>
      <c r="K218" s="281"/>
      <c r="L218" s="94"/>
      <c r="M218" s="142"/>
      <c r="N218" s="142"/>
      <c r="O218" s="142"/>
      <c r="P218" s="142"/>
      <c r="Q218" s="142"/>
      <c r="R218" s="142"/>
    </row>
    <row r="219" spans="1:18" s="143" customFormat="1" ht="18" x14ac:dyDescent="0.25">
      <c r="A219" s="69"/>
      <c r="B219" s="276"/>
      <c r="C219" s="276"/>
      <c r="D219" s="276"/>
      <c r="E219" s="300"/>
      <c r="F219" s="280"/>
      <c r="G219" s="299"/>
      <c r="H219" s="276"/>
      <c r="I219" s="276"/>
      <c r="J219" s="276"/>
      <c r="K219" s="281"/>
      <c r="L219" s="94"/>
      <c r="M219" s="142"/>
      <c r="N219" s="142"/>
      <c r="O219" s="142"/>
      <c r="P219" s="142"/>
      <c r="Q219" s="142"/>
      <c r="R219" s="142"/>
    </row>
    <row r="220" spans="1:18" s="143" customFormat="1" ht="18" x14ac:dyDescent="0.25">
      <c r="A220" s="69"/>
      <c r="B220" s="276"/>
      <c r="C220" s="276"/>
      <c r="D220" s="276"/>
      <c r="E220" s="277"/>
      <c r="F220" s="280"/>
      <c r="G220" s="299"/>
      <c r="H220" s="276"/>
      <c r="I220" s="276"/>
      <c r="J220" s="276"/>
      <c r="K220" s="281"/>
      <c r="L220" s="94"/>
      <c r="M220" s="142"/>
      <c r="N220" s="142"/>
      <c r="O220" s="142"/>
      <c r="P220" s="142"/>
      <c r="Q220" s="142"/>
      <c r="R220" s="142"/>
    </row>
    <row r="221" spans="1:18" s="143" customFormat="1" ht="18" x14ac:dyDescent="0.25">
      <c r="A221" s="69"/>
      <c r="B221" s="276"/>
      <c r="C221" s="276"/>
      <c r="D221" s="276"/>
      <c r="E221" s="277"/>
      <c r="F221" s="280"/>
      <c r="G221" s="299"/>
      <c r="H221" s="276"/>
      <c r="I221" s="276"/>
      <c r="J221" s="276"/>
      <c r="K221" s="281"/>
      <c r="L221" s="94"/>
      <c r="M221" s="142"/>
      <c r="N221" s="142"/>
      <c r="O221" s="142"/>
      <c r="P221" s="142"/>
      <c r="Q221" s="142"/>
      <c r="R221" s="142"/>
    </row>
    <row r="222" spans="1:18" s="143" customFormat="1" ht="18" x14ac:dyDescent="0.25">
      <c r="A222" s="69"/>
      <c r="B222" s="276"/>
      <c r="C222" s="276"/>
      <c r="D222" s="276"/>
      <c r="E222" s="277"/>
      <c r="F222" s="280"/>
      <c r="G222" s="299"/>
      <c r="H222" s="276"/>
      <c r="I222" s="276"/>
      <c r="J222" s="276"/>
      <c r="K222" s="281"/>
      <c r="L222" s="94"/>
      <c r="M222" s="142"/>
      <c r="N222" s="142"/>
      <c r="O222" s="142"/>
      <c r="P222" s="142"/>
      <c r="Q222" s="142"/>
      <c r="R222" s="142"/>
    </row>
    <row r="223" spans="1:18" s="143" customFormat="1" ht="18" x14ac:dyDescent="0.25">
      <c r="A223" s="69"/>
      <c r="B223" s="276"/>
      <c r="C223" s="276"/>
      <c r="D223" s="298"/>
      <c r="E223" s="300"/>
      <c r="F223" s="280"/>
      <c r="G223" s="299"/>
      <c r="H223" s="276"/>
      <c r="I223" s="276"/>
      <c r="J223" s="276"/>
      <c r="K223" s="281"/>
      <c r="L223" s="94"/>
      <c r="M223" s="142"/>
      <c r="N223" s="142"/>
      <c r="O223" s="142"/>
      <c r="P223" s="142"/>
      <c r="Q223" s="142"/>
      <c r="R223" s="142"/>
    </row>
    <row r="224" spans="1:18" s="143" customFormat="1" ht="18" x14ac:dyDescent="0.25">
      <c r="A224" s="69"/>
      <c r="B224" s="276"/>
      <c r="C224" s="276"/>
      <c r="D224" s="276"/>
      <c r="E224" s="300"/>
      <c r="F224" s="280"/>
      <c r="G224" s="299"/>
      <c r="H224" s="276"/>
      <c r="I224" s="276"/>
      <c r="J224" s="276"/>
      <c r="K224" s="281"/>
      <c r="L224" s="94"/>
      <c r="M224" s="142"/>
      <c r="N224" s="142"/>
      <c r="O224" s="142"/>
      <c r="P224" s="142"/>
      <c r="Q224" s="142"/>
      <c r="R224" s="142"/>
    </row>
    <row r="225" spans="1:18" s="143" customFormat="1" ht="18" x14ac:dyDescent="0.25">
      <c r="A225" s="69"/>
      <c r="B225" s="276"/>
      <c r="C225" s="276"/>
      <c r="D225" s="276"/>
      <c r="E225" s="300"/>
      <c r="F225" s="280"/>
      <c r="G225" s="299"/>
      <c r="H225" s="276"/>
      <c r="I225" s="276"/>
      <c r="J225" s="276"/>
      <c r="K225" s="281"/>
      <c r="L225" s="94"/>
      <c r="M225" s="142"/>
      <c r="N225" s="142"/>
      <c r="O225" s="142"/>
      <c r="P225" s="142"/>
      <c r="Q225" s="142"/>
      <c r="R225" s="142"/>
    </row>
    <row r="226" spans="1:18" s="143" customFormat="1" ht="18" x14ac:dyDescent="0.25">
      <c r="A226" s="69"/>
      <c r="B226" s="276"/>
      <c r="C226" s="276"/>
      <c r="D226" s="276"/>
      <c r="E226" s="277"/>
      <c r="F226" s="280"/>
      <c r="G226" s="299"/>
      <c r="H226" s="276"/>
      <c r="I226" s="276"/>
      <c r="J226" s="276"/>
      <c r="K226" s="281"/>
      <c r="L226" s="197"/>
      <c r="M226" s="63"/>
      <c r="N226" s="63"/>
      <c r="O226" s="63"/>
      <c r="P226" s="63"/>
      <c r="Q226" s="63"/>
      <c r="R226" s="63"/>
    </row>
    <row r="227" spans="1:18" s="143" customFormat="1" ht="18" x14ac:dyDescent="0.25">
      <c r="A227" s="69"/>
      <c r="B227" s="276"/>
      <c r="C227" s="276"/>
      <c r="D227" s="276"/>
      <c r="E227" s="277"/>
      <c r="F227" s="280"/>
      <c r="G227" s="299"/>
      <c r="H227" s="276"/>
      <c r="I227" s="276"/>
      <c r="J227" s="276"/>
      <c r="K227" s="281"/>
      <c r="L227" s="197"/>
      <c r="M227" s="63"/>
      <c r="N227" s="63"/>
      <c r="O227" s="63"/>
      <c r="P227" s="63"/>
      <c r="Q227" s="63"/>
      <c r="R227" s="63"/>
    </row>
    <row r="228" spans="1:18" s="143" customFormat="1" ht="18" x14ac:dyDescent="0.25">
      <c r="A228" s="69"/>
      <c r="B228" s="276"/>
      <c r="C228" s="276"/>
      <c r="D228" s="276"/>
      <c r="E228" s="277"/>
      <c r="F228" s="280"/>
      <c r="G228" s="299"/>
      <c r="H228" s="276"/>
      <c r="I228" s="276"/>
      <c r="J228" s="276"/>
      <c r="K228" s="281"/>
      <c r="L228" s="197"/>
      <c r="M228" s="63"/>
      <c r="N228" s="63"/>
      <c r="O228" s="63"/>
      <c r="P228" s="63"/>
      <c r="Q228" s="63"/>
      <c r="R228" s="63"/>
    </row>
    <row r="229" spans="1:18" s="143" customFormat="1" ht="18" x14ac:dyDescent="0.25">
      <c r="A229" s="69"/>
      <c r="B229" s="276"/>
      <c r="C229" s="276"/>
      <c r="D229" s="276"/>
      <c r="E229" s="277"/>
      <c r="F229" s="280"/>
      <c r="G229" s="299"/>
      <c r="H229" s="276"/>
      <c r="I229" s="276"/>
      <c r="J229" s="276"/>
      <c r="K229" s="281"/>
      <c r="L229" s="197"/>
      <c r="M229" s="63"/>
      <c r="N229" s="63"/>
      <c r="O229" s="63"/>
      <c r="P229" s="63"/>
      <c r="Q229" s="63"/>
      <c r="R229" s="63"/>
    </row>
    <row r="230" spans="1:18" s="143" customFormat="1" ht="18" x14ac:dyDescent="0.25">
      <c r="A230" s="69"/>
      <c r="B230" s="276"/>
      <c r="C230" s="276"/>
      <c r="D230" s="276"/>
      <c r="E230" s="277"/>
      <c r="F230" s="280"/>
      <c r="G230" s="299"/>
      <c r="H230" s="276"/>
      <c r="I230" s="276"/>
      <c r="J230" s="276"/>
      <c r="K230" s="281"/>
      <c r="L230" s="197"/>
      <c r="M230" s="63"/>
      <c r="N230" s="63"/>
      <c r="O230" s="63"/>
      <c r="P230" s="63"/>
      <c r="Q230" s="63"/>
      <c r="R230" s="63"/>
    </row>
    <row r="231" spans="1:18" s="143" customFormat="1" ht="18" x14ac:dyDescent="0.25">
      <c r="A231" s="69"/>
      <c r="B231" s="276"/>
      <c r="C231" s="276"/>
      <c r="D231" s="298"/>
      <c r="E231" s="300"/>
      <c r="F231" s="280"/>
      <c r="G231" s="299"/>
      <c r="H231" s="276"/>
      <c r="I231" s="276"/>
      <c r="J231" s="276"/>
      <c r="K231" s="281"/>
      <c r="L231" s="197"/>
      <c r="M231" s="63"/>
      <c r="N231" s="63"/>
      <c r="O231" s="63"/>
      <c r="P231" s="63"/>
      <c r="Q231" s="63"/>
      <c r="R231" s="63"/>
    </row>
    <row r="232" spans="1:18" s="143" customFormat="1" ht="18" x14ac:dyDescent="0.25">
      <c r="A232" s="69"/>
      <c r="B232" s="276"/>
      <c r="C232" s="276"/>
      <c r="D232" s="276"/>
      <c r="E232" s="300"/>
      <c r="F232" s="280"/>
      <c r="G232" s="299"/>
      <c r="H232" s="276"/>
      <c r="I232" s="276"/>
      <c r="J232" s="276"/>
      <c r="K232" s="281"/>
      <c r="L232" s="197"/>
      <c r="M232" s="63"/>
      <c r="N232" s="63"/>
      <c r="O232" s="63"/>
      <c r="P232" s="63"/>
      <c r="Q232" s="63"/>
      <c r="R232" s="63"/>
    </row>
    <row r="233" spans="1:18" s="143" customFormat="1" ht="18" x14ac:dyDescent="0.25">
      <c r="A233" s="69"/>
      <c r="B233" s="276"/>
      <c r="C233" s="276"/>
      <c r="D233" s="276"/>
      <c r="E233" s="300"/>
      <c r="F233" s="280"/>
      <c r="G233" s="299"/>
      <c r="H233" s="276"/>
      <c r="I233" s="276"/>
      <c r="J233" s="276"/>
      <c r="K233" s="281"/>
      <c r="L233" s="197"/>
      <c r="M233" s="63"/>
      <c r="N233" s="63"/>
      <c r="O233" s="63"/>
      <c r="P233" s="63"/>
      <c r="Q233" s="63"/>
      <c r="R233" s="63"/>
    </row>
    <row r="234" spans="1:18" s="143" customFormat="1" ht="18" x14ac:dyDescent="0.25">
      <c r="A234" s="69"/>
      <c r="B234" s="276"/>
      <c r="C234" s="276"/>
      <c r="D234" s="276"/>
      <c r="E234" s="277"/>
      <c r="F234" s="280"/>
      <c r="G234" s="299"/>
      <c r="H234" s="276"/>
      <c r="I234" s="276"/>
      <c r="J234" s="276"/>
      <c r="K234" s="281"/>
      <c r="L234" s="197"/>
      <c r="M234" s="63"/>
      <c r="N234" s="63"/>
      <c r="O234" s="63"/>
      <c r="P234" s="63"/>
      <c r="Q234" s="63"/>
      <c r="R234" s="63"/>
    </row>
    <row r="235" spans="1:18" s="143" customFormat="1" ht="18" x14ac:dyDescent="0.25">
      <c r="A235" s="69"/>
      <c r="B235" s="276"/>
      <c r="C235" s="276"/>
      <c r="D235" s="276"/>
      <c r="E235" s="277"/>
      <c r="F235" s="280"/>
      <c r="G235" s="299"/>
      <c r="H235" s="276"/>
      <c r="I235" s="276"/>
      <c r="J235" s="276"/>
      <c r="K235" s="281"/>
      <c r="L235" s="197"/>
      <c r="M235" s="63"/>
      <c r="N235" s="63"/>
      <c r="O235" s="63"/>
      <c r="P235" s="63"/>
      <c r="Q235" s="63"/>
      <c r="R235" s="63"/>
    </row>
    <row r="236" spans="1:18" s="143" customFormat="1" ht="18" x14ac:dyDescent="0.25">
      <c r="A236" s="69"/>
      <c r="B236" s="276"/>
      <c r="C236" s="276"/>
      <c r="D236" s="276"/>
      <c r="E236" s="277"/>
      <c r="F236" s="280"/>
      <c r="G236" s="299"/>
      <c r="H236" s="276"/>
      <c r="I236" s="276"/>
      <c r="J236" s="276"/>
      <c r="K236" s="281"/>
      <c r="L236" s="197"/>
      <c r="M236" s="63"/>
      <c r="N236" s="63"/>
      <c r="O236" s="63"/>
      <c r="P236" s="63"/>
      <c r="Q236" s="63"/>
      <c r="R236" s="63"/>
    </row>
    <row r="237" spans="1:18" s="143" customFormat="1" ht="18" x14ac:dyDescent="0.25">
      <c r="A237" s="69"/>
      <c r="B237" s="276"/>
      <c r="C237" s="276"/>
      <c r="D237" s="276"/>
      <c r="E237" s="277"/>
      <c r="F237" s="280"/>
      <c r="G237" s="299"/>
      <c r="H237" s="276"/>
      <c r="I237" s="276"/>
      <c r="J237" s="276"/>
      <c r="K237" s="281"/>
      <c r="L237" s="197"/>
      <c r="M237" s="63"/>
      <c r="N237" s="63"/>
      <c r="O237" s="63"/>
      <c r="P237" s="63"/>
      <c r="Q237" s="63"/>
      <c r="R237" s="63"/>
    </row>
    <row r="238" spans="1:18" s="143" customFormat="1" ht="18" x14ac:dyDescent="0.25">
      <c r="A238" s="69"/>
      <c r="B238" s="276"/>
      <c r="C238" s="276"/>
      <c r="D238" s="276"/>
      <c r="E238" s="277"/>
      <c r="F238" s="280"/>
      <c r="G238" s="299"/>
      <c r="H238" s="276"/>
      <c r="I238" s="276"/>
      <c r="J238" s="276"/>
      <c r="K238" s="281"/>
      <c r="L238" s="197"/>
      <c r="M238" s="63"/>
      <c r="N238" s="63"/>
      <c r="O238" s="63"/>
      <c r="P238" s="63"/>
      <c r="Q238" s="63"/>
      <c r="R238" s="63"/>
    </row>
    <row r="239" spans="1:18" s="143" customFormat="1" ht="18" x14ac:dyDescent="0.25">
      <c r="A239" s="69"/>
      <c r="B239" s="276"/>
      <c r="C239" s="276"/>
      <c r="D239" s="276"/>
      <c r="E239" s="277"/>
      <c r="F239" s="280"/>
      <c r="G239" s="299"/>
      <c r="H239" s="276"/>
      <c r="I239" s="276"/>
      <c r="J239" s="276"/>
      <c r="K239" s="281"/>
      <c r="L239" s="197"/>
      <c r="M239" s="63"/>
      <c r="N239" s="63"/>
      <c r="O239" s="63"/>
      <c r="P239" s="63"/>
      <c r="Q239" s="63"/>
      <c r="R239" s="63"/>
    </row>
    <row r="240" spans="1:18" s="143" customFormat="1" ht="18" x14ac:dyDescent="0.25">
      <c r="A240" s="69"/>
      <c r="B240" s="276"/>
      <c r="C240" s="276"/>
      <c r="D240" s="276"/>
      <c r="E240" s="277"/>
      <c r="F240" s="280"/>
      <c r="G240" s="299"/>
      <c r="H240" s="276"/>
      <c r="I240" s="276"/>
      <c r="J240" s="276"/>
      <c r="K240" s="281"/>
      <c r="L240" s="197"/>
      <c r="M240" s="63"/>
      <c r="N240" s="63"/>
      <c r="O240" s="63"/>
      <c r="P240" s="63"/>
      <c r="Q240" s="63"/>
      <c r="R240" s="63"/>
    </row>
    <row r="241" spans="1:18" s="143" customFormat="1" ht="18" x14ac:dyDescent="0.25">
      <c r="A241" s="69"/>
      <c r="B241" s="276"/>
      <c r="C241" s="276"/>
      <c r="D241" s="276"/>
      <c r="E241" s="277"/>
      <c r="F241" s="280"/>
      <c r="G241" s="299"/>
      <c r="H241" s="276"/>
      <c r="I241" s="276"/>
      <c r="J241" s="276"/>
      <c r="K241" s="281"/>
      <c r="L241" s="197"/>
      <c r="M241" s="63"/>
      <c r="N241" s="63"/>
      <c r="O241" s="63"/>
      <c r="P241" s="63"/>
      <c r="Q241" s="63"/>
      <c r="R241" s="63"/>
    </row>
    <row r="242" spans="1:18" s="143" customFormat="1" ht="18" x14ac:dyDescent="0.25">
      <c r="A242" s="69"/>
      <c r="B242" s="276"/>
      <c r="C242" s="276"/>
      <c r="D242" s="276"/>
      <c r="E242" s="277"/>
      <c r="F242" s="280"/>
      <c r="G242" s="299"/>
      <c r="H242" s="276"/>
      <c r="I242" s="276"/>
      <c r="J242" s="276"/>
      <c r="K242" s="281"/>
      <c r="L242" s="197"/>
      <c r="M242" s="63"/>
      <c r="N242" s="63"/>
      <c r="O242" s="63"/>
      <c r="P242" s="63"/>
      <c r="Q242" s="63"/>
      <c r="R242" s="63"/>
    </row>
    <row r="243" spans="1:18" s="143" customFormat="1" ht="18" x14ac:dyDescent="0.25">
      <c r="A243" s="69"/>
      <c r="B243" s="276"/>
      <c r="C243" s="276"/>
      <c r="D243" s="276"/>
      <c r="E243" s="277"/>
      <c r="F243" s="280"/>
      <c r="G243" s="299"/>
      <c r="H243" s="276"/>
      <c r="I243" s="276"/>
      <c r="J243" s="276"/>
      <c r="K243" s="281"/>
      <c r="L243" s="197"/>
      <c r="M243" s="63"/>
      <c r="N243" s="63"/>
      <c r="O243" s="63"/>
      <c r="P243" s="63"/>
      <c r="Q243" s="63"/>
      <c r="R243" s="63"/>
    </row>
    <row r="244" spans="1:18" s="143" customFormat="1" ht="18" x14ac:dyDescent="0.25">
      <c r="A244" s="69"/>
      <c r="B244" s="276"/>
      <c r="C244" s="276"/>
      <c r="D244" s="276"/>
      <c r="E244" s="277"/>
      <c r="F244" s="280"/>
      <c r="G244" s="299"/>
      <c r="H244" s="276"/>
      <c r="I244" s="276"/>
      <c r="J244" s="276"/>
      <c r="K244" s="281"/>
      <c r="L244" s="197"/>
      <c r="M244" s="63"/>
      <c r="N244" s="63"/>
      <c r="O244" s="63"/>
      <c r="P244" s="63"/>
      <c r="Q244" s="63"/>
      <c r="R244" s="63"/>
    </row>
    <row r="245" spans="1:18" s="143" customFormat="1" ht="18" x14ac:dyDescent="0.25">
      <c r="A245" s="69"/>
      <c r="B245" s="276"/>
      <c r="C245" s="276"/>
      <c r="D245" s="276"/>
      <c r="E245" s="277"/>
      <c r="F245" s="280"/>
      <c r="G245" s="299"/>
      <c r="H245" s="276"/>
      <c r="I245" s="276"/>
      <c r="J245" s="276"/>
      <c r="K245" s="281"/>
      <c r="L245" s="197"/>
      <c r="M245" s="63"/>
      <c r="N245" s="63"/>
      <c r="O245" s="63"/>
      <c r="P245" s="63"/>
      <c r="Q245" s="63"/>
      <c r="R245" s="63"/>
    </row>
    <row r="246" spans="1:18" ht="18" x14ac:dyDescent="0.25">
      <c r="A246" s="7"/>
      <c r="B246" s="276"/>
      <c r="C246" s="276"/>
      <c r="D246" s="276"/>
      <c r="E246" s="277"/>
      <c r="F246" s="280"/>
      <c r="G246" s="299"/>
      <c r="H246" s="276"/>
      <c r="I246" s="276"/>
      <c r="J246" s="276"/>
      <c r="K246" s="281"/>
      <c r="L246" s="94"/>
      <c r="M246" s="142"/>
      <c r="N246" s="142"/>
      <c r="O246" s="142"/>
      <c r="P246" s="142"/>
      <c r="Q246" s="142"/>
      <c r="R246" s="142"/>
    </row>
    <row r="247" spans="1:18" s="193" customFormat="1" ht="18" x14ac:dyDescent="0.25">
      <c r="A247" s="7"/>
      <c r="B247" s="276"/>
      <c r="C247" s="276"/>
      <c r="D247" s="276"/>
      <c r="E247" s="277"/>
      <c r="F247" s="280"/>
      <c r="G247" s="299"/>
      <c r="H247" s="276"/>
      <c r="I247" s="276"/>
      <c r="J247" s="276"/>
      <c r="K247" s="281"/>
      <c r="L247" s="94"/>
      <c r="M247" s="142"/>
      <c r="N247" s="142"/>
      <c r="O247" s="142"/>
      <c r="P247" s="142"/>
      <c r="Q247" s="142"/>
      <c r="R247" s="142"/>
    </row>
    <row r="248" spans="1:18" ht="18" x14ac:dyDescent="0.25">
      <c r="A248" s="7"/>
      <c r="B248" s="276"/>
      <c r="C248" s="276"/>
      <c r="D248" s="276"/>
      <c r="E248" s="277"/>
      <c r="F248" s="280"/>
      <c r="G248" s="299"/>
      <c r="H248" s="276"/>
      <c r="I248" s="276"/>
      <c r="J248" s="276"/>
      <c r="K248" s="281"/>
      <c r="L248" s="197"/>
      <c r="M248" s="63"/>
      <c r="N248" s="63"/>
      <c r="O248" s="63"/>
      <c r="P248" s="63"/>
      <c r="Q248" s="63"/>
      <c r="R248" s="63"/>
    </row>
    <row r="249" spans="1:18" s="218" customFormat="1" ht="18" x14ac:dyDescent="0.25">
      <c r="A249" s="7"/>
      <c r="B249" s="276"/>
      <c r="C249" s="276"/>
      <c r="D249" s="276"/>
      <c r="E249" s="277"/>
      <c r="F249" s="280"/>
      <c r="G249" s="299"/>
      <c r="H249" s="276"/>
      <c r="I249" s="276"/>
      <c r="J249" s="276"/>
      <c r="K249" s="281"/>
      <c r="L249" s="197"/>
      <c r="M249" s="63"/>
      <c r="N249" s="63"/>
      <c r="O249" s="63"/>
      <c r="P249" s="63"/>
      <c r="Q249" s="63"/>
      <c r="R249" s="63"/>
    </row>
    <row r="250" spans="1:18" s="193" customFormat="1" ht="18" x14ac:dyDescent="0.25">
      <c r="A250" s="7"/>
      <c r="B250" s="276"/>
      <c r="C250" s="276"/>
      <c r="D250" s="276"/>
      <c r="E250" s="277"/>
      <c r="F250" s="280"/>
      <c r="G250" s="299"/>
      <c r="H250" s="276"/>
      <c r="I250" s="276"/>
      <c r="J250" s="276"/>
      <c r="K250" s="281"/>
      <c r="L250" s="197"/>
      <c r="M250" s="63"/>
      <c r="N250" s="63"/>
      <c r="O250" s="63"/>
      <c r="P250" s="63"/>
      <c r="Q250" s="63"/>
      <c r="R250" s="63"/>
    </row>
    <row r="251" spans="1:18" s="218" customFormat="1" ht="18" x14ac:dyDescent="0.25">
      <c r="A251" s="7"/>
      <c r="B251" s="276"/>
      <c r="C251" s="276"/>
      <c r="D251" s="276"/>
      <c r="E251" s="277"/>
      <c r="F251" s="280"/>
      <c r="G251" s="299"/>
      <c r="H251" s="276"/>
      <c r="I251" s="276"/>
      <c r="J251" s="276"/>
      <c r="K251" s="281"/>
      <c r="L251" s="197"/>
      <c r="M251" s="63"/>
      <c r="N251" s="63"/>
      <c r="O251" s="63"/>
      <c r="P251" s="63"/>
      <c r="Q251" s="63"/>
      <c r="R251" s="63"/>
    </row>
    <row r="252" spans="1:18" s="218" customFormat="1" ht="18" x14ac:dyDescent="0.25">
      <c r="A252" s="7"/>
      <c r="B252" s="276"/>
      <c r="C252" s="276"/>
      <c r="D252" s="276"/>
      <c r="E252" s="277"/>
      <c r="F252" s="280"/>
      <c r="G252" s="299"/>
      <c r="H252" s="276"/>
      <c r="I252" s="276"/>
      <c r="J252" s="276"/>
      <c r="K252" s="281"/>
      <c r="L252" s="197"/>
      <c r="M252" s="63"/>
      <c r="N252" s="63"/>
      <c r="O252" s="63"/>
      <c r="P252" s="63"/>
      <c r="Q252" s="63"/>
      <c r="R252" s="63"/>
    </row>
    <row r="253" spans="1:18" s="193" customFormat="1" ht="18" x14ac:dyDescent="0.25">
      <c r="A253" s="7"/>
      <c r="B253" s="276"/>
      <c r="C253" s="276"/>
      <c r="D253" s="276"/>
      <c r="E253" s="277"/>
      <c r="F253" s="280"/>
      <c r="G253" s="299"/>
      <c r="H253" s="276"/>
      <c r="I253" s="276"/>
      <c r="J253" s="276"/>
      <c r="K253" s="281"/>
      <c r="L253" s="197"/>
      <c r="M253" s="63"/>
      <c r="N253" s="63"/>
      <c r="O253" s="63"/>
      <c r="P253" s="63"/>
      <c r="Q253" s="63"/>
      <c r="R253" s="63"/>
    </row>
    <row r="254" spans="1:18" s="218" customFormat="1" ht="18" x14ac:dyDescent="0.25">
      <c r="A254" s="7"/>
      <c r="B254" s="276"/>
      <c r="C254" s="276"/>
      <c r="D254" s="276"/>
      <c r="E254" s="277"/>
      <c r="F254" s="280"/>
      <c r="G254" s="299"/>
      <c r="H254" s="276"/>
      <c r="I254" s="276"/>
      <c r="J254" s="276"/>
      <c r="K254" s="281"/>
      <c r="L254" s="197"/>
      <c r="M254" s="63"/>
      <c r="N254" s="63"/>
      <c r="O254" s="63"/>
      <c r="P254" s="63"/>
      <c r="Q254" s="63"/>
      <c r="R254" s="63"/>
    </row>
    <row r="255" spans="1:18" s="218" customFormat="1" ht="18" x14ac:dyDescent="0.25">
      <c r="A255" s="7"/>
      <c r="B255" s="276"/>
      <c r="C255" s="276"/>
      <c r="D255" s="276"/>
      <c r="E255" s="277"/>
      <c r="F255" s="280"/>
      <c r="G255" s="299"/>
      <c r="H255" s="276"/>
      <c r="I255" s="276"/>
      <c r="J255" s="276"/>
      <c r="K255" s="281"/>
      <c r="L255" s="197"/>
      <c r="M255" s="63"/>
      <c r="N255" s="63"/>
      <c r="O255" s="63"/>
      <c r="P255" s="63"/>
      <c r="Q255" s="63"/>
      <c r="R255" s="63"/>
    </row>
    <row r="256" spans="1:18" s="218" customFormat="1" ht="18" x14ac:dyDescent="0.25">
      <c r="A256" s="7"/>
      <c r="B256" s="276"/>
      <c r="C256" s="276"/>
      <c r="D256" s="276"/>
      <c r="E256" s="277"/>
      <c r="F256" s="280"/>
      <c r="G256" s="299"/>
      <c r="H256" s="276"/>
      <c r="I256" s="276"/>
      <c r="J256" s="276"/>
      <c r="K256" s="281"/>
      <c r="L256" s="197"/>
      <c r="M256" s="63"/>
      <c r="N256" s="63"/>
      <c r="O256" s="63"/>
      <c r="P256" s="63"/>
      <c r="Q256" s="63"/>
      <c r="R256" s="63"/>
    </row>
    <row r="257" spans="1:18" s="218" customFormat="1" ht="18" x14ac:dyDescent="0.25">
      <c r="A257" s="7"/>
      <c r="B257" s="276"/>
      <c r="C257" s="276"/>
      <c r="D257" s="276"/>
      <c r="E257" s="277"/>
      <c r="F257" s="280"/>
      <c r="G257" s="299"/>
      <c r="H257" s="276"/>
      <c r="I257" s="276"/>
      <c r="J257" s="276"/>
      <c r="K257" s="281"/>
      <c r="L257" s="197"/>
      <c r="M257" s="63"/>
      <c r="N257" s="63"/>
      <c r="O257" s="63"/>
      <c r="P257" s="63"/>
      <c r="Q257" s="63"/>
      <c r="R257" s="63"/>
    </row>
    <row r="258" spans="1:18" ht="18" x14ac:dyDescent="0.25">
      <c r="A258" s="7"/>
      <c r="B258" s="276"/>
      <c r="C258" s="276"/>
      <c r="D258" s="276"/>
      <c r="E258" s="277"/>
      <c r="F258" s="280"/>
      <c r="G258" s="299"/>
      <c r="H258" s="276"/>
      <c r="I258" s="276"/>
      <c r="J258" s="276"/>
      <c r="K258" s="281"/>
      <c r="L258" s="197"/>
      <c r="M258" s="63"/>
      <c r="N258" s="63"/>
      <c r="O258" s="63"/>
      <c r="P258" s="63"/>
      <c r="Q258" s="63"/>
      <c r="R258" s="63"/>
    </row>
    <row r="259" spans="1:18" s="218" customFormat="1" ht="18" x14ac:dyDescent="0.25">
      <c r="A259" s="7"/>
      <c r="B259" s="276"/>
      <c r="C259" s="276"/>
      <c r="D259" s="276"/>
      <c r="E259" s="277"/>
      <c r="F259" s="280"/>
      <c r="G259" s="299"/>
      <c r="H259" s="276"/>
      <c r="I259" s="276"/>
      <c r="J259" s="276"/>
      <c r="K259" s="281"/>
      <c r="L259" s="197"/>
      <c r="M259" s="63"/>
      <c r="N259" s="63"/>
      <c r="O259" s="63"/>
      <c r="P259" s="63"/>
      <c r="Q259" s="63"/>
      <c r="R259" s="63"/>
    </row>
    <row r="260" spans="1:18" s="218" customFormat="1" ht="18" x14ac:dyDescent="0.25">
      <c r="A260" s="7"/>
      <c r="B260" s="276"/>
      <c r="C260" s="276"/>
      <c r="D260" s="276"/>
      <c r="E260" s="277"/>
      <c r="F260" s="280"/>
      <c r="G260" s="299"/>
      <c r="H260" s="276"/>
      <c r="I260" s="276"/>
      <c r="J260" s="276"/>
      <c r="K260" s="281"/>
      <c r="L260" s="197"/>
      <c r="M260" s="63"/>
      <c r="N260" s="63"/>
      <c r="O260" s="63"/>
      <c r="P260" s="63"/>
      <c r="Q260" s="63"/>
      <c r="R260" s="63"/>
    </row>
    <row r="261" spans="1:18" s="218" customFormat="1" ht="18" x14ac:dyDescent="0.25">
      <c r="A261" s="7"/>
      <c r="B261" s="276"/>
      <c r="C261" s="276"/>
      <c r="D261" s="276"/>
      <c r="E261" s="277"/>
      <c r="F261" s="280"/>
      <c r="G261" s="299"/>
      <c r="H261" s="276"/>
      <c r="I261" s="276"/>
      <c r="J261" s="276"/>
      <c r="K261" s="281"/>
      <c r="L261" s="197"/>
      <c r="M261" s="63"/>
      <c r="N261" s="63"/>
      <c r="O261" s="63"/>
      <c r="P261" s="63"/>
      <c r="Q261" s="63"/>
      <c r="R261" s="63"/>
    </row>
    <row r="262" spans="1:18" s="193" customFormat="1" ht="18" x14ac:dyDescent="0.25">
      <c r="A262" s="7"/>
      <c r="B262" s="276"/>
      <c r="C262" s="276"/>
      <c r="D262" s="276"/>
      <c r="E262" s="277"/>
      <c r="F262" s="280"/>
      <c r="G262" s="299"/>
      <c r="H262" s="276"/>
      <c r="I262" s="276"/>
      <c r="J262" s="276"/>
      <c r="K262" s="281"/>
      <c r="L262" s="197"/>
      <c r="M262" s="63"/>
      <c r="N262" s="63"/>
      <c r="O262" s="63"/>
      <c r="P262" s="63"/>
      <c r="Q262" s="63"/>
      <c r="R262" s="63"/>
    </row>
    <row r="263" spans="1:18" ht="18" x14ac:dyDescent="0.25">
      <c r="A263" s="7"/>
      <c r="B263" s="276"/>
      <c r="C263" s="276"/>
      <c r="D263" s="276"/>
      <c r="E263" s="277"/>
      <c r="F263" s="280"/>
      <c r="G263" s="299"/>
      <c r="H263" s="276"/>
      <c r="I263" s="276"/>
      <c r="J263" s="276"/>
      <c r="K263" s="281"/>
      <c r="L263" s="197"/>
      <c r="M263" s="63"/>
      <c r="N263" s="63"/>
      <c r="O263" s="63"/>
      <c r="P263" s="63"/>
      <c r="Q263" s="63"/>
      <c r="R263" s="63"/>
    </row>
    <row r="264" spans="1:18" s="293" customFormat="1" ht="18" x14ac:dyDescent="0.25">
      <c r="A264" s="7"/>
      <c r="B264" s="276"/>
      <c r="C264" s="276"/>
      <c r="D264" s="298"/>
      <c r="E264" s="300"/>
      <c r="F264" s="280"/>
      <c r="G264" s="299"/>
      <c r="H264" s="276"/>
      <c r="I264" s="276"/>
      <c r="J264" s="276"/>
      <c r="K264" s="281"/>
      <c r="L264" s="197"/>
      <c r="M264" s="63"/>
      <c r="N264" s="63"/>
      <c r="O264" s="63"/>
      <c r="P264" s="63"/>
      <c r="Q264" s="63"/>
      <c r="R264" s="63"/>
    </row>
    <row r="265" spans="1:18" s="218" customFormat="1" ht="18" x14ac:dyDescent="0.25">
      <c r="A265" s="7"/>
      <c r="B265" s="276"/>
      <c r="C265" s="276"/>
      <c r="D265" s="276"/>
      <c r="E265" s="277"/>
      <c r="F265" s="280"/>
      <c r="G265" s="299"/>
      <c r="H265" s="276"/>
      <c r="I265" s="276"/>
      <c r="J265" s="276"/>
      <c r="K265" s="281"/>
      <c r="L265" s="197"/>
      <c r="M265" s="63"/>
      <c r="N265" s="63"/>
      <c r="O265" s="63"/>
      <c r="P265" s="63"/>
      <c r="Q265" s="63"/>
      <c r="R265" s="63"/>
    </row>
    <row r="266" spans="1:18" s="218" customFormat="1" ht="18" x14ac:dyDescent="0.25">
      <c r="A266" s="7"/>
      <c r="B266" s="276"/>
      <c r="C266" s="276"/>
      <c r="D266" s="276"/>
      <c r="E266" s="277"/>
      <c r="F266" s="280"/>
      <c r="G266" s="299"/>
      <c r="H266" s="276"/>
      <c r="I266" s="276"/>
      <c r="J266" s="276"/>
      <c r="K266" s="281"/>
      <c r="L266" s="197"/>
      <c r="M266" s="63"/>
      <c r="N266" s="63"/>
      <c r="O266" s="63"/>
      <c r="P266" s="63"/>
      <c r="Q266" s="63"/>
      <c r="R266" s="63"/>
    </row>
    <row r="267" spans="1:18" ht="18" x14ac:dyDescent="0.25">
      <c r="A267" s="7"/>
      <c r="B267" s="276"/>
      <c r="C267" s="276"/>
      <c r="D267" s="276"/>
      <c r="E267" s="277"/>
      <c r="F267" s="280"/>
      <c r="G267" s="299"/>
      <c r="H267" s="276"/>
      <c r="I267" s="276"/>
      <c r="J267" s="276"/>
      <c r="K267" s="281"/>
      <c r="L267" s="197"/>
      <c r="M267" s="63"/>
      <c r="N267" s="63"/>
      <c r="O267" s="63"/>
      <c r="P267" s="63"/>
      <c r="Q267" s="63"/>
      <c r="R267" s="63"/>
    </row>
    <row r="268" spans="1:18" s="218" customFormat="1" ht="18" x14ac:dyDescent="0.25">
      <c r="A268" s="7"/>
      <c r="B268" s="276"/>
      <c r="C268" s="276"/>
      <c r="D268" s="276"/>
      <c r="E268" s="277"/>
      <c r="F268" s="280"/>
      <c r="G268" s="299"/>
      <c r="H268" s="276"/>
      <c r="I268" s="276"/>
      <c r="J268" s="276"/>
      <c r="K268" s="281"/>
      <c r="L268" s="197"/>
      <c r="M268" s="63"/>
      <c r="N268" s="63"/>
      <c r="O268" s="63"/>
      <c r="P268" s="63"/>
      <c r="Q268" s="63"/>
      <c r="R268" s="63"/>
    </row>
    <row r="269" spans="1:18" s="218" customFormat="1" ht="18" x14ac:dyDescent="0.25">
      <c r="A269" s="7"/>
      <c r="B269" s="276"/>
      <c r="C269" s="276"/>
      <c r="D269" s="276"/>
      <c r="E269" s="277"/>
      <c r="F269" s="280"/>
      <c r="G269" s="299"/>
      <c r="H269" s="276"/>
      <c r="I269" s="276"/>
      <c r="J269" s="276"/>
      <c r="K269" s="281"/>
      <c r="L269" s="197"/>
      <c r="M269" s="63"/>
      <c r="N269" s="63"/>
      <c r="O269" s="63"/>
      <c r="P269" s="63"/>
      <c r="Q269" s="63"/>
      <c r="R269" s="63"/>
    </row>
    <row r="270" spans="1:18" s="193" customFormat="1" ht="18" x14ac:dyDescent="0.25">
      <c r="A270" s="7"/>
      <c r="B270" s="276"/>
      <c r="C270" s="276"/>
      <c r="D270" s="276"/>
      <c r="E270" s="277"/>
      <c r="F270" s="280"/>
      <c r="G270" s="299"/>
      <c r="H270" s="276"/>
      <c r="I270" s="276"/>
      <c r="J270" s="276"/>
      <c r="K270" s="281"/>
      <c r="L270" s="197"/>
      <c r="M270" s="63"/>
      <c r="N270" s="63"/>
      <c r="O270" s="63"/>
      <c r="P270" s="63"/>
      <c r="Q270" s="63"/>
      <c r="R270" s="63"/>
    </row>
    <row r="271" spans="1:18" s="218" customFormat="1" ht="18" x14ac:dyDescent="0.25">
      <c r="A271" s="7"/>
      <c r="B271" s="276"/>
      <c r="C271" s="276"/>
      <c r="D271" s="276"/>
      <c r="E271" s="277"/>
      <c r="F271" s="280"/>
      <c r="G271" s="299"/>
      <c r="H271" s="276"/>
      <c r="I271" s="276"/>
      <c r="J271" s="276"/>
      <c r="K271" s="281"/>
      <c r="L271" s="197"/>
      <c r="M271" s="63"/>
      <c r="N271" s="63"/>
      <c r="O271" s="63"/>
      <c r="P271" s="63"/>
      <c r="Q271" s="63"/>
      <c r="R271" s="63"/>
    </row>
    <row r="272" spans="1:18" s="293" customFormat="1" ht="18" x14ac:dyDescent="0.25">
      <c r="A272" s="7"/>
      <c r="B272" s="276"/>
      <c r="C272" s="276"/>
      <c r="D272" s="298"/>
      <c r="E272" s="300"/>
      <c r="F272" s="280"/>
      <c r="G272" s="299"/>
      <c r="H272" s="276"/>
      <c r="I272" s="276"/>
      <c r="J272" s="276"/>
      <c r="K272" s="281"/>
      <c r="L272" s="197"/>
      <c r="M272" s="63"/>
      <c r="N272" s="63"/>
      <c r="O272" s="63"/>
      <c r="P272" s="63"/>
      <c r="Q272" s="63"/>
      <c r="R272" s="63"/>
    </row>
    <row r="273" spans="1:18" s="193" customFormat="1" ht="18" x14ac:dyDescent="0.25">
      <c r="A273" s="7"/>
      <c r="B273" s="276"/>
      <c r="C273" s="276"/>
      <c r="D273" s="276"/>
      <c r="E273" s="300"/>
      <c r="F273" s="280"/>
      <c r="G273" s="299"/>
      <c r="H273" s="276"/>
      <c r="I273" s="276"/>
      <c r="J273" s="276"/>
      <c r="K273" s="281"/>
      <c r="L273" s="197"/>
      <c r="M273" s="63"/>
      <c r="N273" s="63"/>
      <c r="O273" s="63"/>
      <c r="P273" s="63"/>
      <c r="Q273" s="63"/>
      <c r="R273" s="63"/>
    </row>
    <row r="274" spans="1:18" s="218" customFormat="1" ht="18" x14ac:dyDescent="0.25">
      <c r="A274" s="7"/>
      <c r="B274" s="276"/>
      <c r="C274" s="276"/>
      <c r="D274" s="276"/>
      <c r="E274" s="300"/>
      <c r="F274" s="280"/>
      <c r="G274" s="299"/>
      <c r="H274" s="276"/>
      <c r="I274" s="276"/>
      <c r="J274" s="276"/>
      <c r="K274" s="281"/>
      <c r="L274" s="197"/>
      <c r="M274" s="63"/>
      <c r="N274" s="63"/>
      <c r="O274" s="63"/>
      <c r="P274" s="63"/>
      <c r="Q274" s="63"/>
      <c r="R274" s="63"/>
    </row>
    <row r="275" spans="1:18" s="218" customFormat="1" ht="18" x14ac:dyDescent="0.25">
      <c r="A275" s="7"/>
      <c r="B275" s="276"/>
      <c r="C275" s="276"/>
      <c r="D275" s="276"/>
      <c r="E275" s="300"/>
      <c r="F275" s="280"/>
      <c r="G275" s="299"/>
      <c r="H275" s="276"/>
      <c r="I275" s="276"/>
      <c r="J275" s="276"/>
      <c r="K275" s="281"/>
      <c r="L275" s="197"/>
      <c r="M275" s="63"/>
      <c r="N275" s="63"/>
      <c r="O275" s="63"/>
      <c r="P275" s="63"/>
      <c r="Q275" s="63"/>
      <c r="R275" s="63"/>
    </row>
    <row r="276" spans="1:18" ht="18" x14ac:dyDescent="0.25">
      <c r="A276" s="7"/>
      <c r="B276" s="276"/>
      <c r="C276" s="276"/>
      <c r="D276" s="276"/>
      <c r="E276" s="277"/>
      <c r="F276" s="280"/>
      <c r="G276" s="299"/>
      <c r="H276" s="276"/>
      <c r="I276" s="276"/>
      <c r="J276" s="276"/>
      <c r="K276" s="281"/>
      <c r="L276" s="197"/>
      <c r="M276" s="63"/>
      <c r="N276" s="63"/>
      <c r="O276" s="63"/>
      <c r="P276" s="63"/>
      <c r="Q276" s="63"/>
      <c r="R276" s="63"/>
    </row>
    <row r="277" spans="1:18" s="218" customFormat="1" ht="18" x14ac:dyDescent="0.25">
      <c r="A277" s="7"/>
      <c r="B277" s="276"/>
      <c r="C277" s="276"/>
      <c r="D277" s="276"/>
      <c r="E277" s="277"/>
      <c r="F277" s="280"/>
      <c r="G277" s="299"/>
      <c r="H277" s="276"/>
      <c r="I277" s="276"/>
      <c r="J277" s="276"/>
      <c r="K277" s="281"/>
      <c r="L277" s="197"/>
      <c r="M277" s="63"/>
      <c r="N277" s="63"/>
      <c r="O277" s="63"/>
      <c r="P277" s="63"/>
      <c r="Q277" s="63"/>
      <c r="R277" s="63"/>
    </row>
    <row r="278" spans="1:18" s="218" customFormat="1" ht="18" x14ac:dyDescent="0.25">
      <c r="A278" s="7"/>
      <c r="B278" s="276"/>
      <c r="C278" s="276"/>
      <c r="D278" s="276"/>
      <c r="E278" s="277"/>
      <c r="F278" s="280"/>
      <c r="G278" s="299"/>
      <c r="H278" s="276"/>
      <c r="I278" s="276"/>
      <c r="J278" s="276"/>
      <c r="K278" s="281"/>
      <c r="L278" s="197"/>
      <c r="M278" s="63"/>
      <c r="N278" s="63"/>
      <c r="O278" s="63"/>
      <c r="P278" s="63"/>
      <c r="Q278" s="63"/>
      <c r="R278" s="63"/>
    </row>
    <row r="279" spans="1:18" s="218" customFormat="1" ht="18" x14ac:dyDescent="0.25">
      <c r="A279" s="7"/>
      <c r="B279" s="276"/>
      <c r="C279" s="276"/>
      <c r="D279" s="276"/>
      <c r="E279" s="277"/>
      <c r="F279" s="280"/>
      <c r="G279" s="299"/>
      <c r="H279" s="276"/>
      <c r="I279" s="276"/>
      <c r="J279" s="276"/>
      <c r="K279" s="281"/>
      <c r="L279" s="197"/>
      <c r="M279" s="63"/>
      <c r="N279" s="63"/>
      <c r="O279" s="63"/>
      <c r="P279" s="63"/>
      <c r="Q279" s="63"/>
      <c r="R279" s="63"/>
    </row>
    <row r="280" spans="1:18" ht="18" x14ac:dyDescent="0.25">
      <c r="A280" s="7"/>
      <c r="B280" s="276"/>
      <c r="C280" s="276"/>
      <c r="D280" s="276"/>
      <c r="E280" s="277"/>
      <c r="F280" s="280"/>
      <c r="G280" s="299"/>
      <c r="H280" s="276"/>
      <c r="I280" s="276"/>
      <c r="J280" s="276"/>
      <c r="K280" s="281"/>
      <c r="L280" s="197"/>
      <c r="M280" s="63"/>
      <c r="N280" s="63"/>
      <c r="O280" s="63"/>
      <c r="P280" s="63"/>
      <c r="Q280" s="63"/>
      <c r="R280" s="63"/>
    </row>
    <row r="281" spans="1:18" s="218" customFormat="1" ht="18" x14ac:dyDescent="0.25">
      <c r="A281" s="7"/>
      <c r="B281" s="276"/>
      <c r="C281" s="276"/>
      <c r="D281" s="276"/>
      <c r="E281" s="277"/>
      <c r="F281" s="280"/>
      <c r="G281" s="299"/>
      <c r="H281" s="276"/>
      <c r="I281" s="276"/>
      <c r="J281" s="276"/>
      <c r="K281" s="281"/>
      <c r="L281" s="197"/>
      <c r="M281" s="63"/>
      <c r="N281" s="63"/>
      <c r="O281" s="63"/>
      <c r="P281" s="63"/>
      <c r="Q281" s="63"/>
      <c r="R281" s="63"/>
    </row>
    <row r="282" spans="1:18" s="218" customFormat="1" ht="18" x14ac:dyDescent="0.25">
      <c r="A282" s="7"/>
      <c r="B282" s="276"/>
      <c r="C282" s="276"/>
      <c r="D282" s="276"/>
      <c r="E282" s="277"/>
      <c r="F282" s="280"/>
      <c r="G282" s="299"/>
      <c r="H282" s="276"/>
      <c r="I282" s="276"/>
      <c r="J282" s="276"/>
      <c r="K282" s="281"/>
      <c r="L282" s="197"/>
      <c r="M282" s="63"/>
      <c r="N282" s="63"/>
      <c r="O282" s="63"/>
      <c r="P282" s="63"/>
      <c r="Q282" s="63"/>
      <c r="R282" s="63"/>
    </row>
    <row r="283" spans="1:18" s="193" customFormat="1" ht="18" x14ac:dyDescent="0.25">
      <c r="A283" s="7"/>
      <c r="B283" s="276"/>
      <c r="C283" s="276"/>
      <c r="D283" s="276"/>
      <c r="E283" s="277"/>
      <c r="F283" s="280"/>
      <c r="G283" s="299"/>
      <c r="H283" s="276"/>
      <c r="I283" s="276"/>
      <c r="J283" s="276"/>
      <c r="K283" s="281"/>
      <c r="L283" s="197"/>
      <c r="M283" s="63"/>
      <c r="N283" s="63"/>
      <c r="O283" s="63"/>
      <c r="P283" s="63"/>
      <c r="Q283" s="63"/>
      <c r="R283" s="63"/>
    </row>
    <row r="284" spans="1:18" s="193" customFormat="1" ht="18" x14ac:dyDescent="0.25">
      <c r="A284" s="7"/>
      <c r="B284" s="276"/>
      <c r="C284" s="276"/>
      <c r="D284" s="276"/>
      <c r="E284" s="277"/>
      <c r="F284" s="280"/>
      <c r="G284" s="299"/>
      <c r="H284" s="276"/>
      <c r="I284" s="276"/>
      <c r="J284" s="276"/>
      <c r="K284" s="281"/>
      <c r="L284" s="197"/>
      <c r="M284" s="63"/>
      <c r="N284" s="63"/>
      <c r="O284" s="63"/>
      <c r="P284" s="63"/>
      <c r="Q284" s="63"/>
      <c r="R284" s="63"/>
    </row>
    <row r="285" spans="1:18" s="193" customFormat="1" ht="18" x14ac:dyDescent="0.25">
      <c r="A285" s="7"/>
      <c r="B285" s="276"/>
      <c r="C285" s="276"/>
      <c r="D285" s="276"/>
      <c r="E285" s="277"/>
      <c r="F285" s="280"/>
      <c r="G285" s="299"/>
      <c r="H285" s="276"/>
      <c r="I285" s="276"/>
      <c r="J285" s="276"/>
      <c r="K285" s="281"/>
      <c r="L285" s="197"/>
      <c r="M285" s="63"/>
      <c r="N285" s="63"/>
      <c r="O285" s="63"/>
      <c r="P285" s="63"/>
      <c r="Q285" s="63"/>
      <c r="R285" s="63"/>
    </row>
    <row r="286" spans="1:18" s="218" customFormat="1" ht="18" x14ac:dyDescent="0.25">
      <c r="A286" s="7"/>
      <c r="B286" s="276"/>
      <c r="C286" s="276"/>
      <c r="D286" s="276"/>
      <c r="E286" s="277"/>
      <c r="F286" s="280"/>
      <c r="G286" s="299"/>
      <c r="H286" s="276"/>
      <c r="I286" s="276"/>
      <c r="J286" s="276"/>
      <c r="K286" s="281"/>
      <c r="L286" s="197"/>
      <c r="M286" s="63"/>
      <c r="N286" s="63"/>
      <c r="O286" s="63"/>
      <c r="P286" s="63"/>
      <c r="Q286" s="63"/>
      <c r="R286" s="63"/>
    </row>
    <row r="287" spans="1:18" s="193" customFormat="1" ht="18" x14ac:dyDescent="0.25">
      <c r="A287" s="7"/>
      <c r="B287" s="276"/>
      <c r="C287" s="276"/>
      <c r="D287" s="276"/>
      <c r="E287" s="277"/>
      <c r="F287" s="280"/>
      <c r="G287" s="299"/>
      <c r="H287" s="276"/>
      <c r="I287" s="276"/>
      <c r="J287" s="276"/>
      <c r="K287" s="281"/>
      <c r="L287" s="197"/>
      <c r="M287" s="63"/>
      <c r="N287" s="63"/>
      <c r="O287" s="63"/>
      <c r="P287" s="63"/>
      <c r="Q287" s="63"/>
      <c r="R287" s="63"/>
    </row>
    <row r="288" spans="1:18" s="218" customFormat="1" ht="18" x14ac:dyDescent="0.25">
      <c r="A288" s="7"/>
      <c r="B288" s="276"/>
      <c r="C288" s="276"/>
      <c r="D288" s="276"/>
      <c r="E288" s="277"/>
      <c r="F288" s="280"/>
      <c r="G288" s="299"/>
      <c r="H288" s="276"/>
      <c r="I288" s="276"/>
      <c r="J288" s="276"/>
      <c r="K288" s="281"/>
      <c r="L288" s="197"/>
      <c r="M288" s="63"/>
      <c r="N288" s="63"/>
      <c r="O288" s="63"/>
      <c r="P288" s="63"/>
      <c r="Q288" s="63"/>
      <c r="R288" s="63"/>
    </row>
    <row r="289" spans="1:18" s="218" customFormat="1" ht="18" x14ac:dyDescent="0.25">
      <c r="A289" s="7"/>
      <c r="B289" s="276"/>
      <c r="C289" s="276"/>
      <c r="D289" s="276"/>
      <c r="E289" s="277"/>
      <c r="F289" s="280"/>
      <c r="G289" s="299"/>
      <c r="H289" s="276"/>
      <c r="I289" s="276"/>
      <c r="J289" s="276"/>
      <c r="K289" s="281"/>
      <c r="L289" s="197"/>
      <c r="M289" s="63"/>
      <c r="N289" s="63"/>
      <c r="O289" s="63"/>
      <c r="P289" s="63"/>
      <c r="Q289" s="63"/>
      <c r="R289" s="63"/>
    </row>
    <row r="290" spans="1:18" s="143" customFormat="1" ht="18" x14ac:dyDescent="0.25">
      <c r="A290" s="69"/>
      <c r="B290" s="276"/>
      <c r="C290" s="276"/>
      <c r="D290" s="276"/>
      <c r="E290" s="277"/>
      <c r="F290" s="280"/>
      <c r="G290" s="299"/>
      <c r="H290" s="276"/>
      <c r="I290" s="276"/>
      <c r="J290" s="276"/>
      <c r="K290" s="281"/>
      <c r="L290" s="94"/>
      <c r="M290" s="142"/>
      <c r="N290" s="142"/>
      <c r="O290" s="142"/>
      <c r="P290" s="142"/>
      <c r="Q290" s="142"/>
      <c r="R290" s="142"/>
    </row>
    <row r="291" spans="1:18" s="143" customFormat="1" ht="18" x14ac:dyDescent="0.25">
      <c r="A291" s="69"/>
      <c r="B291" s="276"/>
      <c r="C291" s="276"/>
      <c r="D291" s="276"/>
      <c r="E291" s="277"/>
      <c r="F291" s="280"/>
      <c r="G291" s="299"/>
      <c r="H291" s="276"/>
      <c r="I291" s="276"/>
      <c r="J291" s="276"/>
      <c r="K291" s="281"/>
      <c r="L291" s="94"/>
      <c r="M291" s="142"/>
      <c r="N291" s="142"/>
      <c r="O291" s="142"/>
      <c r="P291" s="142"/>
      <c r="Q291" s="142"/>
      <c r="R291" s="142"/>
    </row>
    <row r="292" spans="1:18" s="143" customFormat="1" ht="18" x14ac:dyDescent="0.25">
      <c r="A292" s="69"/>
      <c r="B292" s="276"/>
      <c r="C292" s="276"/>
      <c r="D292" s="276"/>
      <c r="E292" s="277"/>
      <c r="F292" s="280"/>
      <c r="G292" s="299"/>
      <c r="H292" s="276"/>
      <c r="I292" s="276"/>
      <c r="J292" s="276"/>
      <c r="K292" s="281"/>
      <c r="L292" s="94"/>
      <c r="M292" s="142"/>
      <c r="N292" s="142"/>
      <c r="O292" s="142"/>
      <c r="P292" s="142"/>
      <c r="Q292" s="142"/>
      <c r="R292" s="142"/>
    </row>
    <row r="293" spans="1:18" s="143" customFormat="1" ht="18" x14ac:dyDescent="0.25">
      <c r="A293" s="69"/>
      <c r="B293" s="276"/>
      <c r="C293" s="276"/>
      <c r="D293" s="276"/>
      <c r="E293" s="277"/>
      <c r="F293" s="280"/>
      <c r="G293" s="299"/>
      <c r="H293" s="276"/>
      <c r="I293" s="276"/>
      <c r="J293" s="276"/>
      <c r="K293" s="281"/>
      <c r="L293" s="94"/>
      <c r="M293" s="142"/>
      <c r="N293" s="142"/>
      <c r="O293" s="142"/>
      <c r="P293" s="142"/>
      <c r="Q293" s="142"/>
      <c r="R293" s="142"/>
    </row>
    <row r="294" spans="1:18" s="143" customFormat="1" ht="18" x14ac:dyDescent="0.25">
      <c r="A294" s="69"/>
      <c r="B294" s="276"/>
      <c r="C294" s="276"/>
      <c r="D294" s="276"/>
      <c r="E294" s="277"/>
      <c r="F294" s="280"/>
      <c r="G294" s="299"/>
      <c r="H294" s="276"/>
      <c r="I294" s="276"/>
      <c r="J294" s="276"/>
      <c r="K294" s="281"/>
      <c r="L294" s="94"/>
      <c r="M294" s="142"/>
      <c r="N294" s="142"/>
      <c r="O294" s="142"/>
      <c r="P294" s="142"/>
      <c r="Q294" s="142"/>
      <c r="R294" s="142"/>
    </row>
    <row r="295" spans="1:18" s="143" customFormat="1" ht="18" x14ac:dyDescent="0.25">
      <c r="A295" s="69"/>
      <c r="B295" s="276"/>
      <c r="C295" s="276"/>
      <c r="D295" s="276"/>
      <c r="E295" s="277"/>
      <c r="F295" s="280"/>
      <c r="G295" s="299"/>
      <c r="H295" s="276"/>
      <c r="I295" s="276"/>
      <c r="J295" s="276"/>
      <c r="K295" s="281"/>
      <c r="L295" s="94"/>
      <c r="M295" s="142"/>
      <c r="N295" s="142"/>
      <c r="O295" s="142"/>
      <c r="P295" s="142"/>
      <c r="Q295" s="142"/>
      <c r="R295" s="142"/>
    </row>
    <row r="296" spans="1:18" s="143" customFormat="1" ht="18" x14ac:dyDescent="0.25">
      <c r="A296" s="69"/>
      <c r="B296" s="276"/>
      <c r="C296" s="276"/>
      <c r="D296" s="298"/>
      <c r="E296" s="300"/>
      <c r="F296" s="280"/>
      <c r="G296" s="299"/>
      <c r="H296" s="276"/>
      <c r="I296" s="276"/>
      <c r="J296" s="276"/>
      <c r="K296" s="281"/>
      <c r="L296" s="94"/>
      <c r="M296" s="142"/>
      <c r="N296" s="142"/>
      <c r="O296" s="142"/>
      <c r="P296" s="142"/>
      <c r="Q296" s="142"/>
      <c r="R296" s="142"/>
    </row>
    <row r="297" spans="1:18" s="143" customFormat="1" ht="18" x14ac:dyDescent="0.25">
      <c r="A297" s="69"/>
      <c r="B297" s="276"/>
      <c r="C297" s="276"/>
      <c r="D297" s="276"/>
      <c r="E297" s="300"/>
      <c r="F297" s="280"/>
      <c r="G297" s="299"/>
      <c r="H297" s="276"/>
      <c r="I297" s="276"/>
      <c r="J297" s="276"/>
      <c r="K297" s="281"/>
      <c r="L297" s="94"/>
      <c r="M297" s="142"/>
      <c r="N297" s="142"/>
      <c r="O297" s="142"/>
      <c r="P297" s="142"/>
      <c r="Q297" s="142"/>
      <c r="R297" s="142"/>
    </row>
    <row r="298" spans="1:18" s="143" customFormat="1" ht="18" x14ac:dyDescent="0.25">
      <c r="A298" s="69"/>
      <c r="B298" s="276"/>
      <c r="C298" s="276"/>
      <c r="D298" s="276"/>
      <c r="E298" s="277"/>
      <c r="F298" s="280"/>
      <c r="G298" s="299"/>
      <c r="H298" s="276"/>
      <c r="I298" s="276"/>
      <c r="J298" s="276"/>
      <c r="K298" s="281"/>
      <c r="L298" s="94"/>
      <c r="M298" s="142"/>
      <c r="N298" s="142"/>
      <c r="O298" s="142"/>
      <c r="P298" s="142"/>
      <c r="Q298" s="142"/>
      <c r="R298" s="142"/>
    </row>
    <row r="299" spans="1:18" s="143" customFormat="1" ht="18" x14ac:dyDescent="0.25">
      <c r="A299" s="69"/>
      <c r="B299" s="276"/>
      <c r="C299" s="276"/>
      <c r="D299" s="276"/>
      <c r="E299" s="277"/>
      <c r="F299" s="280"/>
      <c r="G299" s="299"/>
      <c r="H299" s="276"/>
      <c r="I299" s="276"/>
      <c r="J299" s="276"/>
      <c r="K299" s="281"/>
      <c r="L299" s="94"/>
      <c r="M299" s="142"/>
      <c r="N299" s="142"/>
      <c r="O299" s="142"/>
      <c r="P299" s="142"/>
      <c r="Q299" s="142"/>
      <c r="R299" s="142"/>
    </row>
    <row r="300" spans="1:18" s="143" customFormat="1" ht="18" x14ac:dyDescent="0.25">
      <c r="A300" s="69"/>
      <c r="B300" s="276"/>
      <c r="C300" s="276"/>
      <c r="D300" s="298"/>
      <c r="E300" s="300"/>
      <c r="F300" s="280"/>
      <c r="G300" s="299"/>
      <c r="H300" s="276"/>
      <c r="I300" s="276"/>
      <c r="J300" s="276"/>
      <c r="K300" s="281"/>
      <c r="L300" s="94"/>
      <c r="M300" s="142"/>
      <c r="N300" s="142"/>
      <c r="O300" s="142"/>
      <c r="P300" s="142"/>
      <c r="Q300" s="142"/>
      <c r="R300" s="142"/>
    </row>
    <row r="301" spans="1:18" s="143" customFormat="1" ht="18" x14ac:dyDescent="0.25">
      <c r="A301" s="69"/>
      <c r="B301" s="276"/>
      <c r="C301" s="276"/>
      <c r="D301" s="276"/>
      <c r="E301" s="277"/>
      <c r="F301" s="280"/>
      <c r="G301" s="299"/>
      <c r="H301" s="276"/>
      <c r="I301" s="276"/>
      <c r="J301" s="276"/>
      <c r="K301" s="281"/>
      <c r="L301" s="94"/>
      <c r="M301" s="142"/>
      <c r="N301" s="142"/>
      <c r="O301" s="142"/>
      <c r="P301" s="142"/>
      <c r="Q301" s="142"/>
      <c r="R301" s="142"/>
    </row>
    <row r="302" spans="1:18" s="143" customFormat="1" ht="18" x14ac:dyDescent="0.25">
      <c r="A302" s="69"/>
      <c r="B302" s="276"/>
      <c r="C302" s="276"/>
      <c r="D302" s="276"/>
      <c r="E302" s="277"/>
      <c r="F302" s="280"/>
      <c r="G302" s="299"/>
      <c r="H302" s="276"/>
      <c r="I302" s="276"/>
      <c r="J302" s="276"/>
      <c r="K302" s="281"/>
      <c r="L302" s="94"/>
      <c r="M302" s="142"/>
      <c r="N302" s="142"/>
      <c r="O302" s="142"/>
      <c r="P302" s="142"/>
      <c r="Q302" s="142"/>
      <c r="R302" s="142"/>
    </row>
    <row r="303" spans="1:18" s="143" customFormat="1" ht="18" x14ac:dyDescent="0.25">
      <c r="A303" s="69"/>
      <c r="B303" s="276"/>
      <c r="C303" s="276"/>
      <c r="D303" s="276"/>
      <c r="E303" s="277"/>
      <c r="F303" s="280"/>
      <c r="G303" s="299"/>
      <c r="H303" s="276"/>
      <c r="I303" s="276"/>
      <c r="J303" s="276"/>
      <c r="K303" s="281"/>
      <c r="L303" s="94"/>
      <c r="M303" s="142"/>
      <c r="N303" s="142"/>
      <c r="O303" s="142"/>
      <c r="P303" s="142"/>
      <c r="Q303" s="142"/>
      <c r="R303" s="142"/>
    </row>
    <row r="304" spans="1:18" s="143" customFormat="1" ht="18" x14ac:dyDescent="0.25">
      <c r="A304" s="69"/>
      <c r="B304" s="276"/>
      <c r="C304" s="276"/>
      <c r="D304" s="276"/>
      <c r="E304" s="277"/>
      <c r="F304" s="280"/>
      <c r="G304" s="299"/>
      <c r="H304" s="276"/>
      <c r="I304" s="276"/>
      <c r="J304" s="276"/>
      <c r="K304" s="281"/>
      <c r="L304" s="94"/>
      <c r="M304" s="142"/>
      <c r="N304" s="142"/>
      <c r="O304" s="142"/>
      <c r="P304" s="142"/>
      <c r="Q304" s="142"/>
      <c r="R304" s="142"/>
    </row>
    <row r="305" spans="1:18" s="143" customFormat="1" ht="18" x14ac:dyDescent="0.25">
      <c r="A305" s="69"/>
      <c r="B305" s="276"/>
      <c r="C305" s="276"/>
      <c r="D305" s="276"/>
      <c r="E305" s="277"/>
      <c r="F305" s="280"/>
      <c r="G305" s="299"/>
      <c r="H305" s="276"/>
      <c r="I305" s="276"/>
      <c r="J305" s="276"/>
      <c r="K305" s="281"/>
      <c r="L305" s="94"/>
      <c r="M305" s="142"/>
      <c r="N305" s="142"/>
      <c r="O305" s="142"/>
      <c r="P305" s="142"/>
      <c r="Q305" s="142"/>
      <c r="R305" s="142"/>
    </row>
    <row r="306" spans="1:18" s="143" customFormat="1" ht="18" x14ac:dyDescent="0.25">
      <c r="A306" s="69"/>
      <c r="B306" s="276"/>
      <c r="C306" s="276"/>
      <c r="D306" s="276"/>
      <c r="E306" s="277"/>
      <c r="F306" s="280"/>
      <c r="G306" s="299"/>
      <c r="H306" s="276"/>
      <c r="I306" s="276"/>
      <c r="J306" s="276"/>
      <c r="K306" s="281"/>
      <c r="L306" s="94"/>
      <c r="M306" s="142"/>
      <c r="N306" s="142"/>
      <c r="O306" s="142"/>
      <c r="P306" s="142"/>
      <c r="Q306" s="142"/>
      <c r="R306" s="142"/>
    </row>
    <row r="307" spans="1:18" s="143" customFormat="1" ht="18" x14ac:dyDescent="0.25">
      <c r="A307" s="69"/>
      <c r="B307" s="276"/>
      <c r="C307" s="276"/>
      <c r="D307" s="276"/>
      <c r="E307" s="277"/>
      <c r="F307" s="280"/>
      <c r="G307" s="299"/>
      <c r="H307" s="276"/>
      <c r="I307" s="276"/>
      <c r="J307" s="276"/>
      <c r="K307" s="281"/>
      <c r="L307" s="94"/>
      <c r="M307" s="142"/>
      <c r="N307" s="142"/>
      <c r="O307" s="142"/>
      <c r="P307" s="142"/>
      <c r="Q307" s="142"/>
      <c r="R307" s="142"/>
    </row>
    <row r="308" spans="1:18" s="143" customFormat="1" ht="18" x14ac:dyDescent="0.25">
      <c r="A308" s="69"/>
      <c r="B308" s="276"/>
      <c r="C308" s="276"/>
      <c r="D308" s="276"/>
      <c r="E308" s="277"/>
      <c r="F308" s="280"/>
      <c r="G308" s="299"/>
      <c r="H308" s="276"/>
      <c r="I308" s="276"/>
      <c r="J308" s="276"/>
      <c r="K308" s="281"/>
      <c r="L308" s="94"/>
      <c r="M308" s="142"/>
      <c r="N308" s="142"/>
      <c r="O308" s="142"/>
      <c r="P308" s="142"/>
      <c r="Q308" s="142"/>
      <c r="R308" s="142"/>
    </row>
    <row r="309" spans="1:18" s="143" customFormat="1" ht="18" x14ac:dyDescent="0.25">
      <c r="A309" s="69"/>
      <c r="B309" s="276"/>
      <c r="C309" s="276"/>
      <c r="D309" s="276"/>
      <c r="E309" s="277"/>
      <c r="F309" s="280"/>
      <c r="G309" s="299"/>
      <c r="H309" s="276"/>
      <c r="I309" s="276"/>
      <c r="J309" s="276"/>
      <c r="K309" s="281"/>
      <c r="L309" s="94"/>
      <c r="M309" s="142"/>
      <c r="N309" s="142"/>
      <c r="O309" s="142"/>
      <c r="P309" s="142"/>
      <c r="Q309" s="142"/>
      <c r="R309" s="142"/>
    </row>
    <row r="310" spans="1:18" s="143" customFormat="1" ht="18" x14ac:dyDescent="0.25">
      <c r="A310" s="69"/>
      <c r="B310" s="276"/>
      <c r="C310" s="276"/>
      <c r="D310" s="298"/>
      <c r="E310" s="300"/>
      <c r="F310" s="280"/>
      <c r="G310" s="299"/>
      <c r="H310" s="276"/>
      <c r="I310" s="276"/>
      <c r="J310" s="276"/>
      <c r="K310" s="281"/>
      <c r="L310" s="94"/>
      <c r="M310" s="142"/>
      <c r="N310" s="142"/>
      <c r="O310" s="142"/>
      <c r="P310" s="142"/>
      <c r="Q310" s="142"/>
      <c r="R310" s="142"/>
    </row>
    <row r="311" spans="1:18" s="143" customFormat="1" ht="18" x14ac:dyDescent="0.25">
      <c r="A311" s="69"/>
      <c r="B311" s="276"/>
      <c r="C311" s="276"/>
      <c r="D311" s="276"/>
      <c r="E311" s="277"/>
      <c r="F311" s="280"/>
      <c r="G311" s="299"/>
      <c r="H311" s="276"/>
      <c r="I311" s="276"/>
      <c r="J311" s="276"/>
      <c r="K311" s="281"/>
      <c r="L311" s="94"/>
      <c r="M311" s="142"/>
      <c r="N311" s="142"/>
      <c r="O311" s="142"/>
      <c r="P311" s="142"/>
      <c r="Q311" s="142"/>
      <c r="R311" s="142"/>
    </row>
    <row r="312" spans="1:18" s="143" customFormat="1" ht="18" x14ac:dyDescent="0.25">
      <c r="A312" s="69"/>
      <c r="B312" s="276"/>
      <c r="C312" s="276"/>
      <c r="D312" s="276"/>
      <c r="E312" s="277"/>
      <c r="F312" s="280"/>
      <c r="G312" s="299"/>
      <c r="H312" s="276"/>
      <c r="I312" s="276"/>
      <c r="J312" s="276"/>
      <c r="K312" s="281"/>
      <c r="L312" s="94"/>
      <c r="M312" s="142"/>
      <c r="N312" s="142"/>
      <c r="O312" s="142"/>
      <c r="P312" s="142"/>
      <c r="Q312" s="142"/>
      <c r="R312" s="142"/>
    </row>
    <row r="313" spans="1:18" s="143" customFormat="1" ht="18" x14ac:dyDescent="0.25">
      <c r="A313" s="69"/>
      <c r="B313" s="276"/>
      <c r="C313" s="276"/>
      <c r="D313" s="276"/>
      <c r="E313" s="277"/>
      <c r="F313" s="280"/>
      <c r="G313" s="299"/>
      <c r="H313" s="276"/>
      <c r="I313" s="276"/>
      <c r="J313" s="276"/>
      <c r="K313" s="281"/>
      <c r="L313" s="94"/>
      <c r="M313" s="142"/>
      <c r="N313" s="142"/>
      <c r="O313" s="142"/>
      <c r="P313" s="142"/>
      <c r="Q313" s="142"/>
      <c r="R313" s="142"/>
    </row>
    <row r="314" spans="1:18" s="143" customFormat="1" ht="18" x14ac:dyDescent="0.25">
      <c r="A314" s="69"/>
      <c r="B314" s="276"/>
      <c r="C314" s="276"/>
      <c r="D314" s="276"/>
      <c r="E314" s="277"/>
      <c r="F314" s="280"/>
      <c r="G314" s="299"/>
      <c r="H314" s="276"/>
      <c r="I314" s="276"/>
      <c r="J314" s="276"/>
      <c r="K314" s="281"/>
      <c r="L314" s="94"/>
      <c r="M314" s="142"/>
      <c r="N314" s="142"/>
      <c r="O314" s="142"/>
      <c r="P314" s="142"/>
      <c r="Q314" s="142"/>
      <c r="R314" s="142"/>
    </row>
    <row r="315" spans="1:18" s="143" customFormat="1" ht="18" x14ac:dyDescent="0.25">
      <c r="A315" s="69"/>
      <c r="B315" s="276"/>
      <c r="C315" s="276"/>
      <c r="D315" s="276"/>
      <c r="E315" s="277"/>
      <c r="F315" s="280"/>
      <c r="G315" s="299"/>
      <c r="H315" s="276"/>
      <c r="I315" s="276"/>
      <c r="J315" s="276"/>
      <c r="K315" s="281"/>
      <c r="L315" s="94"/>
      <c r="M315" s="142"/>
      <c r="N315" s="142"/>
      <c r="O315" s="142"/>
      <c r="P315" s="142"/>
      <c r="Q315" s="142"/>
      <c r="R315" s="142"/>
    </row>
    <row r="316" spans="1:18" s="143" customFormat="1" ht="18" x14ac:dyDescent="0.25">
      <c r="A316" s="69"/>
      <c r="B316" s="276"/>
      <c r="C316" s="276"/>
      <c r="D316" s="276"/>
      <c r="E316" s="277"/>
      <c r="F316" s="280"/>
      <c r="G316" s="299"/>
      <c r="H316" s="276"/>
      <c r="I316" s="276"/>
      <c r="J316" s="276"/>
      <c r="K316" s="281"/>
      <c r="L316" s="94"/>
      <c r="M316" s="142"/>
      <c r="N316" s="142"/>
      <c r="O316" s="142"/>
      <c r="P316" s="142"/>
      <c r="Q316" s="142"/>
      <c r="R316" s="142"/>
    </row>
    <row r="317" spans="1:18" s="143" customFormat="1" ht="18" x14ac:dyDescent="0.25">
      <c r="A317" s="69"/>
      <c r="B317" s="276"/>
      <c r="C317" s="276"/>
      <c r="D317" s="276"/>
      <c r="E317" s="277"/>
      <c r="F317" s="280"/>
      <c r="G317" s="299"/>
      <c r="H317" s="276"/>
      <c r="I317" s="276"/>
      <c r="J317" s="276"/>
      <c r="K317" s="281"/>
      <c r="L317" s="94"/>
      <c r="M317" s="142"/>
      <c r="N317" s="142"/>
      <c r="O317" s="142"/>
      <c r="P317" s="142"/>
      <c r="Q317" s="142"/>
      <c r="R317" s="142"/>
    </row>
    <row r="318" spans="1:18" ht="18" x14ac:dyDescent="0.25">
      <c r="A318" s="7"/>
      <c r="B318" s="276"/>
      <c r="C318" s="276"/>
      <c r="D318" s="276"/>
      <c r="E318" s="277"/>
      <c r="F318" s="280"/>
      <c r="G318" s="299"/>
      <c r="H318" s="276"/>
      <c r="I318" s="276"/>
      <c r="J318" s="276"/>
      <c r="K318" s="281"/>
      <c r="L318" s="197"/>
      <c r="M318" s="63"/>
      <c r="N318" s="63"/>
      <c r="O318" s="63"/>
      <c r="P318" s="63"/>
      <c r="Q318" s="63"/>
      <c r="R318" s="63"/>
    </row>
    <row r="319" spans="1:18" s="293" customFormat="1" ht="18" x14ac:dyDescent="0.25">
      <c r="A319" s="7"/>
      <c r="B319" s="276"/>
      <c r="C319" s="276"/>
      <c r="D319" s="298"/>
      <c r="E319" s="300"/>
      <c r="F319" s="280"/>
      <c r="G319" s="299"/>
      <c r="H319" s="276"/>
      <c r="I319" s="276"/>
      <c r="J319" s="276"/>
      <c r="K319" s="281"/>
      <c r="L319" s="197"/>
      <c r="M319" s="63"/>
      <c r="N319" s="63"/>
      <c r="O319" s="63"/>
      <c r="P319" s="63"/>
      <c r="Q319" s="63"/>
      <c r="R319" s="63"/>
    </row>
    <row r="320" spans="1:18" s="218" customFormat="1" ht="18" x14ac:dyDescent="0.25">
      <c r="A320" s="7"/>
      <c r="B320" s="276"/>
      <c r="C320" s="276"/>
      <c r="D320" s="276"/>
      <c r="E320" s="277"/>
      <c r="F320" s="280"/>
      <c r="G320" s="299"/>
      <c r="H320" s="276"/>
      <c r="I320" s="276"/>
      <c r="J320" s="276"/>
      <c r="K320" s="281"/>
      <c r="L320" s="197"/>
      <c r="M320" s="63"/>
      <c r="N320" s="63"/>
      <c r="O320" s="63"/>
      <c r="P320" s="63"/>
      <c r="Q320" s="63"/>
      <c r="R320" s="63"/>
    </row>
    <row r="321" spans="1:18" ht="18" x14ac:dyDescent="0.25">
      <c r="A321" s="7"/>
      <c r="B321" s="276"/>
      <c r="C321" s="276"/>
      <c r="D321" s="276"/>
      <c r="E321" s="277"/>
      <c r="F321" s="280"/>
      <c r="G321" s="299"/>
      <c r="H321" s="276"/>
      <c r="I321" s="276"/>
      <c r="J321" s="276"/>
      <c r="K321" s="281"/>
      <c r="L321" s="197"/>
      <c r="M321" s="63"/>
      <c r="N321" s="63"/>
      <c r="O321" s="63"/>
      <c r="P321" s="63"/>
      <c r="Q321" s="63"/>
      <c r="R321" s="63"/>
    </row>
    <row r="322" spans="1:18" s="193" customFormat="1" ht="18" x14ac:dyDescent="0.25">
      <c r="A322" s="7"/>
      <c r="B322" s="276"/>
      <c r="C322" s="276"/>
      <c r="D322" s="276"/>
      <c r="E322" s="277"/>
      <c r="F322" s="280"/>
      <c r="G322" s="299"/>
      <c r="H322" s="276"/>
      <c r="I322" s="276"/>
      <c r="J322" s="276"/>
      <c r="K322" s="281"/>
      <c r="L322" s="197"/>
      <c r="M322" s="63"/>
      <c r="N322" s="63"/>
      <c r="O322" s="63"/>
      <c r="P322" s="63"/>
      <c r="Q322" s="63"/>
      <c r="R322" s="63"/>
    </row>
    <row r="323" spans="1:18" s="193" customFormat="1" ht="18" x14ac:dyDescent="0.25">
      <c r="A323" s="7"/>
      <c r="B323" s="276"/>
      <c r="C323" s="276"/>
      <c r="D323" s="276"/>
      <c r="E323" s="277"/>
      <c r="F323" s="280"/>
      <c r="G323" s="299"/>
      <c r="H323" s="276"/>
      <c r="I323" s="276"/>
      <c r="J323" s="276"/>
      <c r="K323" s="281"/>
      <c r="L323" s="197"/>
      <c r="M323" s="63"/>
      <c r="N323" s="63"/>
      <c r="O323" s="63"/>
      <c r="P323" s="63"/>
      <c r="Q323" s="63"/>
      <c r="R323" s="63"/>
    </row>
    <row r="324" spans="1:18" s="218" customFormat="1" ht="18" x14ac:dyDescent="0.25">
      <c r="A324" s="7"/>
      <c r="B324" s="276"/>
      <c r="C324" s="276"/>
      <c r="D324" s="276"/>
      <c r="E324" s="277"/>
      <c r="F324" s="280"/>
      <c r="G324" s="299"/>
      <c r="H324" s="276"/>
      <c r="I324" s="276"/>
      <c r="J324" s="276"/>
      <c r="K324" s="281"/>
      <c r="L324" s="197"/>
      <c r="M324" s="63"/>
      <c r="N324" s="63"/>
      <c r="O324" s="63"/>
      <c r="P324" s="63"/>
      <c r="Q324" s="63"/>
      <c r="R324" s="63"/>
    </row>
    <row r="325" spans="1:18" s="218" customFormat="1" ht="18" x14ac:dyDescent="0.25">
      <c r="A325" s="7"/>
      <c r="B325" s="276"/>
      <c r="C325" s="276"/>
      <c r="D325" s="276"/>
      <c r="E325" s="277"/>
      <c r="F325" s="280"/>
      <c r="G325" s="299"/>
      <c r="H325" s="276"/>
      <c r="I325" s="276"/>
      <c r="J325" s="276"/>
      <c r="K325" s="281"/>
      <c r="L325" s="197"/>
      <c r="M325" s="63"/>
      <c r="N325" s="63"/>
      <c r="O325" s="63"/>
      <c r="P325" s="63"/>
      <c r="Q325" s="63"/>
      <c r="R325" s="63"/>
    </row>
    <row r="326" spans="1:18" s="218" customFormat="1" ht="18" x14ac:dyDescent="0.25">
      <c r="A326" s="7"/>
      <c r="B326" s="276"/>
      <c r="C326" s="276"/>
      <c r="D326" s="276"/>
      <c r="E326" s="277"/>
      <c r="F326" s="280"/>
      <c r="G326" s="299"/>
      <c r="H326" s="276"/>
      <c r="I326" s="276"/>
      <c r="J326" s="276"/>
      <c r="K326" s="281"/>
      <c r="L326" s="197"/>
      <c r="M326" s="63"/>
      <c r="N326" s="63"/>
      <c r="O326" s="63"/>
      <c r="P326" s="63"/>
      <c r="Q326" s="63"/>
      <c r="R326" s="63"/>
    </row>
    <row r="327" spans="1:18" s="218" customFormat="1" ht="18" x14ac:dyDescent="0.25">
      <c r="A327" s="7"/>
      <c r="B327" s="276"/>
      <c r="C327" s="276"/>
      <c r="D327" s="276"/>
      <c r="E327" s="277"/>
      <c r="F327" s="280"/>
      <c r="G327" s="299"/>
      <c r="H327" s="276"/>
      <c r="I327" s="276"/>
      <c r="J327" s="276"/>
      <c r="K327" s="281"/>
      <c r="L327" s="197"/>
      <c r="M327" s="63"/>
      <c r="N327" s="63"/>
      <c r="O327" s="63"/>
      <c r="P327" s="63"/>
      <c r="Q327" s="63"/>
      <c r="R327" s="63"/>
    </row>
    <row r="328" spans="1:18" s="293" customFormat="1" ht="18" x14ac:dyDescent="0.25">
      <c r="A328" s="7"/>
      <c r="B328" s="276"/>
      <c r="C328" s="276"/>
      <c r="D328" s="298"/>
      <c r="E328" s="300"/>
      <c r="F328" s="280"/>
      <c r="G328" s="299"/>
      <c r="H328" s="276"/>
      <c r="I328" s="276"/>
      <c r="J328" s="276"/>
      <c r="K328" s="281"/>
      <c r="L328" s="197"/>
      <c r="M328" s="63"/>
      <c r="N328" s="63"/>
      <c r="O328" s="63"/>
      <c r="P328" s="63"/>
      <c r="Q328" s="63"/>
      <c r="R328" s="63"/>
    </row>
    <row r="329" spans="1:18" s="193" customFormat="1" ht="18" x14ac:dyDescent="0.25">
      <c r="A329" s="7"/>
      <c r="B329" s="276"/>
      <c r="C329" s="276"/>
      <c r="D329" s="276"/>
      <c r="E329" s="277"/>
      <c r="F329" s="280"/>
      <c r="G329" s="299"/>
      <c r="H329" s="276"/>
      <c r="I329" s="276"/>
      <c r="J329" s="276"/>
      <c r="K329" s="281"/>
      <c r="L329" s="197"/>
      <c r="M329" s="63"/>
      <c r="N329" s="63"/>
      <c r="O329" s="63"/>
      <c r="P329" s="63"/>
      <c r="Q329" s="63"/>
      <c r="R329" s="63"/>
    </row>
    <row r="330" spans="1:18" ht="18" x14ac:dyDescent="0.25">
      <c r="A330" s="7"/>
      <c r="B330" s="276"/>
      <c r="C330" s="276"/>
      <c r="D330" s="276"/>
      <c r="E330" s="277"/>
      <c r="F330" s="280"/>
      <c r="G330" s="299"/>
      <c r="H330" s="276"/>
      <c r="I330" s="276"/>
      <c r="J330" s="276"/>
      <c r="K330" s="281"/>
      <c r="L330" s="197"/>
      <c r="M330" s="63"/>
      <c r="N330" s="63"/>
      <c r="O330" s="63"/>
      <c r="P330" s="63"/>
      <c r="Q330" s="63"/>
      <c r="R330" s="63"/>
    </row>
    <row r="331" spans="1:18" s="293" customFormat="1" ht="18" x14ac:dyDescent="0.25">
      <c r="A331" s="7"/>
      <c r="B331" s="276"/>
      <c r="C331" s="276"/>
      <c r="D331" s="298"/>
      <c r="E331" s="300"/>
      <c r="F331" s="280"/>
      <c r="G331" s="299"/>
      <c r="H331" s="276"/>
      <c r="I331" s="276"/>
      <c r="J331" s="276"/>
      <c r="K331" s="281"/>
      <c r="L331" s="197"/>
      <c r="M331" s="63"/>
      <c r="N331" s="63"/>
      <c r="O331" s="63"/>
      <c r="P331" s="63"/>
      <c r="Q331" s="63"/>
      <c r="R331" s="63"/>
    </row>
    <row r="332" spans="1:18" ht="18" x14ac:dyDescent="0.25">
      <c r="A332" s="7"/>
      <c r="B332" s="276"/>
      <c r="C332" s="276"/>
      <c r="D332" s="276"/>
      <c r="E332" s="277"/>
      <c r="F332" s="280"/>
      <c r="G332" s="299"/>
      <c r="H332" s="276"/>
      <c r="I332" s="276"/>
      <c r="J332" s="276"/>
      <c r="K332" s="281"/>
      <c r="L332" s="197"/>
      <c r="M332" s="63"/>
      <c r="N332" s="63"/>
      <c r="O332" s="63"/>
      <c r="P332" s="63"/>
      <c r="Q332" s="63"/>
      <c r="R332" s="63"/>
    </row>
    <row r="333" spans="1:18" s="218" customFormat="1" ht="18" x14ac:dyDescent="0.25">
      <c r="A333" s="7"/>
      <c r="B333" s="276"/>
      <c r="C333" s="276"/>
      <c r="D333" s="276"/>
      <c r="E333" s="277"/>
      <c r="F333" s="280"/>
      <c r="G333" s="299"/>
      <c r="H333" s="276"/>
      <c r="I333" s="276"/>
      <c r="J333" s="276"/>
      <c r="K333" s="281"/>
      <c r="L333" s="197"/>
      <c r="M333" s="63"/>
      <c r="N333" s="63"/>
      <c r="O333" s="63"/>
      <c r="P333" s="63"/>
      <c r="Q333" s="63"/>
      <c r="R333" s="63"/>
    </row>
    <row r="334" spans="1:18" s="193" customFormat="1" ht="18" x14ac:dyDescent="0.25">
      <c r="A334" s="7"/>
      <c r="B334" s="276"/>
      <c r="C334" s="276"/>
      <c r="D334" s="276"/>
      <c r="E334" s="277"/>
      <c r="F334" s="280"/>
      <c r="G334" s="299"/>
      <c r="H334" s="276"/>
      <c r="I334" s="276"/>
      <c r="J334" s="276"/>
      <c r="K334" s="281"/>
      <c r="L334" s="197"/>
      <c r="M334" s="63"/>
      <c r="N334" s="63"/>
      <c r="O334" s="63"/>
      <c r="P334" s="63"/>
      <c r="Q334" s="63"/>
      <c r="R334" s="63"/>
    </row>
    <row r="335" spans="1:18" s="293" customFormat="1" ht="18" x14ac:dyDescent="0.25">
      <c r="A335" s="7"/>
      <c r="B335" s="276"/>
      <c r="C335" s="276"/>
      <c r="D335" s="298"/>
      <c r="E335" s="300"/>
      <c r="F335" s="280"/>
      <c r="G335" s="299"/>
      <c r="H335" s="276"/>
      <c r="I335" s="276"/>
      <c r="J335" s="276"/>
      <c r="K335" s="281"/>
      <c r="L335" s="197"/>
      <c r="M335" s="63"/>
      <c r="N335" s="63"/>
      <c r="O335" s="63"/>
      <c r="P335" s="63"/>
      <c r="Q335" s="63"/>
      <c r="R335" s="63"/>
    </row>
    <row r="336" spans="1:18" s="218" customFormat="1" ht="18" x14ac:dyDescent="0.25">
      <c r="A336" s="7"/>
      <c r="B336" s="276"/>
      <c r="C336" s="276"/>
      <c r="D336" s="276"/>
      <c r="E336" s="277"/>
      <c r="F336" s="280"/>
      <c r="G336" s="299"/>
      <c r="H336" s="276"/>
      <c r="I336" s="276"/>
      <c r="J336" s="276"/>
      <c r="K336" s="281"/>
      <c r="L336" s="197"/>
      <c r="M336" s="63"/>
      <c r="N336" s="63"/>
      <c r="O336" s="63"/>
      <c r="P336" s="63"/>
      <c r="Q336" s="63"/>
      <c r="R336" s="63"/>
    </row>
    <row r="337" spans="1:18" s="218" customFormat="1" ht="18" x14ac:dyDescent="0.25">
      <c r="A337" s="7"/>
      <c r="B337" s="276"/>
      <c r="C337" s="276"/>
      <c r="D337" s="276"/>
      <c r="E337" s="277"/>
      <c r="F337" s="280"/>
      <c r="G337" s="299"/>
      <c r="H337" s="276"/>
      <c r="I337" s="276"/>
      <c r="J337" s="276"/>
      <c r="K337" s="281"/>
      <c r="L337" s="197"/>
      <c r="M337" s="63"/>
      <c r="N337" s="63"/>
      <c r="O337" s="63"/>
      <c r="P337" s="63"/>
      <c r="Q337" s="63"/>
      <c r="R337" s="63"/>
    </row>
    <row r="338" spans="1:18" ht="18" x14ac:dyDescent="0.25">
      <c r="A338" s="7"/>
      <c r="B338" s="276"/>
      <c r="C338" s="276"/>
      <c r="D338" s="276"/>
      <c r="E338" s="277"/>
      <c r="F338" s="280"/>
      <c r="G338" s="299"/>
      <c r="H338" s="276"/>
      <c r="I338" s="276"/>
      <c r="J338" s="276"/>
      <c r="K338" s="281"/>
      <c r="L338" s="197"/>
      <c r="M338" s="63"/>
      <c r="N338" s="63"/>
      <c r="O338" s="63"/>
      <c r="P338" s="63"/>
      <c r="Q338" s="63"/>
      <c r="R338" s="63"/>
    </row>
    <row r="339" spans="1:18" s="293" customFormat="1" ht="18" x14ac:dyDescent="0.25">
      <c r="A339" s="7"/>
      <c r="B339" s="276"/>
      <c r="C339" s="276"/>
      <c r="D339" s="298"/>
      <c r="E339" s="300"/>
      <c r="F339" s="280"/>
      <c r="G339" s="299"/>
      <c r="H339" s="276"/>
      <c r="I339" s="276"/>
      <c r="J339" s="276"/>
      <c r="K339" s="281"/>
      <c r="L339" s="197"/>
      <c r="M339" s="63"/>
      <c r="N339" s="63"/>
      <c r="O339" s="63"/>
      <c r="P339" s="63"/>
      <c r="Q339" s="63"/>
      <c r="R339" s="63"/>
    </row>
    <row r="340" spans="1:18" s="193" customFormat="1" ht="18" x14ac:dyDescent="0.25">
      <c r="A340" s="7"/>
      <c r="B340" s="276"/>
      <c r="C340" s="276"/>
      <c r="D340" s="276"/>
      <c r="E340" s="300"/>
      <c r="F340" s="280"/>
      <c r="G340" s="299"/>
      <c r="H340" s="276"/>
      <c r="I340" s="276"/>
      <c r="J340" s="276"/>
      <c r="K340" s="281"/>
      <c r="L340" s="197"/>
      <c r="M340" s="63"/>
      <c r="N340" s="63"/>
      <c r="O340" s="63"/>
      <c r="P340" s="63"/>
      <c r="Q340" s="63"/>
      <c r="R340" s="63"/>
    </row>
    <row r="341" spans="1:18" s="193" customFormat="1" ht="18" x14ac:dyDescent="0.25">
      <c r="A341" s="7"/>
      <c r="B341" s="276"/>
      <c r="C341" s="276"/>
      <c r="D341" s="276"/>
      <c r="E341" s="277"/>
      <c r="F341" s="280"/>
      <c r="G341" s="299"/>
      <c r="H341" s="276"/>
      <c r="I341" s="276"/>
      <c r="J341" s="276"/>
      <c r="K341" s="281"/>
      <c r="L341" s="197"/>
      <c r="M341" s="63"/>
      <c r="N341" s="63"/>
      <c r="O341" s="63"/>
      <c r="P341" s="63"/>
      <c r="Q341" s="63"/>
      <c r="R341" s="63"/>
    </row>
    <row r="342" spans="1:18" s="218" customFormat="1" ht="18" x14ac:dyDescent="0.25">
      <c r="A342" s="7"/>
      <c r="B342" s="276"/>
      <c r="C342" s="276"/>
      <c r="D342" s="276"/>
      <c r="E342" s="277"/>
      <c r="F342" s="280"/>
      <c r="G342" s="299"/>
      <c r="H342" s="276"/>
      <c r="I342" s="276"/>
      <c r="J342" s="276"/>
      <c r="K342" s="281"/>
      <c r="L342" s="197"/>
      <c r="M342" s="63"/>
      <c r="N342" s="63"/>
      <c r="O342" s="63"/>
      <c r="P342" s="63"/>
      <c r="Q342" s="63"/>
      <c r="R342" s="63"/>
    </row>
    <row r="343" spans="1:18" s="293" customFormat="1" ht="18" x14ac:dyDescent="0.25">
      <c r="A343" s="7"/>
      <c r="B343" s="276"/>
      <c r="C343" s="276"/>
      <c r="D343" s="298"/>
      <c r="E343" s="300"/>
      <c r="F343" s="280"/>
      <c r="G343" s="299"/>
      <c r="H343" s="276"/>
      <c r="I343" s="276"/>
      <c r="J343" s="276"/>
      <c r="K343" s="281"/>
      <c r="L343" s="197"/>
      <c r="M343" s="63"/>
      <c r="N343" s="63"/>
      <c r="O343" s="63"/>
      <c r="P343" s="63"/>
      <c r="Q343" s="63"/>
      <c r="R343" s="63"/>
    </row>
    <row r="344" spans="1:18" ht="18" x14ac:dyDescent="0.25">
      <c r="A344" s="7"/>
      <c r="B344" s="276"/>
      <c r="C344" s="276"/>
      <c r="D344" s="276"/>
      <c r="E344" s="300"/>
      <c r="F344" s="280"/>
      <c r="G344" s="299"/>
      <c r="H344" s="276"/>
      <c r="I344" s="276"/>
      <c r="J344" s="276"/>
      <c r="K344" s="281"/>
      <c r="L344" s="197"/>
      <c r="M344" s="63"/>
      <c r="N344" s="63"/>
      <c r="O344" s="63"/>
      <c r="P344" s="63"/>
      <c r="Q344" s="63"/>
      <c r="R344" s="63"/>
    </row>
    <row r="345" spans="1:18" ht="18" x14ac:dyDescent="0.25">
      <c r="A345" s="7"/>
      <c r="B345" s="276"/>
      <c r="C345" s="276"/>
      <c r="D345" s="276"/>
      <c r="E345" s="277"/>
      <c r="F345" s="280"/>
      <c r="G345" s="299"/>
      <c r="H345" s="276"/>
      <c r="I345" s="276"/>
      <c r="J345" s="276"/>
      <c r="K345" s="281"/>
      <c r="L345" s="197"/>
      <c r="M345" s="63"/>
      <c r="N345" s="63"/>
      <c r="O345" s="63"/>
      <c r="P345" s="63"/>
      <c r="Q345" s="63"/>
      <c r="R345" s="63"/>
    </row>
    <row r="346" spans="1:18" s="218" customFormat="1" ht="18" x14ac:dyDescent="0.25">
      <c r="A346" s="7"/>
      <c r="B346" s="276"/>
      <c r="C346" s="276"/>
      <c r="D346" s="276"/>
      <c r="E346" s="277"/>
      <c r="F346" s="280"/>
      <c r="G346" s="299"/>
      <c r="H346" s="276"/>
      <c r="I346" s="276"/>
      <c r="J346" s="276"/>
      <c r="K346" s="281"/>
      <c r="L346" s="197"/>
      <c r="M346" s="63"/>
      <c r="N346" s="63"/>
      <c r="O346" s="63"/>
      <c r="P346" s="63"/>
      <c r="Q346" s="63"/>
      <c r="R346" s="63"/>
    </row>
    <row r="347" spans="1:18" s="193" customFormat="1" ht="18" x14ac:dyDescent="0.25">
      <c r="A347" s="7"/>
      <c r="B347" s="276"/>
      <c r="C347" s="276"/>
      <c r="D347" s="276"/>
      <c r="E347" s="277"/>
      <c r="F347" s="280"/>
      <c r="G347" s="299"/>
      <c r="H347" s="276"/>
      <c r="I347" s="276"/>
      <c r="J347" s="276"/>
      <c r="K347" s="281"/>
      <c r="L347" s="197"/>
      <c r="M347" s="63"/>
      <c r="N347" s="63"/>
      <c r="O347" s="63"/>
      <c r="P347" s="63"/>
      <c r="Q347" s="63"/>
      <c r="R347" s="63"/>
    </row>
    <row r="348" spans="1:18" s="193" customFormat="1" ht="18" x14ac:dyDescent="0.25">
      <c r="A348" s="7"/>
      <c r="B348" s="276"/>
      <c r="C348" s="276"/>
      <c r="D348" s="276"/>
      <c r="E348" s="277"/>
      <c r="F348" s="280"/>
      <c r="G348" s="299"/>
      <c r="H348" s="276"/>
      <c r="I348" s="276"/>
      <c r="J348" s="276"/>
      <c r="K348" s="281"/>
      <c r="L348" s="197"/>
      <c r="M348" s="63"/>
      <c r="N348" s="63"/>
      <c r="O348" s="63"/>
      <c r="P348" s="63"/>
      <c r="Q348" s="63"/>
      <c r="R348" s="63"/>
    </row>
    <row r="349" spans="1:18" s="205" customFormat="1" ht="18" x14ac:dyDescent="0.25">
      <c r="A349" s="202"/>
      <c r="B349" s="276"/>
      <c r="C349" s="276"/>
      <c r="D349" s="276"/>
      <c r="E349" s="277"/>
      <c r="F349" s="280"/>
      <c r="G349" s="299"/>
      <c r="H349" s="276"/>
      <c r="I349" s="276"/>
      <c r="J349" s="276"/>
      <c r="K349" s="281"/>
      <c r="L349" s="203"/>
      <c r="M349" s="204"/>
      <c r="N349" s="204"/>
      <c r="O349" s="204"/>
      <c r="P349" s="204"/>
      <c r="Q349" s="204"/>
      <c r="R349" s="204"/>
    </row>
    <row r="350" spans="1:18" s="143" customFormat="1" ht="18" x14ac:dyDescent="0.25">
      <c r="A350" s="69"/>
      <c r="B350" s="276"/>
      <c r="C350" s="276"/>
      <c r="D350" s="276"/>
      <c r="E350" s="277"/>
      <c r="F350" s="280"/>
      <c r="G350" s="299"/>
      <c r="H350" s="276"/>
      <c r="I350" s="276"/>
      <c r="J350" s="276"/>
      <c r="K350" s="281"/>
      <c r="L350" s="94"/>
      <c r="M350" s="142"/>
      <c r="N350" s="142"/>
      <c r="O350" s="142"/>
      <c r="P350" s="142"/>
      <c r="Q350" s="142"/>
      <c r="R350" s="142"/>
    </row>
    <row r="351" spans="1:18" s="143" customFormat="1" ht="18" x14ac:dyDescent="0.25">
      <c r="A351" s="69"/>
      <c r="B351" s="276"/>
      <c r="C351" s="276"/>
      <c r="D351" s="276"/>
      <c r="E351" s="277"/>
      <c r="F351" s="280"/>
      <c r="G351" s="299"/>
      <c r="H351" s="276"/>
      <c r="I351" s="276"/>
      <c r="J351" s="276"/>
      <c r="K351" s="281"/>
      <c r="L351" s="94"/>
      <c r="M351" s="142"/>
      <c r="N351" s="142"/>
      <c r="O351" s="142"/>
      <c r="P351" s="142"/>
      <c r="Q351" s="142"/>
      <c r="R351" s="142"/>
    </row>
    <row r="352" spans="1:18" s="143" customFormat="1" ht="18" x14ac:dyDescent="0.25">
      <c r="A352" s="69"/>
      <c r="B352" s="276"/>
      <c r="C352" s="276"/>
      <c r="D352" s="298"/>
      <c r="E352" s="300"/>
      <c r="F352" s="280"/>
      <c r="G352" s="299"/>
      <c r="H352" s="276"/>
      <c r="I352" s="276"/>
      <c r="J352" s="276"/>
      <c r="K352" s="281"/>
      <c r="L352" s="94"/>
      <c r="M352" s="142"/>
      <c r="N352" s="142"/>
      <c r="O352" s="142"/>
      <c r="P352" s="142"/>
      <c r="Q352" s="142"/>
      <c r="R352" s="142"/>
    </row>
    <row r="353" spans="1:18" s="143" customFormat="1" ht="18" x14ac:dyDescent="0.25">
      <c r="A353" s="69"/>
      <c r="B353" s="276"/>
      <c r="C353" s="276"/>
      <c r="D353" s="276"/>
      <c r="E353" s="277"/>
      <c r="F353" s="280"/>
      <c r="G353" s="299"/>
      <c r="H353" s="276"/>
      <c r="I353" s="276"/>
      <c r="J353" s="276"/>
      <c r="K353" s="281"/>
      <c r="L353" s="94"/>
      <c r="M353" s="142"/>
      <c r="N353" s="142"/>
      <c r="O353" s="142"/>
      <c r="P353" s="142"/>
      <c r="Q353" s="142"/>
      <c r="R353" s="142"/>
    </row>
    <row r="354" spans="1:18" ht="18" x14ac:dyDescent="0.25">
      <c r="A354" s="7"/>
      <c r="B354" s="276"/>
      <c r="C354" s="276"/>
      <c r="D354" s="276"/>
      <c r="E354" s="277"/>
      <c r="F354" s="280"/>
      <c r="G354" s="299"/>
      <c r="H354" s="276"/>
      <c r="I354" s="276"/>
      <c r="J354" s="276"/>
      <c r="K354" s="281"/>
      <c r="L354" s="197"/>
      <c r="M354" s="63"/>
      <c r="N354" s="63"/>
      <c r="O354" s="63"/>
      <c r="P354" s="63"/>
      <c r="Q354" s="63"/>
      <c r="R354" s="63"/>
    </row>
    <row r="355" spans="1:18" s="218" customFormat="1" ht="18" x14ac:dyDescent="0.25">
      <c r="A355" s="7"/>
      <c r="B355" s="276"/>
      <c r="C355" s="276"/>
      <c r="D355" s="276"/>
      <c r="E355" s="277"/>
      <c r="F355" s="280"/>
      <c r="G355" s="299"/>
      <c r="H355" s="276"/>
      <c r="I355" s="276"/>
      <c r="J355" s="276"/>
      <c r="K355" s="281"/>
      <c r="L355" s="197"/>
      <c r="M355" s="63"/>
      <c r="N355" s="63"/>
      <c r="O355" s="63"/>
      <c r="P355" s="63"/>
      <c r="Q355" s="63"/>
      <c r="R355" s="63"/>
    </row>
    <row r="356" spans="1:18" ht="18" x14ac:dyDescent="0.25">
      <c r="A356" s="7"/>
      <c r="B356" s="276"/>
      <c r="C356" s="276"/>
      <c r="D356" s="276"/>
      <c r="E356" s="277"/>
      <c r="F356" s="280"/>
      <c r="G356" s="299"/>
      <c r="H356" s="276"/>
      <c r="I356" s="276"/>
      <c r="J356" s="276"/>
      <c r="K356" s="281"/>
      <c r="L356" s="197"/>
      <c r="M356" s="63"/>
      <c r="N356" s="63"/>
      <c r="O356" s="63"/>
      <c r="P356" s="63"/>
      <c r="Q356" s="63"/>
      <c r="R356" s="63"/>
    </row>
    <row r="357" spans="1:18" s="193" customFormat="1" ht="18" x14ac:dyDescent="0.25">
      <c r="A357" s="7"/>
      <c r="B357" s="276"/>
      <c r="C357" s="276"/>
      <c r="D357" s="276"/>
      <c r="E357" s="277"/>
      <c r="F357" s="280"/>
      <c r="G357" s="299"/>
      <c r="H357" s="276"/>
      <c r="I357" s="276"/>
      <c r="J357" s="276"/>
      <c r="K357" s="281"/>
      <c r="L357" s="197"/>
      <c r="M357" s="63"/>
      <c r="N357" s="63"/>
      <c r="O357" s="63"/>
      <c r="P357" s="63"/>
      <c r="Q357" s="63"/>
      <c r="R357" s="63"/>
    </row>
    <row r="358" spans="1:18" s="218" customFormat="1" ht="18" x14ac:dyDescent="0.25">
      <c r="A358" s="7"/>
      <c r="B358" s="276"/>
      <c r="C358" s="276"/>
      <c r="D358" s="276"/>
      <c r="E358" s="277"/>
      <c r="F358" s="280"/>
      <c r="G358" s="299"/>
      <c r="H358" s="276"/>
      <c r="I358" s="276"/>
      <c r="J358" s="276"/>
      <c r="K358" s="281"/>
      <c r="L358" s="197"/>
      <c r="M358" s="63"/>
      <c r="N358" s="63"/>
      <c r="O358" s="63"/>
      <c r="P358" s="63"/>
      <c r="Q358" s="63"/>
      <c r="R358" s="63"/>
    </row>
    <row r="359" spans="1:18" s="193" customFormat="1" ht="18" x14ac:dyDescent="0.25">
      <c r="A359" s="7"/>
      <c r="B359" s="276"/>
      <c r="C359" s="276"/>
      <c r="D359" s="276"/>
      <c r="E359" s="277"/>
      <c r="F359" s="280"/>
      <c r="G359" s="299"/>
      <c r="H359" s="276"/>
      <c r="I359" s="276"/>
      <c r="J359" s="276"/>
      <c r="K359" s="281"/>
      <c r="L359" s="197"/>
      <c r="M359" s="63"/>
      <c r="N359" s="63"/>
      <c r="O359" s="63"/>
      <c r="P359" s="63"/>
      <c r="Q359" s="63"/>
      <c r="R359" s="63"/>
    </row>
    <row r="360" spans="1:18" s="293" customFormat="1" ht="18" x14ac:dyDescent="0.25">
      <c r="A360" s="7"/>
      <c r="B360" s="276"/>
      <c r="C360" s="276"/>
      <c r="D360" s="298"/>
      <c r="E360" s="300"/>
      <c r="F360" s="280"/>
      <c r="G360" s="299"/>
      <c r="H360" s="276"/>
      <c r="I360" s="276"/>
      <c r="J360" s="276"/>
      <c r="K360" s="281"/>
      <c r="L360" s="197"/>
      <c r="M360" s="63"/>
      <c r="N360" s="63"/>
      <c r="O360" s="63"/>
      <c r="P360" s="63"/>
      <c r="Q360" s="63"/>
      <c r="R360" s="63"/>
    </row>
    <row r="361" spans="1:18" s="218" customFormat="1" ht="18" x14ac:dyDescent="0.25">
      <c r="A361" s="7"/>
      <c r="B361" s="276"/>
      <c r="C361" s="276"/>
      <c r="D361" s="276"/>
      <c r="E361" s="300"/>
      <c r="F361" s="280"/>
      <c r="G361" s="299"/>
      <c r="H361" s="276"/>
      <c r="I361" s="276"/>
      <c r="J361" s="276"/>
      <c r="K361" s="281"/>
      <c r="L361" s="197"/>
      <c r="M361" s="63"/>
      <c r="N361" s="63"/>
      <c r="O361" s="63"/>
      <c r="P361" s="63"/>
      <c r="Q361" s="63"/>
      <c r="R361" s="63"/>
    </row>
    <row r="362" spans="1:18" s="193" customFormat="1" ht="18" x14ac:dyDescent="0.25">
      <c r="A362" s="7"/>
      <c r="B362" s="276"/>
      <c r="C362" s="276"/>
      <c r="D362" s="276"/>
      <c r="E362" s="277"/>
      <c r="F362" s="280"/>
      <c r="G362" s="299"/>
      <c r="H362" s="276"/>
      <c r="I362" s="276"/>
      <c r="J362" s="276"/>
      <c r="K362" s="281"/>
      <c r="L362" s="197"/>
      <c r="M362" s="63"/>
      <c r="N362" s="63"/>
      <c r="O362" s="63"/>
      <c r="P362" s="63"/>
      <c r="Q362" s="63"/>
      <c r="R362" s="63"/>
    </row>
    <row r="363" spans="1:18" s="193" customFormat="1" ht="18" x14ac:dyDescent="0.25">
      <c r="A363" s="7"/>
      <c r="B363" s="276"/>
      <c r="C363" s="276"/>
      <c r="D363" s="276"/>
      <c r="E363" s="277"/>
      <c r="F363" s="280"/>
      <c r="G363" s="299"/>
      <c r="H363" s="276"/>
      <c r="I363" s="276"/>
      <c r="J363" s="276"/>
      <c r="K363" s="281"/>
      <c r="L363" s="197"/>
      <c r="M363" s="63"/>
      <c r="N363" s="63"/>
      <c r="O363" s="63"/>
      <c r="P363" s="63"/>
      <c r="Q363" s="63"/>
      <c r="R363" s="63"/>
    </row>
    <row r="364" spans="1:18" s="218" customFormat="1" ht="18" x14ac:dyDescent="0.25">
      <c r="A364" s="7"/>
      <c r="B364" s="276"/>
      <c r="C364" s="276"/>
      <c r="D364" s="276"/>
      <c r="E364" s="277"/>
      <c r="F364" s="280"/>
      <c r="G364" s="299"/>
      <c r="H364" s="276"/>
      <c r="I364" s="276"/>
      <c r="J364" s="276"/>
      <c r="K364" s="281"/>
      <c r="L364" s="197"/>
      <c r="M364" s="63"/>
      <c r="N364" s="63"/>
      <c r="O364" s="63"/>
      <c r="P364" s="63"/>
      <c r="Q364" s="63"/>
      <c r="R364" s="63"/>
    </row>
    <row r="365" spans="1:18" ht="18" x14ac:dyDescent="0.25">
      <c r="A365" s="7"/>
      <c r="B365" s="276"/>
      <c r="C365" s="276"/>
      <c r="D365" s="276"/>
      <c r="E365" s="277"/>
      <c r="F365" s="280"/>
      <c r="G365" s="299"/>
      <c r="H365" s="276"/>
      <c r="I365" s="276"/>
      <c r="J365" s="276"/>
      <c r="K365" s="281"/>
      <c r="L365" s="197"/>
      <c r="M365" s="63"/>
      <c r="N365" s="63"/>
      <c r="O365" s="63"/>
      <c r="P365" s="63"/>
      <c r="Q365" s="63"/>
      <c r="R365" s="63"/>
    </row>
    <row r="366" spans="1:18" s="193" customFormat="1" ht="18" x14ac:dyDescent="0.25">
      <c r="A366" s="7"/>
      <c r="B366" s="276"/>
      <c r="C366" s="276"/>
      <c r="D366" s="276"/>
      <c r="E366" s="277"/>
      <c r="F366" s="280"/>
      <c r="G366" s="299"/>
      <c r="H366" s="276"/>
      <c r="I366" s="276"/>
      <c r="J366" s="276"/>
      <c r="K366" s="281"/>
      <c r="L366" s="197"/>
      <c r="M366" s="63"/>
      <c r="N366" s="63"/>
      <c r="O366" s="63"/>
      <c r="P366" s="63"/>
      <c r="Q366" s="63"/>
      <c r="R366" s="63"/>
    </row>
    <row r="367" spans="1:18" ht="18" x14ac:dyDescent="0.25">
      <c r="A367" s="7"/>
      <c r="B367" s="276"/>
      <c r="C367" s="276"/>
      <c r="D367" s="276"/>
      <c r="E367" s="277"/>
      <c r="F367" s="280"/>
      <c r="G367" s="299"/>
      <c r="H367" s="276"/>
      <c r="I367" s="276"/>
      <c r="J367" s="276"/>
      <c r="K367" s="281"/>
      <c r="L367" s="197"/>
      <c r="M367" s="63"/>
      <c r="N367" s="63"/>
      <c r="O367" s="63"/>
      <c r="P367" s="63"/>
      <c r="Q367" s="63"/>
      <c r="R367" s="63"/>
    </row>
    <row r="368" spans="1:18" s="218" customFormat="1" ht="18" x14ac:dyDescent="0.25">
      <c r="A368" s="7"/>
      <c r="B368" s="276"/>
      <c r="C368" s="276"/>
      <c r="D368" s="276"/>
      <c r="E368" s="277"/>
      <c r="F368" s="280"/>
      <c r="G368" s="299"/>
      <c r="H368" s="276"/>
      <c r="I368" s="276"/>
      <c r="J368" s="276"/>
      <c r="K368" s="281"/>
      <c r="L368" s="197"/>
      <c r="M368" s="63"/>
      <c r="N368" s="63"/>
      <c r="O368" s="63"/>
      <c r="P368" s="63"/>
      <c r="Q368" s="63"/>
      <c r="R368" s="63"/>
    </row>
    <row r="369" spans="1:18" ht="18" x14ac:dyDescent="0.25">
      <c r="A369" s="7"/>
      <c r="B369" s="276"/>
      <c r="C369" s="276"/>
      <c r="D369" s="276"/>
      <c r="E369" s="277"/>
      <c r="F369" s="280"/>
      <c r="G369" s="299"/>
      <c r="H369" s="276"/>
      <c r="I369" s="276"/>
      <c r="J369" s="276"/>
      <c r="K369" s="281"/>
      <c r="L369" s="197"/>
      <c r="M369" s="63"/>
      <c r="N369" s="63"/>
      <c r="O369" s="63"/>
      <c r="P369" s="63"/>
      <c r="Q369" s="63"/>
      <c r="R369" s="63"/>
    </row>
    <row r="370" spans="1:18" ht="18" x14ac:dyDescent="0.25">
      <c r="A370" s="7"/>
      <c r="B370" s="276"/>
      <c r="C370" s="276"/>
      <c r="D370" s="276"/>
      <c r="E370" s="277"/>
      <c r="F370" s="280"/>
      <c r="G370" s="299"/>
      <c r="H370" s="276"/>
      <c r="I370" s="276"/>
      <c r="J370" s="276"/>
      <c r="K370" s="281"/>
      <c r="L370" s="197"/>
      <c r="M370" s="63"/>
      <c r="N370" s="63"/>
      <c r="O370" s="63"/>
      <c r="P370" s="63"/>
      <c r="Q370" s="63"/>
      <c r="R370" s="63"/>
    </row>
    <row r="371" spans="1:18" s="193" customFormat="1" ht="18" x14ac:dyDescent="0.25">
      <c r="A371" s="7"/>
      <c r="B371" s="276"/>
      <c r="C371" s="276"/>
      <c r="D371" s="276"/>
      <c r="E371" s="277"/>
      <c r="F371" s="280"/>
      <c r="G371" s="299"/>
      <c r="H371" s="276"/>
      <c r="I371" s="276"/>
      <c r="J371" s="276"/>
      <c r="K371" s="281"/>
      <c r="L371" s="197"/>
      <c r="M371" s="63"/>
      <c r="N371" s="63"/>
      <c r="O371" s="63"/>
      <c r="P371" s="63"/>
      <c r="Q371" s="63"/>
      <c r="R371" s="63"/>
    </row>
    <row r="372" spans="1:18" s="293" customFormat="1" ht="18" x14ac:dyDescent="0.25">
      <c r="A372" s="7"/>
      <c r="B372" s="276"/>
      <c r="C372" s="276"/>
      <c r="D372" s="298"/>
      <c r="E372" s="300"/>
      <c r="F372" s="280"/>
      <c r="G372" s="299"/>
      <c r="H372" s="276"/>
      <c r="I372" s="276"/>
      <c r="J372" s="276"/>
      <c r="K372" s="281"/>
      <c r="L372" s="197"/>
      <c r="M372" s="63"/>
      <c r="N372" s="63"/>
      <c r="O372" s="63"/>
      <c r="P372" s="63"/>
      <c r="Q372" s="63"/>
      <c r="R372" s="63"/>
    </row>
    <row r="373" spans="1:18" ht="18" x14ac:dyDescent="0.25">
      <c r="A373" s="7"/>
      <c r="B373" s="276"/>
      <c r="C373" s="276"/>
      <c r="D373" s="276"/>
      <c r="E373" s="300"/>
      <c r="F373" s="280"/>
      <c r="G373" s="299"/>
      <c r="H373" s="276"/>
      <c r="I373" s="276"/>
      <c r="J373" s="276"/>
      <c r="K373" s="281"/>
      <c r="L373" s="197"/>
      <c r="M373" s="63"/>
      <c r="N373" s="63"/>
      <c r="O373" s="63"/>
      <c r="P373" s="63"/>
      <c r="Q373" s="63"/>
      <c r="R373" s="63"/>
    </row>
    <row r="374" spans="1:18" s="193" customFormat="1" ht="18" x14ac:dyDescent="0.25">
      <c r="A374" s="7"/>
      <c r="B374" s="276"/>
      <c r="C374" s="276"/>
      <c r="D374" s="276"/>
      <c r="E374" s="277"/>
      <c r="F374" s="280"/>
      <c r="G374" s="299"/>
      <c r="H374" s="276"/>
      <c r="I374" s="276"/>
      <c r="J374" s="276"/>
      <c r="K374" s="281"/>
      <c r="L374" s="197"/>
      <c r="M374" s="63"/>
      <c r="N374" s="63"/>
      <c r="O374" s="63"/>
      <c r="P374" s="63"/>
      <c r="Q374" s="63"/>
      <c r="R374" s="63"/>
    </row>
    <row r="375" spans="1:18" ht="18" x14ac:dyDescent="0.25">
      <c r="A375" s="7"/>
      <c r="B375" s="276"/>
      <c r="C375" s="276"/>
      <c r="D375" s="276"/>
      <c r="E375" s="277"/>
      <c r="F375" s="280"/>
      <c r="G375" s="299"/>
      <c r="H375" s="276"/>
      <c r="I375" s="276"/>
      <c r="J375" s="276"/>
      <c r="K375" s="281"/>
      <c r="L375" s="197"/>
      <c r="M375" s="63"/>
      <c r="N375" s="63"/>
      <c r="O375" s="63"/>
      <c r="P375" s="63"/>
      <c r="Q375" s="63"/>
      <c r="R375" s="63"/>
    </row>
    <row r="376" spans="1:18" s="218" customFormat="1" ht="18" x14ac:dyDescent="0.25">
      <c r="A376" s="7"/>
      <c r="B376" s="276"/>
      <c r="C376" s="276"/>
      <c r="D376" s="276"/>
      <c r="E376" s="277"/>
      <c r="F376" s="280"/>
      <c r="G376" s="299"/>
      <c r="H376" s="276"/>
      <c r="I376" s="276"/>
      <c r="J376" s="276"/>
      <c r="K376" s="281"/>
      <c r="L376" s="197"/>
      <c r="M376" s="63"/>
      <c r="N376" s="63"/>
      <c r="O376" s="63"/>
      <c r="P376" s="63"/>
      <c r="Q376" s="63"/>
      <c r="R376" s="63"/>
    </row>
    <row r="377" spans="1:18" s="193" customFormat="1" ht="18" x14ac:dyDescent="0.25">
      <c r="A377" s="7"/>
      <c r="B377" s="276"/>
      <c r="C377" s="276"/>
      <c r="D377" s="276"/>
      <c r="E377" s="277"/>
      <c r="F377" s="280"/>
      <c r="G377" s="299"/>
      <c r="H377" s="276"/>
      <c r="I377" s="276"/>
      <c r="J377" s="276"/>
      <c r="K377" s="281"/>
      <c r="L377" s="197"/>
      <c r="M377" s="63"/>
      <c r="N377" s="63"/>
      <c r="O377" s="63"/>
      <c r="P377" s="63"/>
      <c r="Q377" s="63"/>
      <c r="R377" s="63"/>
    </row>
    <row r="378" spans="1:18" s="293" customFormat="1" ht="18" x14ac:dyDescent="0.25">
      <c r="A378" s="7"/>
      <c r="B378" s="276"/>
      <c r="C378" s="276"/>
      <c r="D378" s="298"/>
      <c r="E378" s="300"/>
      <c r="F378" s="280"/>
      <c r="G378" s="299"/>
      <c r="H378" s="276"/>
      <c r="I378" s="276"/>
      <c r="J378" s="276"/>
      <c r="K378" s="281"/>
      <c r="L378" s="197"/>
      <c r="M378" s="63"/>
      <c r="N378" s="63"/>
      <c r="O378" s="63"/>
      <c r="P378" s="63"/>
      <c r="Q378" s="63"/>
      <c r="R378" s="63"/>
    </row>
    <row r="379" spans="1:18" s="193" customFormat="1" ht="18" x14ac:dyDescent="0.25">
      <c r="A379" s="7"/>
      <c r="B379" s="276"/>
      <c r="C379" s="276"/>
      <c r="D379" s="276"/>
      <c r="E379" s="277"/>
      <c r="F379" s="280"/>
      <c r="G379" s="299"/>
      <c r="H379" s="276"/>
      <c r="I379" s="276"/>
      <c r="J379" s="276"/>
      <c r="K379" s="281"/>
      <c r="L379" s="197"/>
      <c r="M379" s="63"/>
      <c r="N379" s="63"/>
      <c r="O379" s="63"/>
      <c r="P379" s="63"/>
      <c r="Q379" s="63"/>
      <c r="R379" s="63"/>
    </row>
    <row r="380" spans="1:18" s="218" customFormat="1" ht="18" x14ac:dyDescent="0.25">
      <c r="A380" s="7"/>
      <c r="B380" s="276"/>
      <c r="C380" s="276"/>
      <c r="D380" s="276"/>
      <c r="E380" s="277"/>
      <c r="F380" s="280"/>
      <c r="G380" s="299"/>
      <c r="H380" s="276"/>
      <c r="I380" s="276"/>
      <c r="J380" s="276"/>
      <c r="K380" s="281"/>
      <c r="L380" s="197"/>
      <c r="M380" s="63"/>
      <c r="N380" s="63"/>
      <c r="O380" s="63"/>
      <c r="P380" s="63"/>
      <c r="Q380" s="63"/>
      <c r="R380" s="63"/>
    </row>
    <row r="381" spans="1:18" ht="18" x14ac:dyDescent="0.25">
      <c r="A381" s="7"/>
      <c r="B381" s="276"/>
      <c r="C381" s="276"/>
      <c r="D381" s="276"/>
      <c r="E381" s="277"/>
      <c r="F381" s="280"/>
      <c r="G381" s="299"/>
      <c r="H381" s="276"/>
      <c r="I381" s="276"/>
      <c r="J381" s="276"/>
      <c r="K381" s="281"/>
      <c r="L381" s="197"/>
      <c r="M381" s="63"/>
      <c r="N381" s="63"/>
      <c r="O381" s="63"/>
      <c r="P381" s="63"/>
      <c r="Q381" s="63"/>
      <c r="R381" s="63"/>
    </row>
    <row r="382" spans="1:18" ht="18" x14ac:dyDescent="0.25">
      <c r="A382" s="7"/>
      <c r="B382" s="276"/>
      <c r="C382" s="276"/>
      <c r="D382" s="276"/>
      <c r="E382" s="277"/>
      <c r="F382" s="280"/>
      <c r="G382" s="299"/>
      <c r="H382" s="276"/>
      <c r="I382" s="276"/>
      <c r="J382" s="276"/>
      <c r="K382" s="281"/>
      <c r="L382" s="197"/>
      <c r="M382" s="63"/>
      <c r="N382" s="63"/>
      <c r="O382" s="63"/>
      <c r="P382" s="63"/>
      <c r="Q382" s="63"/>
      <c r="R382" s="63"/>
    </row>
    <row r="383" spans="1:18" s="193" customFormat="1" ht="18" x14ac:dyDescent="0.25">
      <c r="A383" s="7"/>
      <c r="B383" s="276"/>
      <c r="C383" s="276"/>
      <c r="D383" s="276"/>
      <c r="E383" s="277"/>
      <c r="F383" s="280"/>
      <c r="G383" s="299"/>
      <c r="H383" s="276"/>
      <c r="I383" s="276"/>
      <c r="J383" s="276"/>
      <c r="K383" s="281"/>
      <c r="L383" s="197"/>
      <c r="M383" s="63"/>
      <c r="N383" s="63"/>
      <c r="O383" s="63"/>
      <c r="P383" s="63"/>
      <c r="Q383" s="63"/>
      <c r="R383" s="63"/>
    </row>
    <row r="384" spans="1:18" s="218" customFormat="1" ht="18" x14ac:dyDescent="0.25">
      <c r="A384" s="7"/>
      <c r="B384" s="276"/>
      <c r="C384" s="276"/>
      <c r="D384" s="276"/>
      <c r="E384" s="277"/>
      <c r="F384" s="280"/>
      <c r="G384" s="299"/>
      <c r="H384" s="276"/>
      <c r="I384" s="276"/>
      <c r="J384" s="276"/>
      <c r="K384" s="281"/>
      <c r="L384" s="197"/>
      <c r="M384" s="63"/>
      <c r="N384" s="63"/>
      <c r="O384" s="63"/>
      <c r="P384" s="63"/>
      <c r="Q384" s="63"/>
      <c r="R384" s="63"/>
    </row>
    <row r="385" spans="1:18" ht="18" x14ac:dyDescent="0.25">
      <c r="A385" s="7"/>
      <c r="B385" s="276"/>
      <c r="C385" s="276"/>
      <c r="D385" s="276"/>
      <c r="E385" s="277"/>
      <c r="F385" s="280"/>
      <c r="G385" s="299"/>
      <c r="H385" s="276"/>
      <c r="I385" s="276"/>
      <c r="J385" s="276"/>
      <c r="K385" s="281"/>
      <c r="L385" s="197"/>
      <c r="M385" s="63"/>
      <c r="N385" s="63"/>
      <c r="O385" s="63"/>
      <c r="P385" s="63"/>
      <c r="Q385" s="63"/>
      <c r="R385" s="63"/>
    </row>
    <row r="386" spans="1:18" s="293" customFormat="1" ht="18" x14ac:dyDescent="0.25">
      <c r="A386" s="7"/>
      <c r="B386" s="276"/>
      <c r="C386" s="276"/>
      <c r="D386" s="298"/>
      <c r="E386" s="300"/>
      <c r="F386" s="280"/>
      <c r="G386" s="299"/>
      <c r="H386" s="276"/>
      <c r="I386" s="276"/>
      <c r="J386" s="276"/>
      <c r="K386" s="281"/>
      <c r="L386" s="197"/>
      <c r="M386" s="63"/>
      <c r="N386" s="63"/>
      <c r="O386" s="63"/>
      <c r="P386" s="63"/>
      <c r="Q386" s="63"/>
      <c r="R386" s="63"/>
    </row>
    <row r="387" spans="1:18" s="218" customFormat="1" ht="18" x14ac:dyDescent="0.25">
      <c r="A387" s="7"/>
      <c r="B387" s="276"/>
      <c r="C387" s="276"/>
      <c r="D387" s="276"/>
      <c r="E387" s="277"/>
      <c r="F387" s="280"/>
      <c r="G387" s="299"/>
      <c r="H387" s="276"/>
      <c r="I387" s="276"/>
      <c r="J387" s="276"/>
      <c r="K387" s="281"/>
      <c r="L387" s="197"/>
      <c r="M387" s="63"/>
      <c r="N387" s="63"/>
      <c r="O387" s="63"/>
      <c r="P387" s="63"/>
      <c r="Q387" s="63"/>
      <c r="R387" s="63"/>
    </row>
    <row r="388" spans="1:18" ht="18" x14ac:dyDescent="0.25">
      <c r="A388" s="7"/>
      <c r="B388" s="276"/>
      <c r="C388" s="276"/>
      <c r="D388" s="276"/>
      <c r="E388" s="277"/>
      <c r="F388" s="280"/>
      <c r="G388" s="299"/>
      <c r="H388" s="276"/>
      <c r="I388" s="276"/>
      <c r="J388" s="276"/>
      <c r="K388" s="281"/>
      <c r="L388" s="197"/>
      <c r="M388" s="63"/>
      <c r="N388" s="63"/>
      <c r="O388" s="63"/>
      <c r="P388" s="63"/>
      <c r="Q388" s="63"/>
      <c r="R388" s="63"/>
    </row>
    <row r="389" spans="1:18" s="293" customFormat="1" ht="18" x14ac:dyDescent="0.25">
      <c r="A389" s="7"/>
      <c r="B389" s="276"/>
      <c r="C389" s="276"/>
      <c r="D389" s="298"/>
      <c r="E389" s="300"/>
      <c r="F389" s="280"/>
      <c r="G389" s="299"/>
      <c r="H389" s="276"/>
      <c r="I389" s="276"/>
      <c r="J389" s="276"/>
      <c r="K389" s="281"/>
      <c r="L389" s="197"/>
      <c r="M389" s="63"/>
      <c r="N389" s="63"/>
      <c r="O389" s="63"/>
      <c r="P389" s="63"/>
      <c r="Q389" s="63"/>
      <c r="R389" s="63"/>
    </row>
    <row r="390" spans="1:18" s="218" customFormat="1" ht="18" x14ac:dyDescent="0.25">
      <c r="A390" s="7"/>
      <c r="B390" s="276"/>
      <c r="C390" s="276"/>
      <c r="D390" s="276"/>
      <c r="E390" s="277"/>
      <c r="F390" s="280"/>
      <c r="G390" s="299"/>
      <c r="H390" s="276"/>
      <c r="I390" s="276"/>
      <c r="J390" s="276"/>
      <c r="K390" s="281"/>
      <c r="L390" s="197"/>
      <c r="M390" s="63"/>
      <c r="N390" s="63"/>
      <c r="O390" s="63"/>
      <c r="P390" s="63"/>
      <c r="Q390" s="63"/>
      <c r="R390" s="63"/>
    </row>
    <row r="391" spans="1:18" s="143" customFormat="1" ht="18" x14ac:dyDescent="0.25">
      <c r="A391" s="69"/>
      <c r="B391" s="276"/>
      <c r="C391" s="276"/>
      <c r="D391" s="276"/>
      <c r="E391" s="277"/>
      <c r="F391" s="280"/>
      <c r="G391" s="299"/>
      <c r="H391" s="276"/>
      <c r="I391" s="276"/>
      <c r="J391" s="276"/>
      <c r="K391" s="281"/>
      <c r="L391" s="94"/>
      <c r="M391" s="142"/>
      <c r="N391" s="142"/>
      <c r="O391" s="142"/>
      <c r="P391" s="142"/>
      <c r="Q391" s="142"/>
      <c r="R391" s="142"/>
    </row>
    <row r="392" spans="1:18" s="143" customFormat="1" ht="18" x14ac:dyDescent="0.25">
      <c r="A392" s="69"/>
      <c r="B392" s="276"/>
      <c r="C392" s="276"/>
      <c r="D392" s="276"/>
      <c r="E392" s="277"/>
      <c r="F392" s="280"/>
      <c r="G392" s="299"/>
      <c r="H392" s="276"/>
      <c r="I392" s="276"/>
      <c r="J392" s="276"/>
      <c r="K392" s="281"/>
      <c r="L392" s="94"/>
      <c r="M392" s="142"/>
      <c r="N392" s="142"/>
      <c r="O392" s="142"/>
      <c r="P392" s="142"/>
      <c r="Q392" s="142"/>
      <c r="R392" s="142"/>
    </row>
    <row r="393" spans="1:18" s="143" customFormat="1" ht="18" x14ac:dyDescent="0.25">
      <c r="A393" s="69"/>
      <c r="B393" s="276"/>
      <c r="C393" s="276"/>
      <c r="D393" s="298"/>
      <c r="E393" s="300"/>
      <c r="F393" s="280"/>
      <c r="G393" s="299"/>
      <c r="H393" s="276"/>
      <c r="I393" s="276"/>
      <c r="J393" s="276"/>
      <c r="K393" s="281"/>
      <c r="L393" s="94"/>
      <c r="M393" s="142"/>
      <c r="N393" s="142"/>
      <c r="O393" s="142"/>
      <c r="P393" s="142"/>
      <c r="Q393" s="142"/>
      <c r="R393" s="142"/>
    </row>
    <row r="394" spans="1:18" s="143" customFormat="1" ht="18" x14ac:dyDescent="0.25">
      <c r="A394" s="69"/>
      <c r="B394" s="276"/>
      <c r="C394" s="276"/>
      <c r="D394" s="276"/>
      <c r="E394" s="300"/>
      <c r="F394" s="280"/>
      <c r="G394" s="299"/>
      <c r="H394" s="276"/>
      <c r="I394" s="276"/>
      <c r="J394" s="276"/>
      <c r="K394" s="281"/>
      <c r="L394" s="94"/>
      <c r="M394" s="142"/>
      <c r="N394" s="142"/>
      <c r="O394" s="142"/>
      <c r="P394" s="142"/>
      <c r="Q394" s="142"/>
      <c r="R394" s="142"/>
    </row>
    <row r="395" spans="1:18" s="143" customFormat="1" ht="18" x14ac:dyDescent="0.25">
      <c r="A395" s="69"/>
      <c r="B395" s="276"/>
      <c r="C395" s="276"/>
      <c r="D395" s="276"/>
      <c r="E395" s="300"/>
      <c r="F395" s="280"/>
      <c r="G395" s="299"/>
      <c r="H395" s="276"/>
      <c r="I395" s="276"/>
      <c r="J395" s="276"/>
      <c r="K395" s="281"/>
      <c r="L395" s="94"/>
      <c r="M395" s="142"/>
      <c r="N395" s="142"/>
      <c r="O395" s="142"/>
      <c r="P395" s="142"/>
      <c r="Q395" s="142"/>
      <c r="R395" s="142"/>
    </row>
    <row r="396" spans="1:18" s="143" customFormat="1" ht="18" x14ac:dyDescent="0.25">
      <c r="A396" s="69"/>
      <c r="B396" s="276"/>
      <c r="C396" s="276"/>
      <c r="D396" s="276"/>
      <c r="E396" s="277"/>
      <c r="F396" s="280"/>
      <c r="G396" s="299"/>
      <c r="H396" s="276"/>
      <c r="I396" s="276"/>
      <c r="J396" s="276"/>
      <c r="K396" s="281"/>
      <c r="L396" s="94"/>
      <c r="M396" s="142"/>
      <c r="N396" s="142"/>
      <c r="O396" s="142"/>
      <c r="P396" s="142"/>
      <c r="Q396" s="142"/>
      <c r="R396" s="142"/>
    </row>
    <row r="397" spans="1:18" ht="18" x14ac:dyDescent="0.25">
      <c r="A397" s="7"/>
      <c r="B397" s="276"/>
      <c r="C397" s="276"/>
      <c r="D397" s="276"/>
      <c r="E397" s="277"/>
      <c r="F397" s="280"/>
      <c r="G397" s="299"/>
      <c r="H397" s="276"/>
      <c r="I397" s="276"/>
      <c r="J397" s="276"/>
      <c r="K397" s="281"/>
      <c r="L397" s="197"/>
      <c r="M397" s="63"/>
      <c r="N397" s="63"/>
      <c r="O397" s="63"/>
      <c r="P397" s="63"/>
      <c r="Q397" s="63"/>
      <c r="R397" s="63"/>
    </row>
    <row r="398" spans="1:18" s="293" customFormat="1" ht="18" x14ac:dyDescent="0.25">
      <c r="A398" s="7"/>
      <c r="B398" s="276"/>
      <c r="C398" s="276"/>
      <c r="D398" s="298"/>
      <c r="E398" s="300"/>
      <c r="F398" s="280"/>
      <c r="G398" s="299"/>
      <c r="H398" s="276"/>
      <c r="I398" s="276"/>
      <c r="J398" s="276"/>
      <c r="K398" s="281"/>
      <c r="L398" s="197"/>
      <c r="M398" s="63"/>
      <c r="N398" s="63"/>
      <c r="O398" s="63"/>
      <c r="P398" s="63"/>
      <c r="Q398" s="63"/>
      <c r="R398" s="63"/>
    </row>
    <row r="399" spans="1:18" s="218" customFormat="1" ht="18" x14ac:dyDescent="0.25">
      <c r="A399" s="7"/>
      <c r="B399" s="276"/>
      <c r="C399" s="276"/>
      <c r="D399" s="276"/>
      <c r="E399" s="277"/>
      <c r="F399" s="280"/>
      <c r="G399" s="299"/>
      <c r="H399" s="276"/>
      <c r="I399" s="276"/>
      <c r="J399" s="276"/>
      <c r="K399" s="281"/>
      <c r="L399" s="197"/>
      <c r="M399" s="63"/>
      <c r="N399" s="63"/>
      <c r="O399" s="63"/>
      <c r="P399" s="63"/>
      <c r="Q399" s="63"/>
      <c r="R399" s="63"/>
    </row>
    <row r="400" spans="1:18" s="193" customFormat="1" ht="18" x14ac:dyDescent="0.25">
      <c r="A400" s="7"/>
      <c r="B400" s="276"/>
      <c r="C400" s="276"/>
      <c r="D400" s="276"/>
      <c r="E400" s="277"/>
      <c r="F400" s="280"/>
      <c r="G400" s="299"/>
      <c r="H400" s="276"/>
      <c r="I400" s="276"/>
      <c r="J400" s="276"/>
      <c r="K400" s="281"/>
      <c r="L400" s="197"/>
      <c r="M400" s="63"/>
      <c r="N400" s="63"/>
      <c r="O400" s="63"/>
      <c r="P400" s="63"/>
      <c r="Q400" s="63"/>
      <c r="R400" s="63"/>
    </row>
    <row r="401" spans="1:18" s="293" customFormat="1" ht="18" x14ac:dyDescent="0.25">
      <c r="A401" s="7"/>
      <c r="B401" s="276"/>
      <c r="C401" s="276"/>
      <c r="D401" s="298"/>
      <c r="E401" s="300"/>
      <c r="F401" s="280"/>
      <c r="G401" s="299"/>
      <c r="H401" s="276"/>
      <c r="I401" s="276"/>
      <c r="J401" s="276"/>
      <c r="K401" s="281"/>
      <c r="L401" s="197"/>
      <c r="M401" s="63"/>
      <c r="N401" s="63"/>
      <c r="O401" s="63"/>
      <c r="P401" s="63"/>
      <c r="Q401" s="63"/>
      <c r="R401" s="63"/>
    </row>
    <row r="402" spans="1:18" s="193" customFormat="1" ht="18" x14ac:dyDescent="0.25">
      <c r="A402" s="7"/>
      <c r="B402" s="276"/>
      <c r="C402" s="276"/>
      <c r="D402" s="276"/>
      <c r="E402" s="277"/>
      <c r="F402" s="280"/>
      <c r="G402" s="299"/>
      <c r="H402" s="276"/>
      <c r="I402" s="276"/>
      <c r="J402" s="276"/>
      <c r="K402" s="281"/>
      <c r="L402" s="197"/>
      <c r="M402" s="63"/>
      <c r="N402" s="63"/>
      <c r="O402" s="63"/>
      <c r="P402" s="63"/>
      <c r="Q402" s="63"/>
      <c r="R402" s="63"/>
    </row>
    <row r="403" spans="1:18" s="218" customFormat="1" ht="18" x14ac:dyDescent="0.25">
      <c r="A403" s="7"/>
      <c r="B403" s="276"/>
      <c r="C403" s="276"/>
      <c r="D403" s="276"/>
      <c r="E403" s="277"/>
      <c r="F403" s="280"/>
      <c r="G403" s="299"/>
      <c r="H403" s="276"/>
      <c r="I403" s="276"/>
      <c r="J403" s="276"/>
      <c r="K403" s="281"/>
      <c r="L403" s="197"/>
      <c r="M403" s="63"/>
      <c r="N403" s="63"/>
      <c r="O403" s="63"/>
      <c r="P403" s="63"/>
      <c r="Q403" s="63"/>
      <c r="R403" s="63"/>
    </row>
    <row r="404" spans="1:18" ht="18" x14ac:dyDescent="0.25">
      <c r="A404" s="7"/>
      <c r="B404" s="200"/>
      <c r="C404" s="200"/>
      <c r="D404" s="298"/>
      <c r="E404" s="227"/>
      <c r="F404" s="199"/>
      <c r="G404" s="211"/>
      <c r="H404" s="200"/>
      <c r="I404" s="200"/>
      <c r="J404" s="200"/>
      <c r="K404" s="201"/>
      <c r="L404" s="197"/>
      <c r="M404" s="63"/>
      <c r="N404" s="63"/>
      <c r="O404" s="63"/>
      <c r="P404" s="63"/>
      <c r="Q404" s="63"/>
      <c r="R404" s="63"/>
    </row>
    <row r="405" spans="1:18" ht="16.5" x14ac:dyDescent="0.25">
      <c r="A405" s="7"/>
      <c r="B405" s="200"/>
      <c r="C405" s="200"/>
      <c r="D405" s="200"/>
      <c r="E405" s="210"/>
      <c r="F405" s="199"/>
      <c r="G405" s="211"/>
      <c r="H405" s="200"/>
      <c r="I405" s="200"/>
      <c r="J405" s="200"/>
      <c r="K405" s="201"/>
      <c r="L405" s="197"/>
      <c r="M405" s="63"/>
      <c r="N405" s="63"/>
      <c r="O405" s="63"/>
      <c r="P405" s="63"/>
      <c r="Q405" s="63"/>
      <c r="R405" s="63"/>
    </row>
    <row r="406" spans="1:18" s="218" customFormat="1" ht="16.5" x14ac:dyDescent="0.25">
      <c r="A406" s="7"/>
      <c r="B406" s="200"/>
      <c r="C406" s="200"/>
      <c r="D406" s="200"/>
      <c r="E406" s="210"/>
      <c r="F406" s="199"/>
      <c r="G406" s="211"/>
      <c r="H406" s="200"/>
      <c r="I406" s="200"/>
      <c r="J406" s="200"/>
      <c r="K406" s="201"/>
      <c r="L406" s="197"/>
      <c r="M406" s="63"/>
      <c r="N406" s="63"/>
      <c r="O406" s="63"/>
      <c r="P406" s="63"/>
      <c r="Q406" s="63"/>
      <c r="R406" s="63"/>
    </row>
    <row r="407" spans="1:18" s="218" customFormat="1" ht="16.5" x14ac:dyDescent="0.25">
      <c r="A407" s="7"/>
      <c r="B407" s="200"/>
      <c r="C407" s="200"/>
      <c r="D407" s="200"/>
      <c r="E407" s="210"/>
      <c r="F407" s="199"/>
      <c r="G407" s="211"/>
      <c r="H407" s="200"/>
      <c r="I407" s="200"/>
      <c r="J407" s="200"/>
      <c r="K407" s="201"/>
      <c r="L407" s="197"/>
      <c r="M407" s="63"/>
      <c r="N407" s="63"/>
      <c r="O407" s="63"/>
      <c r="P407" s="63"/>
      <c r="Q407" s="63"/>
      <c r="R407" s="63"/>
    </row>
    <row r="408" spans="1:18" ht="16.5" x14ac:dyDescent="0.25">
      <c r="A408" s="7"/>
      <c r="B408" s="200"/>
      <c r="C408" s="200"/>
      <c r="D408" s="200"/>
      <c r="E408" s="210"/>
      <c r="F408" s="199"/>
      <c r="G408" s="211"/>
      <c r="H408" s="200"/>
      <c r="I408" s="200"/>
      <c r="J408" s="200"/>
      <c r="K408" s="201"/>
      <c r="L408" s="197"/>
      <c r="M408" s="63"/>
      <c r="N408" s="63"/>
      <c r="O408" s="63"/>
      <c r="P408" s="63"/>
      <c r="Q408" s="63"/>
      <c r="R408" s="63"/>
    </row>
    <row r="409" spans="1:18" s="218" customFormat="1" ht="16.5" x14ac:dyDescent="0.25">
      <c r="A409" s="7"/>
      <c r="B409" s="200"/>
      <c r="C409" s="200"/>
      <c r="D409" s="200"/>
      <c r="E409" s="210"/>
      <c r="F409" s="199"/>
      <c r="G409" s="211"/>
      <c r="H409" s="200"/>
      <c r="I409" s="200"/>
      <c r="J409" s="200"/>
      <c r="K409" s="201"/>
      <c r="L409" s="197"/>
      <c r="M409" s="63"/>
      <c r="N409" s="63"/>
      <c r="O409" s="63"/>
      <c r="P409" s="63"/>
      <c r="Q409" s="63"/>
      <c r="R409" s="63"/>
    </row>
    <row r="410" spans="1:18" ht="16.5" x14ac:dyDescent="0.25">
      <c r="A410" s="7"/>
      <c r="B410" s="200"/>
      <c r="C410" s="200"/>
      <c r="D410" s="200"/>
      <c r="E410" s="210"/>
      <c r="F410" s="199"/>
      <c r="G410" s="211"/>
      <c r="H410" s="200"/>
      <c r="I410" s="200"/>
      <c r="J410" s="200"/>
      <c r="K410" s="201"/>
      <c r="L410" s="197"/>
      <c r="M410" s="63"/>
      <c r="N410" s="63"/>
      <c r="O410" s="63"/>
      <c r="P410" s="63"/>
      <c r="Q410" s="63"/>
      <c r="R410" s="63"/>
    </row>
    <row r="411" spans="1:18" s="218" customFormat="1" ht="16.5" x14ac:dyDescent="0.25">
      <c r="A411" s="7"/>
      <c r="B411" s="200"/>
      <c r="C411" s="200"/>
      <c r="D411" s="221"/>
      <c r="E411" s="220"/>
      <c r="F411" s="199"/>
      <c r="G411" s="211"/>
      <c r="H411" s="200"/>
      <c r="I411" s="200"/>
      <c r="J411" s="200"/>
      <c r="K411" s="201"/>
      <c r="L411" s="197"/>
      <c r="M411" s="63"/>
      <c r="N411" s="63"/>
      <c r="O411" s="63"/>
      <c r="P411" s="63"/>
      <c r="Q411" s="63"/>
      <c r="R411" s="63"/>
    </row>
    <row r="412" spans="1:18" s="218" customFormat="1" ht="16.5" x14ac:dyDescent="0.25">
      <c r="A412" s="7"/>
      <c r="B412" s="200"/>
      <c r="C412" s="200"/>
      <c r="D412" s="200"/>
      <c r="E412" s="220"/>
      <c r="F412" s="199"/>
      <c r="G412" s="211"/>
      <c r="H412" s="200"/>
      <c r="I412" s="200"/>
      <c r="J412" s="200"/>
      <c r="K412" s="201"/>
      <c r="L412" s="197"/>
      <c r="M412" s="63"/>
      <c r="N412" s="63"/>
      <c r="O412" s="63"/>
      <c r="P412" s="63"/>
      <c r="Q412" s="63"/>
      <c r="R412" s="63"/>
    </row>
    <row r="413" spans="1:18" s="143" customFormat="1" ht="16.5" x14ac:dyDescent="0.25">
      <c r="A413" s="69"/>
      <c r="B413" s="200"/>
      <c r="C413" s="200"/>
      <c r="D413" s="200"/>
      <c r="E413" s="210"/>
      <c r="F413" s="199"/>
      <c r="G413" s="211"/>
      <c r="H413" s="200"/>
      <c r="I413" s="200"/>
      <c r="J413" s="200"/>
      <c r="K413" s="201"/>
      <c r="L413" s="94"/>
      <c r="M413" s="142"/>
      <c r="N413" s="142"/>
      <c r="O413" s="142"/>
      <c r="P413" s="142"/>
      <c r="Q413" s="142"/>
      <c r="R413" s="142"/>
    </row>
    <row r="414" spans="1:18" s="143" customFormat="1" ht="16.5" x14ac:dyDescent="0.25">
      <c r="A414" s="69"/>
      <c r="B414" s="200"/>
      <c r="C414" s="200"/>
      <c r="D414" s="200"/>
      <c r="E414" s="210"/>
      <c r="F414" s="199"/>
      <c r="G414" s="211"/>
      <c r="H414" s="200"/>
      <c r="I414" s="200"/>
      <c r="J414" s="200"/>
      <c r="K414" s="201"/>
      <c r="L414" s="94"/>
      <c r="M414" s="142"/>
      <c r="N414" s="142"/>
      <c r="O414" s="142"/>
      <c r="P414" s="142"/>
      <c r="Q414" s="142"/>
      <c r="R414" s="142"/>
    </row>
    <row r="415" spans="1:18" s="143" customFormat="1" ht="16.5" x14ac:dyDescent="0.25">
      <c r="A415" s="69"/>
      <c r="B415" s="200"/>
      <c r="C415" s="200"/>
      <c r="D415" s="200"/>
      <c r="E415" s="210"/>
      <c r="F415" s="199"/>
      <c r="G415" s="211"/>
      <c r="H415" s="200"/>
      <c r="I415" s="200"/>
      <c r="J415" s="200"/>
      <c r="K415" s="201"/>
      <c r="L415" s="94"/>
      <c r="M415" s="142"/>
      <c r="N415" s="142"/>
      <c r="O415" s="142"/>
      <c r="P415" s="142"/>
      <c r="Q415" s="142"/>
      <c r="R415" s="142"/>
    </row>
    <row r="416" spans="1:18" s="143" customFormat="1" ht="16.5" x14ac:dyDescent="0.25">
      <c r="A416" s="69"/>
      <c r="B416" s="200"/>
      <c r="C416" s="200"/>
      <c r="D416" s="200"/>
      <c r="E416" s="210"/>
      <c r="F416" s="199"/>
      <c r="G416" s="211"/>
      <c r="H416" s="200"/>
      <c r="I416" s="200"/>
      <c r="J416" s="200"/>
      <c r="K416" s="201"/>
      <c r="L416" s="94"/>
      <c r="M416" s="142"/>
      <c r="N416" s="142"/>
      <c r="O416" s="142"/>
      <c r="P416" s="142"/>
      <c r="Q416" s="142"/>
      <c r="R416" s="142"/>
    </row>
    <row r="417" spans="1:18" s="143" customFormat="1" ht="16.5" x14ac:dyDescent="0.25">
      <c r="A417" s="69"/>
      <c r="B417" s="200"/>
      <c r="C417" s="200"/>
      <c r="D417" s="221"/>
      <c r="E417" s="220"/>
      <c r="F417" s="199"/>
      <c r="G417" s="211"/>
      <c r="H417" s="200"/>
      <c r="I417" s="200"/>
      <c r="J417" s="200"/>
      <c r="K417" s="201"/>
      <c r="L417" s="94"/>
      <c r="M417" s="142"/>
      <c r="N417" s="142"/>
      <c r="O417" s="142"/>
      <c r="P417" s="142"/>
      <c r="Q417" s="142"/>
      <c r="R417" s="142"/>
    </row>
    <row r="418" spans="1:18" s="143" customFormat="1" ht="16.5" x14ac:dyDescent="0.25">
      <c r="A418" s="69"/>
      <c r="B418" s="200"/>
      <c r="C418" s="200"/>
      <c r="D418" s="200"/>
      <c r="E418" s="220"/>
      <c r="F418" s="199"/>
      <c r="G418" s="211"/>
      <c r="H418" s="200"/>
      <c r="I418" s="200"/>
      <c r="J418" s="200"/>
      <c r="K418" s="201"/>
      <c r="L418" s="94"/>
      <c r="M418" s="142"/>
      <c r="N418" s="142"/>
      <c r="O418" s="142"/>
      <c r="P418" s="142"/>
      <c r="Q418" s="142"/>
      <c r="R418" s="142"/>
    </row>
    <row r="419" spans="1:18" s="143" customFormat="1" ht="16.5" x14ac:dyDescent="0.25">
      <c r="A419" s="69"/>
      <c r="B419" s="200"/>
      <c r="C419" s="200"/>
      <c r="D419" s="200"/>
      <c r="E419" s="210"/>
      <c r="F419" s="199"/>
      <c r="G419" s="211"/>
      <c r="H419" s="200"/>
      <c r="I419" s="200"/>
      <c r="J419" s="200"/>
      <c r="K419" s="201"/>
      <c r="L419" s="94"/>
      <c r="M419" s="142"/>
      <c r="N419" s="142"/>
      <c r="O419" s="142"/>
      <c r="P419" s="142"/>
      <c r="Q419" s="142"/>
      <c r="R419" s="142"/>
    </row>
    <row r="420" spans="1:18" ht="16.5" x14ac:dyDescent="0.25">
      <c r="A420" s="7"/>
      <c r="B420" s="200"/>
      <c r="C420" s="200"/>
      <c r="D420" s="200"/>
      <c r="E420" s="210"/>
      <c r="F420" s="199"/>
      <c r="G420" s="211"/>
      <c r="H420" s="200"/>
      <c r="I420" s="200"/>
      <c r="J420" s="200"/>
      <c r="K420" s="201"/>
      <c r="L420" s="197"/>
      <c r="M420" s="63"/>
      <c r="N420" s="63"/>
      <c r="O420" s="63"/>
      <c r="P420" s="63"/>
      <c r="Q420" s="63"/>
      <c r="R420" s="63"/>
    </row>
    <row r="421" spans="1:18" s="218" customFormat="1" ht="16.5" x14ac:dyDescent="0.25">
      <c r="A421" s="7"/>
      <c r="B421" s="200"/>
      <c r="C421" s="200"/>
      <c r="D421" s="221"/>
      <c r="E421" s="220"/>
      <c r="F421" s="199"/>
      <c r="G421" s="211"/>
      <c r="H421" s="200"/>
      <c r="I421" s="200"/>
      <c r="J421" s="200"/>
      <c r="K421" s="201"/>
      <c r="L421" s="197"/>
      <c r="M421" s="63"/>
      <c r="N421" s="63"/>
      <c r="O421" s="63"/>
      <c r="P421" s="63"/>
      <c r="Q421" s="63"/>
      <c r="R421" s="63"/>
    </row>
    <row r="422" spans="1:18" ht="16.5" x14ac:dyDescent="0.25">
      <c r="A422" s="7"/>
      <c r="B422" s="200"/>
      <c r="C422" s="200"/>
      <c r="D422" s="200"/>
      <c r="E422" s="220"/>
      <c r="F422" s="199"/>
      <c r="G422" s="211"/>
      <c r="H422" s="200"/>
      <c r="I422" s="200"/>
      <c r="J422" s="200"/>
      <c r="K422" s="201"/>
      <c r="L422" s="197"/>
      <c r="M422" s="63"/>
      <c r="N422" s="63"/>
      <c r="O422" s="63"/>
      <c r="P422" s="63"/>
      <c r="Q422" s="63"/>
      <c r="R422" s="63"/>
    </row>
    <row r="423" spans="1:18" ht="16.5" x14ac:dyDescent="0.25">
      <c r="A423" s="7"/>
      <c r="B423" s="200"/>
      <c r="C423" s="200"/>
      <c r="D423" s="200"/>
      <c r="E423" s="210"/>
      <c r="F423" s="199"/>
      <c r="G423" s="211"/>
      <c r="H423" s="200"/>
      <c r="I423" s="200"/>
      <c r="J423" s="200"/>
      <c r="K423" s="201"/>
      <c r="L423" s="197"/>
      <c r="M423" s="63"/>
      <c r="N423" s="63"/>
      <c r="O423" s="63"/>
      <c r="P423" s="63"/>
      <c r="Q423" s="63"/>
      <c r="R423" s="63"/>
    </row>
    <row r="424" spans="1:18" s="218" customFormat="1" ht="16.5" x14ac:dyDescent="0.25">
      <c r="A424" s="7"/>
      <c r="B424" s="200"/>
      <c r="C424" s="200"/>
      <c r="D424" s="200"/>
      <c r="E424" s="210"/>
      <c r="F424" s="199"/>
      <c r="G424" s="211"/>
      <c r="H424" s="200"/>
      <c r="I424" s="200"/>
      <c r="J424" s="200"/>
      <c r="K424" s="201"/>
      <c r="L424" s="197"/>
      <c r="M424" s="63"/>
      <c r="N424" s="63"/>
      <c r="O424" s="63"/>
      <c r="P424" s="63"/>
      <c r="Q424" s="63"/>
      <c r="R424" s="63"/>
    </row>
    <row r="425" spans="1:18" ht="16.5" x14ac:dyDescent="0.25">
      <c r="A425" s="7"/>
      <c r="B425" s="200"/>
      <c r="C425" s="200"/>
      <c r="D425" s="200"/>
      <c r="E425" s="210"/>
      <c r="F425" s="199"/>
      <c r="G425" s="211"/>
      <c r="H425" s="200"/>
      <c r="I425" s="200"/>
      <c r="J425" s="200"/>
      <c r="K425" s="201"/>
      <c r="L425" s="197"/>
      <c r="M425" s="63"/>
      <c r="N425" s="63"/>
      <c r="O425" s="63"/>
      <c r="P425" s="63"/>
      <c r="Q425" s="63"/>
      <c r="R425" s="63"/>
    </row>
    <row r="426" spans="1:18" ht="16.5" x14ac:dyDescent="0.25">
      <c r="A426" s="7"/>
      <c r="B426" s="200"/>
      <c r="C426" s="200"/>
      <c r="D426" s="200"/>
      <c r="E426" s="210"/>
      <c r="F426" s="199"/>
      <c r="G426" s="211"/>
      <c r="H426" s="200"/>
      <c r="I426" s="200"/>
      <c r="J426" s="200"/>
      <c r="K426" s="201"/>
      <c r="L426" s="197"/>
      <c r="M426" s="63"/>
      <c r="N426" s="63"/>
      <c r="O426" s="63"/>
      <c r="P426" s="63"/>
      <c r="Q426" s="63"/>
      <c r="R426" s="63"/>
    </row>
    <row r="427" spans="1:18" s="218" customFormat="1" ht="16.5" x14ac:dyDescent="0.25">
      <c r="A427" s="7"/>
      <c r="B427" s="200"/>
      <c r="C427" s="200"/>
      <c r="D427" s="221"/>
      <c r="E427" s="220"/>
      <c r="F427" s="199"/>
      <c r="G427" s="211"/>
      <c r="H427" s="200"/>
      <c r="I427" s="200"/>
      <c r="J427" s="200"/>
      <c r="K427" s="201"/>
      <c r="L427" s="197"/>
      <c r="M427" s="63"/>
      <c r="N427" s="63"/>
      <c r="O427" s="63"/>
      <c r="P427" s="63"/>
      <c r="Q427" s="63"/>
      <c r="R427" s="63"/>
    </row>
    <row r="428" spans="1:18" s="193" customFormat="1" ht="16.5" x14ac:dyDescent="0.25">
      <c r="A428" s="7"/>
      <c r="B428" s="200"/>
      <c r="C428" s="200"/>
      <c r="D428" s="200"/>
      <c r="E428" s="210"/>
      <c r="F428" s="199"/>
      <c r="G428" s="211"/>
      <c r="H428" s="200"/>
      <c r="I428" s="200"/>
      <c r="J428" s="200"/>
      <c r="K428" s="201"/>
      <c r="L428" s="197"/>
      <c r="M428" s="63"/>
      <c r="N428" s="63"/>
      <c r="O428" s="63"/>
      <c r="P428" s="63"/>
      <c r="Q428" s="63"/>
      <c r="R428" s="63"/>
    </row>
    <row r="429" spans="1:18" s="193" customFormat="1" ht="16.5" x14ac:dyDescent="0.25">
      <c r="A429" s="7"/>
      <c r="B429" s="200"/>
      <c r="C429" s="200"/>
      <c r="D429" s="200"/>
      <c r="E429" s="210"/>
      <c r="F429" s="199"/>
      <c r="G429" s="211"/>
      <c r="H429" s="200"/>
      <c r="I429" s="200"/>
      <c r="J429" s="200"/>
      <c r="K429" s="201"/>
      <c r="L429" s="197"/>
      <c r="M429" s="63"/>
      <c r="N429" s="63"/>
      <c r="O429" s="63"/>
      <c r="P429" s="63"/>
      <c r="Q429" s="63"/>
      <c r="R429" s="63"/>
    </row>
    <row r="430" spans="1:18" ht="16.5" x14ac:dyDescent="0.25">
      <c r="A430" s="7"/>
      <c r="B430" s="200"/>
      <c r="C430" s="200"/>
      <c r="D430" s="200"/>
      <c r="E430" s="210"/>
      <c r="F430" s="199"/>
      <c r="G430" s="211"/>
      <c r="H430" s="200"/>
      <c r="I430" s="200"/>
      <c r="J430" s="200"/>
      <c r="K430" s="201"/>
      <c r="L430" s="197"/>
      <c r="M430" s="63"/>
      <c r="N430" s="63"/>
      <c r="O430" s="63"/>
      <c r="P430" s="63"/>
      <c r="Q430" s="63"/>
      <c r="R430" s="63"/>
    </row>
    <row r="431" spans="1:18" ht="16.5" x14ac:dyDescent="0.25">
      <c r="A431" s="7"/>
      <c r="B431" s="200"/>
      <c r="C431" s="200"/>
      <c r="D431" s="200"/>
      <c r="E431" s="210"/>
      <c r="F431" s="199"/>
      <c r="G431" s="211"/>
      <c r="H431" s="200"/>
      <c r="I431" s="200"/>
      <c r="J431" s="200"/>
      <c r="K431" s="201"/>
      <c r="L431" s="197"/>
      <c r="M431" s="63"/>
      <c r="N431" s="63"/>
      <c r="O431" s="63"/>
      <c r="P431" s="63"/>
      <c r="Q431" s="63"/>
      <c r="R431" s="63"/>
    </row>
    <row r="432" spans="1:18" ht="16.5" x14ac:dyDescent="0.25">
      <c r="A432" s="7"/>
      <c r="B432" s="200"/>
      <c r="C432" s="200"/>
      <c r="D432" s="200"/>
      <c r="E432" s="210"/>
      <c r="F432" s="199"/>
      <c r="G432" s="211"/>
      <c r="H432" s="200"/>
      <c r="I432" s="200"/>
      <c r="J432" s="200"/>
      <c r="K432" s="201"/>
      <c r="L432" s="197"/>
      <c r="M432" s="63"/>
      <c r="N432" s="63"/>
      <c r="O432" s="63"/>
      <c r="P432" s="63"/>
      <c r="Q432" s="63"/>
      <c r="R432" s="63"/>
    </row>
    <row r="433" spans="1:18" ht="16.5" x14ac:dyDescent="0.25">
      <c r="A433" s="7"/>
      <c r="B433" s="200"/>
      <c r="C433" s="200"/>
      <c r="D433" s="200"/>
      <c r="E433" s="210"/>
      <c r="F433" s="199"/>
      <c r="G433" s="211"/>
      <c r="H433" s="200"/>
      <c r="I433" s="200"/>
      <c r="J433" s="200"/>
      <c r="K433" s="201"/>
      <c r="L433" s="197"/>
      <c r="M433" s="63"/>
      <c r="N433" s="63"/>
      <c r="O433" s="63"/>
      <c r="P433" s="63"/>
      <c r="Q433" s="63"/>
      <c r="R433" s="63"/>
    </row>
    <row r="434" spans="1:18" s="218" customFormat="1" ht="16.5" x14ac:dyDescent="0.25">
      <c r="A434" s="7"/>
      <c r="B434" s="200"/>
      <c r="C434" s="200"/>
      <c r="D434" s="200"/>
      <c r="E434" s="210"/>
      <c r="F434" s="199"/>
      <c r="G434" s="211"/>
      <c r="H434" s="200"/>
      <c r="I434" s="200"/>
      <c r="J434" s="200"/>
      <c r="K434" s="201"/>
      <c r="L434" s="197"/>
      <c r="M434" s="63"/>
      <c r="N434" s="63"/>
      <c r="O434" s="63"/>
      <c r="P434" s="63"/>
      <c r="Q434" s="63"/>
      <c r="R434" s="63"/>
    </row>
    <row r="435" spans="1:18" s="193" customFormat="1" ht="16.5" x14ac:dyDescent="0.25">
      <c r="A435" s="7"/>
      <c r="B435" s="200"/>
      <c r="C435" s="200"/>
      <c r="D435" s="200"/>
      <c r="E435" s="210"/>
      <c r="F435" s="199"/>
      <c r="G435" s="211"/>
      <c r="H435" s="200"/>
      <c r="I435" s="200"/>
      <c r="J435" s="200"/>
      <c r="K435" s="201"/>
      <c r="L435" s="197"/>
      <c r="M435" s="63"/>
      <c r="N435" s="63"/>
      <c r="O435" s="63"/>
      <c r="P435" s="63"/>
      <c r="Q435" s="63"/>
      <c r="R435" s="63"/>
    </row>
    <row r="436" spans="1:18" s="218" customFormat="1" ht="16.5" x14ac:dyDescent="0.25">
      <c r="A436" s="7"/>
      <c r="B436" s="200"/>
      <c r="C436" s="200"/>
      <c r="D436" s="221"/>
      <c r="E436" s="220"/>
      <c r="F436" s="199"/>
      <c r="G436" s="211"/>
      <c r="H436" s="200"/>
      <c r="I436" s="200"/>
      <c r="J436" s="200"/>
      <c r="K436" s="201"/>
      <c r="L436" s="197"/>
      <c r="M436" s="63"/>
      <c r="N436" s="63"/>
      <c r="O436" s="63"/>
      <c r="P436" s="63"/>
      <c r="Q436" s="63"/>
      <c r="R436" s="63"/>
    </row>
    <row r="437" spans="1:18" s="218" customFormat="1" ht="16.5" x14ac:dyDescent="0.25">
      <c r="A437" s="7"/>
      <c r="B437" s="200"/>
      <c r="C437" s="200"/>
      <c r="D437" s="200"/>
      <c r="E437" s="210"/>
      <c r="F437" s="199"/>
      <c r="G437" s="211"/>
      <c r="H437" s="200"/>
      <c r="I437" s="200"/>
      <c r="J437" s="200"/>
      <c r="K437" s="201"/>
      <c r="L437" s="197"/>
      <c r="M437" s="63"/>
      <c r="N437" s="63"/>
      <c r="O437" s="63"/>
      <c r="P437" s="63"/>
      <c r="Q437" s="63"/>
      <c r="R437" s="63"/>
    </row>
    <row r="438" spans="1:18" ht="16.5" x14ac:dyDescent="0.25">
      <c r="A438" s="7"/>
      <c r="B438" s="200"/>
      <c r="C438" s="200"/>
      <c r="D438" s="200"/>
      <c r="E438" s="210"/>
      <c r="F438" s="199"/>
      <c r="G438" s="211"/>
      <c r="H438" s="200"/>
      <c r="I438" s="200"/>
      <c r="J438" s="200"/>
      <c r="K438" s="201"/>
      <c r="L438" s="197"/>
      <c r="M438" s="63"/>
      <c r="N438" s="63"/>
      <c r="O438" s="63"/>
      <c r="P438" s="63"/>
      <c r="Q438" s="63"/>
      <c r="R438" s="63"/>
    </row>
    <row r="439" spans="1:18" ht="16.5" x14ac:dyDescent="0.25">
      <c r="A439" s="7"/>
      <c r="B439" s="200"/>
      <c r="C439" s="200"/>
      <c r="D439" s="200"/>
      <c r="E439" s="210"/>
      <c r="F439" s="199"/>
      <c r="G439" s="211"/>
      <c r="H439" s="200"/>
      <c r="I439" s="200"/>
      <c r="J439" s="200"/>
      <c r="K439" s="201"/>
      <c r="L439" s="197"/>
      <c r="M439" s="63"/>
      <c r="N439" s="63"/>
      <c r="O439" s="63"/>
      <c r="P439" s="63"/>
      <c r="Q439" s="63"/>
      <c r="R439" s="63"/>
    </row>
    <row r="440" spans="1:18" s="193" customFormat="1" ht="16.5" x14ac:dyDescent="0.25">
      <c r="A440" s="7"/>
      <c r="B440" s="200"/>
      <c r="C440" s="200"/>
      <c r="D440" s="200"/>
      <c r="E440" s="210"/>
      <c r="F440" s="199"/>
      <c r="G440" s="211"/>
      <c r="H440" s="200"/>
      <c r="I440" s="200"/>
      <c r="J440" s="200"/>
      <c r="K440" s="201"/>
      <c r="L440" s="197"/>
      <c r="M440" s="63"/>
      <c r="N440" s="63"/>
      <c r="O440" s="63"/>
      <c r="P440" s="63"/>
      <c r="Q440" s="63"/>
      <c r="R440" s="63"/>
    </row>
    <row r="441" spans="1:18" ht="16.5" x14ac:dyDescent="0.25">
      <c r="A441" s="7"/>
      <c r="B441" s="200"/>
      <c r="C441" s="200"/>
      <c r="D441" s="200"/>
      <c r="E441" s="210"/>
      <c r="F441" s="199"/>
      <c r="G441" s="211"/>
      <c r="H441" s="200"/>
      <c r="I441" s="200"/>
      <c r="J441" s="200"/>
      <c r="K441" s="201"/>
      <c r="L441" s="197"/>
      <c r="M441" s="63"/>
      <c r="N441" s="63"/>
      <c r="O441" s="63"/>
      <c r="P441" s="63"/>
      <c r="Q441" s="63"/>
      <c r="R441" s="63"/>
    </row>
    <row r="442" spans="1:18" s="143" customFormat="1" ht="16.5" x14ac:dyDescent="0.25">
      <c r="A442" s="69"/>
      <c r="B442" s="200"/>
      <c r="C442" s="200"/>
      <c r="D442" s="200"/>
      <c r="E442" s="210"/>
      <c r="F442" s="199"/>
      <c r="G442" s="211"/>
      <c r="H442" s="200"/>
      <c r="I442" s="200"/>
      <c r="J442" s="200"/>
      <c r="K442" s="201"/>
      <c r="L442" s="94"/>
      <c r="M442" s="142"/>
      <c r="N442" s="142"/>
      <c r="O442" s="142"/>
      <c r="P442" s="142"/>
      <c r="Q442" s="142"/>
      <c r="R442" s="142"/>
    </row>
    <row r="443" spans="1:18" ht="16.5" x14ac:dyDescent="0.25">
      <c r="A443" s="7"/>
      <c r="B443" s="200"/>
      <c r="C443" s="200"/>
      <c r="D443" s="221"/>
      <c r="E443" s="220"/>
      <c r="F443" s="199"/>
      <c r="G443" s="211"/>
      <c r="H443" s="200"/>
      <c r="I443" s="200"/>
      <c r="J443" s="200"/>
      <c r="K443" s="201"/>
      <c r="L443" s="197"/>
      <c r="M443" s="63"/>
      <c r="N443" s="63"/>
      <c r="O443" s="63"/>
      <c r="P443" s="63"/>
      <c r="Q443" s="63"/>
      <c r="R443" s="63"/>
    </row>
    <row r="444" spans="1:18" ht="16.5" x14ac:dyDescent="0.25">
      <c r="A444" s="7"/>
      <c r="B444" s="200"/>
      <c r="C444" s="200"/>
      <c r="D444" s="200"/>
      <c r="E444" s="210"/>
      <c r="F444" s="199"/>
      <c r="G444" s="211"/>
      <c r="H444" s="200"/>
      <c r="I444" s="200"/>
      <c r="J444" s="200"/>
      <c r="K444" s="201"/>
      <c r="L444" s="197"/>
      <c r="M444" s="63"/>
      <c r="N444" s="63"/>
      <c r="O444" s="63"/>
      <c r="P444" s="63"/>
      <c r="Q444" s="63"/>
      <c r="R444" s="63"/>
    </row>
    <row r="445" spans="1:18" ht="16.5" x14ac:dyDescent="0.25">
      <c r="A445" s="7"/>
      <c r="B445" s="200"/>
      <c r="C445" s="200"/>
      <c r="D445" s="200"/>
      <c r="E445" s="210"/>
      <c r="F445" s="199"/>
      <c r="G445" s="211"/>
      <c r="H445" s="200"/>
      <c r="I445" s="200"/>
      <c r="J445" s="200"/>
      <c r="K445" s="201"/>
      <c r="L445" s="197"/>
      <c r="M445" s="63"/>
      <c r="N445" s="63"/>
      <c r="O445" s="63"/>
      <c r="P445" s="63"/>
      <c r="Q445" s="63"/>
      <c r="R445" s="63"/>
    </row>
    <row r="446" spans="1:18" s="143" customFormat="1" ht="16.5" x14ac:dyDescent="0.25">
      <c r="A446" s="69"/>
      <c r="B446" s="200"/>
      <c r="C446" s="200"/>
      <c r="D446" s="200"/>
      <c r="E446" s="210"/>
      <c r="F446" s="199"/>
      <c r="G446" s="211"/>
      <c r="H446" s="200"/>
      <c r="I446" s="200"/>
      <c r="J446" s="200"/>
      <c r="K446" s="201"/>
      <c r="L446" s="94"/>
      <c r="M446" s="142"/>
      <c r="N446" s="142"/>
      <c r="O446" s="142"/>
      <c r="P446" s="142"/>
      <c r="Q446" s="142"/>
      <c r="R446" s="142"/>
    </row>
    <row r="447" spans="1:18" s="143" customFormat="1" ht="16.5" x14ac:dyDescent="0.25">
      <c r="A447" s="69"/>
      <c r="B447" s="200"/>
      <c r="C447" s="200"/>
      <c r="D447" s="200"/>
      <c r="E447" s="210"/>
      <c r="F447" s="199"/>
      <c r="G447" s="211"/>
      <c r="H447" s="200"/>
      <c r="I447" s="200"/>
      <c r="J447" s="200"/>
      <c r="K447" s="201"/>
      <c r="L447" s="94"/>
      <c r="M447" s="142"/>
      <c r="N447" s="142"/>
      <c r="O447" s="142"/>
      <c r="P447" s="142"/>
      <c r="Q447" s="142"/>
      <c r="R447" s="142"/>
    </row>
    <row r="448" spans="1:18" s="143" customFormat="1" ht="16.5" x14ac:dyDescent="0.25">
      <c r="A448" s="69"/>
      <c r="B448" s="200"/>
      <c r="C448" s="200"/>
      <c r="D448" s="200"/>
      <c r="E448" s="223"/>
      <c r="F448" s="199"/>
      <c r="G448" s="211"/>
      <c r="H448" s="200"/>
      <c r="I448" s="224"/>
      <c r="J448" s="200"/>
      <c r="K448" s="201"/>
      <c r="L448" s="94"/>
      <c r="M448" s="142"/>
      <c r="N448" s="142"/>
      <c r="O448" s="142"/>
      <c r="P448" s="142"/>
      <c r="Q448" s="142"/>
      <c r="R448" s="142"/>
    </row>
    <row r="449" spans="1:18" s="143" customFormat="1" ht="16.5" x14ac:dyDescent="0.25">
      <c r="A449" s="69"/>
      <c r="B449" s="200"/>
      <c r="C449" s="200"/>
      <c r="D449" s="200"/>
      <c r="E449" s="223"/>
      <c r="F449" s="199"/>
      <c r="G449" s="211"/>
      <c r="H449" s="200"/>
      <c r="I449" s="224"/>
      <c r="J449" s="200"/>
      <c r="K449" s="201"/>
      <c r="L449" s="94"/>
      <c r="M449" s="142"/>
      <c r="N449" s="142"/>
      <c r="O449" s="142"/>
      <c r="P449" s="142"/>
      <c r="Q449" s="142"/>
      <c r="R449" s="142"/>
    </row>
    <row r="450" spans="1:18" s="143" customFormat="1" ht="16.5" x14ac:dyDescent="0.25">
      <c r="A450" s="69"/>
      <c r="B450" s="200"/>
      <c r="C450" s="200"/>
      <c r="D450" s="200"/>
      <c r="E450" s="223"/>
      <c r="F450" s="199"/>
      <c r="G450" s="211"/>
      <c r="H450" s="200"/>
      <c r="I450" s="224"/>
      <c r="J450" s="200"/>
      <c r="K450" s="201"/>
      <c r="L450" s="94"/>
      <c r="M450" s="142"/>
      <c r="N450" s="142"/>
      <c r="O450" s="142"/>
      <c r="P450" s="142"/>
      <c r="Q450" s="142"/>
      <c r="R450" s="142"/>
    </row>
    <row r="451" spans="1:18" s="143" customFormat="1" ht="16.5" x14ac:dyDescent="0.25">
      <c r="A451" s="69"/>
      <c r="B451" s="200"/>
      <c r="C451" s="200"/>
      <c r="D451" s="200"/>
      <c r="E451" s="223"/>
      <c r="F451" s="199"/>
      <c r="G451" s="211"/>
      <c r="H451" s="200"/>
      <c r="I451" s="224"/>
      <c r="J451" s="200"/>
      <c r="K451" s="201"/>
      <c r="L451" s="94"/>
      <c r="M451" s="142"/>
      <c r="N451" s="142"/>
      <c r="O451" s="142"/>
      <c r="P451" s="142"/>
      <c r="Q451" s="142"/>
      <c r="R451" s="142"/>
    </row>
    <row r="452" spans="1:18" s="143" customFormat="1" ht="16.5" x14ac:dyDescent="0.25">
      <c r="A452" s="69"/>
      <c r="B452" s="200"/>
      <c r="C452" s="200"/>
      <c r="D452" s="200"/>
      <c r="E452" s="223"/>
      <c r="F452" s="199"/>
      <c r="G452" s="211"/>
      <c r="H452" s="200"/>
      <c r="I452" s="224"/>
      <c r="J452" s="200"/>
      <c r="K452" s="201"/>
      <c r="L452" s="94"/>
      <c r="M452" s="142"/>
      <c r="N452" s="142"/>
      <c r="O452" s="142"/>
      <c r="P452" s="142"/>
      <c r="Q452" s="142"/>
      <c r="R452" s="142"/>
    </row>
    <row r="453" spans="1:18" ht="16.5" x14ac:dyDescent="0.25">
      <c r="A453" s="7"/>
      <c r="B453" s="200"/>
      <c r="C453" s="200"/>
      <c r="D453" s="200"/>
      <c r="E453" s="223"/>
      <c r="F453" s="199"/>
      <c r="G453" s="211"/>
      <c r="H453" s="200"/>
      <c r="I453" s="224"/>
      <c r="J453" s="200"/>
      <c r="K453" s="201"/>
      <c r="L453" s="197"/>
      <c r="M453" s="63"/>
      <c r="N453" s="63"/>
      <c r="O453" s="63"/>
      <c r="P453" s="63"/>
      <c r="Q453" s="63"/>
      <c r="R453" s="63"/>
    </row>
    <row r="454" spans="1:18" s="193" customFormat="1" ht="16.5" x14ac:dyDescent="0.25">
      <c r="A454" s="7"/>
      <c r="B454" s="200"/>
      <c r="C454" s="200"/>
      <c r="D454" s="200"/>
      <c r="E454" s="210"/>
      <c r="F454" s="199"/>
      <c r="G454" s="211"/>
      <c r="H454" s="200"/>
      <c r="I454" s="224"/>
      <c r="J454" s="200"/>
      <c r="K454" s="201"/>
      <c r="L454" s="197"/>
      <c r="M454" s="63"/>
      <c r="N454" s="63"/>
      <c r="O454" s="63"/>
      <c r="P454" s="63"/>
      <c r="Q454" s="63"/>
      <c r="R454" s="63"/>
    </row>
    <row r="455" spans="1:18" ht="16.5" x14ac:dyDescent="0.25">
      <c r="A455" s="7"/>
      <c r="B455" s="200"/>
      <c r="C455" s="200"/>
      <c r="D455" s="200"/>
      <c r="E455" s="210"/>
      <c r="F455" s="199"/>
      <c r="G455" s="211"/>
      <c r="H455" s="200"/>
      <c r="I455" s="224"/>
      <c r="J455" s="200"/>
      <c r="K455" s="201"/>
      <c r="L455" s="197"/>
      <c r="M455" s="63"/>
      <c r="N455" s="63"/>
      <c r="O455" s="63"/>
      <c r="P455" s="63"/>
      <c r="Q455" s="63"/>
      <c r="R455" s="63"/>
    </row>
    <row r="456" spans="1:18" ht="16.5" x14ac:dyDescent="0.25">
      <c r="A456" s="7"/>
      <c r="B456" s="200"/>
      <c r="C456" s="200"/>
      <c r="D456" s="200"/>
      <c r="E456" s="210"/>
      <c r="F456" s="199"/>
      <c r="G456" s="211"/>
      <c r="H456" s="200"/>
      <c r="I456" s="224"/>
      <c r="J456" s="200"/>
      <c r="K456" s="201"/>
      <c r="L456" s="197"/>
      <c r="M456" s="63"/>
      <c r="N456" s="63"/>
      <c r="O456" s="63"/>
      <c r="P456" s="63"/>
      <c r="Q456" s="63"/>
      <c r="R456" s="63"/>
    </row>
    <row r="457" spans="1:18" ht="16.5" x14ac:dyDescent="0.25">
      <c r="A457" s="7"/>
      <c r="B457" s="200"/>
      <c r="C457" s="200"/>
      <c r="D457" s="200"/>
      <c r="E457" s="210"/>
      <c r="F457" s="199"/>
      <c r="G457" s="211"/>
      <c r="H457" s="200"/>
      <c r="I457" s="224"/>
      <c r="J457" s="200"/>
      <c r="K457" s="201"/>
      <c r="L457" s="197"/>
      <c r="M457" s="63"/>
      <c r="N457" s="63"/>
      <c r="O457" s="63"/>
      <c r="P457" s="63"/>
      <c r="Q457" s="63"/>
      <c r="R457" s="63"/>
    </row>
    <row r="458" spans="1:18" ht="16.5" x14ac:dyDescent="0.25">
      <c r="A458" s="7"/>
      <c r="B458" s="200"/>
      <c r="C458" s="200"/>
      <c r="D458" s="200"/>
      <c r="E458" s="210"/>
      <c r="F458" s="199"/>
      <c r="G458" s="211"/>
      <c r="H458" s="200"/>
      <c r="I458" s="224"/>
      <c r="J458" s="200"/>
      <c r="K458" s="201"/>
      <c r="L458" s="197"/>
      <c r="M458" s="63"/>
      <c r="N458" s="63"/>
      <c r="O458" s="63"/>
      <c r="P458" s="63"/>
      <c r="Q458" s="63"/>
      <c r="R458" s="63"/>
    </row>
    <row r="459" spans="1:18" s="193" customFormat="1" ht="16.5" x14ac:dyDescent="0.25">
      <c r="A459" s="7"/>
      <c r="B459" s="200"/>
      <c r="C459" s="200"/>
      <c r="D459" s="200"/>
      <c r="E459" s="210"/>
      <c r="F459" s="199"/>
      <c r="G459" s="211"/>
      <c r="H459" s="200"/>
      <c r="I459" s="224"/>
      <c r="J459" s="200"/>
      <c r="K459" s="201"/>
      <c r="L459" s="197"/>
      <c r="M459" s="63"/>
      <c r="N459" s="63"/>
      <c r="O459" s="63"/>
      <c r="P459" s="63"/>
      <c r="Q459" s="63"/>
      <c r="R459" s="63"/>
    </row>
    <row r="460" spans="1:18" s="218" customFormat="1" ht="16.5" x14ac:dyDescent="0.25">
      <c r="A460" s="7"/>
      <c r="B460" s="200"/>
      <c r="C460" s="200"/>
      <c r="D460" s="225"/>
      <c r="E460" s="223"/>
      <c r="F460" s="199"/>
      <c r="G460" s="211"/>
      <c r="H460" s="200"/>
      <c r="I460" s="224"/>
      <c r="J460" s="200"/>
      <c r="K460" s="201"/>
      <c r="L460" s="197"/>
      <c r="M460" s="63"/>
      <c r="N460" s="63"/>
      <c r="O460" s="63"/>
      <c r="P460" s="63"/>
      <c r="Q460" s="63"/>
      <c r="R460" s="63"/>
    </row>
    <row r="461" spans="1:18" ht="16.5" x14ac:dyDescent="0.25">
      <c r="A461" s="7"/>
      <c r="B461" s="200"/>
      <c r="C461" s="200"/>
      <c r="D461" s="200"/>
      <c r="E461" s="210"/>
      <c r="F461" s="199"/>
      <c r="G461" s="211"/>
      <c r="H461" s="200"/>
      <c r="I461" s="224"/>
      <c r="J461" s="200"/>
      <c r="K461" s="201"/>
      <c r="L461" s="197"/>
      <c r="M461" s="63"/>
      <c r="N461" s="63"/>
      <c r="O461" s="63"/>
      <c r="P461" s="63"/>
      <c r="Q461" s="63"/>
      <c r="R461" s="63"/>
    </row>
    <row r="462" spans="1:18" s="143" customFormat="1" ht="16.5" x14ac:dyDescent="0.25">
      <c r="A462" s="69"/>
      <c r="B462" s="200"/>
      <c r="C462" s="200"/>
      <c r="D462" s="200"/>
      <c r="E462" s="210"/>
      <c r="F462" s="199"/>
      <c r="G462" s="211"/>
      <c r="H462" s="200"/>
      <c r="I462" s="224"/>
      <c r="J462" s="200"/>
      <c r="K462" s="201"/>
      <c r="L462" s="94"/>
      <c r="M462" s="142"/>
      <c r="N462" s="142"/>
      <c r="O462" s="142"/>
      <c r="P462" s="142"/>
      <c r="Q462" s="142"/>
      <c r="R462" s="142"/>
    </row>
    <row r="463" spans="1:18" s="143" customFormat="1" ht="16.5" x14ac:dyDescent="0.25">
      <c r="A463" s="69"/>
      <c r="B463" s="200"/>
      <c r="C463" s="200"/>
      <c r="D463" s="200"/>
      <c r="E463" s="210"/>
      <c r="F463" s="199"/>
      <c r="G463" s="211"/>
      <c r="H463" s="200"/>
      <c r="I463" s="224"/>
      <c r="J463" s="200"/>
      <c r="K463" s="201"/>
      <c r="L463" s="94"/>
      <c r="M463" s="142"/>
      <c r="N463" s="142"/>
      <c r="O463" s="142"/>
      <c r="P463" s="142"/>
      <c r="Q463" s="142"/>
      <c r="R463" s="142"/>
    </row>
    <row r="464" spans="1:18" s="143" customFormat="1" ht="16.5" x14ac:dyDescent="0.25">
      <c r="A464" s="69"/>
      <c r="B464" s="200"/>
      <c r="C464" s="200"/>
      <c r="D464" s="200"/>
      <c r="E464" s="210"/>
      <c r="F464" s="199"/>
      <c r="G464" s="211"/>
      <c r="H464" s="200"/>
      <c r="I464" s="224"/>
      <c r="J464" s="200"/>
      <c r="K464" s="201"/>
      <c r="L464" s="94"/>
      <c r="M464" s="142"/>
      <c r="N464" s="142"/>
      <c r="O464" s="142"/>
      <c r="P464" s="142"/>
      <c r="Q464" s="142"/>
      <c r="R464" s="142"/>
    </row>
    <row r="465" spans="1:18" s="143" customFormat="1" ht="16.5" x14ac:dyDescent="0.25">
      <c r="A465" s="69"/>
      <c r="B465" s="200"/>
      <c r="C465" s="200"/>
      <c r="D465" s="200"/>
      <c r="E465" s="210"/>
      <c r="F465" s="199"/>
      <c r="G465" s="211"/>
      <c r="H465" s="200"/>
      <c r="I465" s="224"/>
      <c r="J465" s="200"/>
      <c r="K465" s="201"/>
      <c r="L465" s="94"/>
      <c r="M465" s="142"/>
      <c r="N465" s="142"/>
      <c r="O465" s="142"/>
      <c r="P465" s="142"/>
      <c r="Q465" s="142"/>
      <c r="R465" s="142"/>
    </row>
    <row r="466" spans="1:18" s="143" customFormat="1" ht="16.5" x14ac:dyDescent="0.25">
      <c r="A466" s="69"/>
      <c r="B466" s="200"/>
      <c r="C466" s="200"/>
      <c r="D466" s="200"/>
      <c r="E466" s="210"/>
      <c r="F466" s="199"/>
      <c r="G466" s="211"/>
      <c r="H466" s="200"/>
      <c r="I466" s="224"/>
      <c r="J466" s="200"/>
      <c r="K466" s="201"/>
      <c r="L466" s="94"/>
      <c r="M466" s="142"/>
      <c r="N466" s="142"/>
      <c r="O466" s="142"/>
      <c r="P466" s="142"/>
      <c r="Q466" s="142"/>
      <c r="R466" s="142"/>
    </row>
    <row r="467" spans="1:18" s="143" customFormat="1" ht="16.5" x14ac:dyDescent="0.25">
      <c r="A467" s="69"/>
      <c r="B467" s="200"/>
      <c r="C467" s="200"/>
      <c r="D467" s="200"/>
      <c r="E467" s="210"/>
      <c r="F467" s="199"/>
      <c r="G467" s="211"/>
      <c r="H467" s="200"/>
      <c r="I467" s="224"/>
      <c r="J467" s="200"/>
      <c r="K467" s="201"/>
      <c r="L467" s="94"/>
      <c r="M467" s="142"/>
      <c r="N467" s="142"/>
      <c r="O467" s="142"/>
      <c r="P467" s="142"/>
      <c r="Q467" s="142"/>
      <c r="R467" s="142"/>
    </row>
    <row r="468" spans="1:18" s="143" customFormat="1" ht="16.5" x14ac:dyDescent="0.25">
      <c r="A468" s="69"/>
      <c r="B468" s="200"/>
      <c r="C468" s="200"/>
      <c r="D468" s="200"/>
      <c r="E468" s="210"/>
      <c r="F468" s="199"/>
      <c r="G468" s="211"/>
      <c r="H468" s="200"/>
      <c r="I468" s="224"/>
      <c r="J468" s="200"/>
      <c r="K468" s="201"/>
      <c r="L468" s="94"/>
      <c r="M468" s="142"/>
      <c r="N468" s="142"/>
      <c r="O468" s="142"/>
      <c r="P468" s="142"/>
      <c r="Q468" s="142"/>
      <c r="R468" s="142"/>
    </row>
    <row r="469" spans="1:18" s="143" customFormat="1" ht="16.5" x14ac:dyDescent="0.25">
      <c r="A469" s="69"/>
      <c r="B469" s="200"/>
      <c r="C469" s="200"/>
      <c r="D469" s="200"/>
      <c r="E469" s="210"/>
      <c r="F469" s="199"/>
      <c r="G469" s="211"/>
      <c r="H469" s="200"/>
      <c r="I469" s="224"/>
      <c r="J469" s="200"/>
      <c r="K469" s="201"/>
      <c r="L469" s="94"/>
      <c r="M469" s="142"/>
      <c r="N469" s="142"/>
      <c r="O469" s="142"/>
      <c r="P469" s="142"/>
      <c r="Q469" s="142"/>
      <c r="R469" s="142"/>
    </row>
    <row r="470" spans="1:18" ht="16.5" x14ac:dyDescent="0.25">
      <c r="A470" s="7"/>
      <c r="B470" s="200"/>
      <c r="C470" s="200"/>
      <c r="D470" s="200"/>
      <c r="E470" s="210"/>
      <c r="F470" s="199"/>
      <c r="G470" s="211"/>
      <c r="H470" s="200"/>
      <c r="I470" s="224"/>
      <c r="J470" s="200"/>
      <c r="K470" s="201"/>
      <c r="L470" s="197"/>
      <c r="M470" s="63"/>
      <c r="N470" s="63"/>
      <c r="O470" s="63"/>
      <c r="P470" s="63"/>
      <c r="Q470" s="63"/>
      <c r="R470" s="63"/>
    </row>
    <row r="471" spans="1:18" s="193" customFormat="1" ht="16.5" x14ac:dyDescent="0.25">
      <c r="A471" s="7"/>
      <c r="B471" s="200"/>
      <c r="C471" s="200"/>
      <c r="D471" s="200"/>
      <c r="E471" s="210"/>
      <c r="F471" s="199"/>
      <c r="G471" s="211"/>
      <c r="H471" s="200"/>
      <c r="I471" s="224"/>
      <c r="J471" s="200"/>
      <c r="K471" s="201"/>
      <c r="L471" s="197"/>
      <c r="M471" s="63"/>
      <c r="N471" s="63"/>
      <c r="O471" s="63"/>
      <c r="P471" s="63"/>
      <c r="Q471" s="63"/>
      <c r="R471" s="63"/>
    </row>
    <row r="472" spans="1:18" s="218" customFormat="1" ht="16.5" x14ac:dyDescent="0.25">
      <c r="A472" s="7"/>
      <c r="B472" s="200"/>
      <c r="C472" s="200"/>
      <c r="D472" s="200"/>
      <c r="E472" s="210"/>
      <c r="F472" s="199"/>
      <c r="G472" s="211"/>
      <c r="H472" s="200"/>
      <c r="I472" s="224"/>
      <c r="J472" s="200"/>
      <c r="K472" s="201"/>
      <c r="L472" s="197"/>
      <c r="M472" s="63"/>
      <c r="N472" s="63"/>
      <c r="O472" s="63"/>
      <c r="P472" s="63"/>
      <c r="Q472" s="63"/>
      <c r="R472" s="63"/>
    </row>
    <row r="473" spans="1:18" s="193" customFormat="1" ht="16.5" x14ac:dyDescent="0.25">
      <c r="A473" s="7"/>
      <c r="B473" s="200"/>
      <c r="C473" s="200"/>
      <c r="D473" s="200"/>
      <c r="E473" s="210"/>
      <c r="F473" s="199"/>
      <c r="G473" s="211"/>
      <c r="H473" s="200"/>
      <c r="I473" s="224"/>
      <c r="J473" s="200"/>
      <c r="K473" s="201"/>
      <c r="L473" s="197"/>
      <c r="M473" s="63"/>
      <c r="N473" s="63"/>
      <c r="O473" s="63"/>
      <c r="P473" s="63"/>
      <c r="Q473" s="63"/>
      <c r="R473" s="63"/>
    </row>
    <row r="474" spans="1:18" ht="16.5" x14ac:dyDescent="0.25">
      <c r="A474" s="7"/>
      <c r="B474" s="200"/>
      <c r="C474" s="200"/>
      <c r="D474" s="200"/>
      <c r="E474" s="210"/>
      <c r="F474" s="199"/>
      <c r="G474" s="211"/>
      <c r="H474" s="200"/>
      <c r="I474" s="224"/>
      <c r="J474" s="200"/>
      <c r="K474" s="201"/>
      <c r="L474" s="197"/>
      <c r="M474" s="63"/>
      <c r="N474" s="63"/>
      <c r="O474" s="63"/>
      <c r="P474" s="63"/>
      <c r="Q474" s="63"/>
      <c r="R474" s="63"/>
    </row>
    <row r="475" spans="1:18" ht="16.5" x14ac:dyDescent="0.25">
      <c r="A475" s="7"/>
      <c r="B475" s="200"/>
      <c r="C475" s="200"/>
      <c r="D475" s="200"/>
      <c r="E475" s="210"/>
      <c r="F475" s="199"/>
      <c r="G475" s="211"/>
      <c r="H475" s="200"/>
      <c r="I475" s="224"/>
      <c r="J475" s="200"/>
      <c r="K475" s="201"/>
      <c r="L475" s="197"/>
      <c r="M475" s="63"/>
      <c r="N475" s="63"/>
      <c r="O475" s="63"/>
      <c r="P475" s="63"/>
      <c r="Q475" s="63"/>
      <c r="R475" s="63"/>
    </row>
    <row r="476" spans="1:18" ht="16.5" x14ac:dyDescent="0.25">
      <c r="A476" s="7"/>
      <c r="B476" s="200"/>
      <c r="C476" s="200"/>
      <c r="D476" s="200"/>
      <c r="E476" s="210"/>
      <c r="F476" s="199"/>
      <c r="G476" s="211"/>
      <c r="H476" s="200"/>
      <c r="I476" s="224"/>
      <c r="J476" s="200"/>
      <c r="K476" s="201"/>
      <c r="L476" s="197"/>
      <c r="M476" s="63"/>
      <c r="N476" s="63"/>
      <c r="O476" s="63"/>
      <c r="P476" s="63"/>
      <c r="Q476" s="63"/>
      <c r="R476" s="63"/>
    </row>
    <row r="477" spans="1:18" ht="16.5" x14ac:dyDescent="0.25">
      <c r="A477" s="7"/>
      <c r="B477" s="200"/>
      <c r="C477" s="200"/>
      <c r="D477" s="200"/>
      <c r="E477" s="210"/>
      <c r="F477" s="199"/>
      <c r="G477" s="211"/>
      <c r="H477" s="200"/>
      <c r="I477" s="224"/>
      <c r="J477" s="200"/>
      <c r="K477" s="201"/>
      <c r="L477" s="197"/>
      <c r="M477" s="63"/>
      <c r="N477" s="63"/>
      <c r="O477" s="63"/>
      <c r="P477" s="63"/>
      <c r="Q477" s="63"/>
      <c r="R477" s="63"/>
    </row>
    <row r="478" spans="1:18" s="218" customFormat="1" ht="16.5" x14ac:dyDescent="0.25">
      <c r="A478" s="7"/>
      <c r="B478" s="200"/>
      <c r="C478" s="200"/>
      <c r="D478" s="225"/>
      <c r="E478" s="223"/>
      <c r="F478" s="199"/>
      <c r="G478" s="211"/>
      <c r="H478" s="200"/>
      <c r="I478" s="224"/>
      <c r="J478" s="200"/>
      <c r="K478" s="201"/>
      <c r="L478" s="197"/>
      <c r="M478" s="63"/>
      <c r="N478" s="63"/>
      <c r="O478" s="63"/>
      <c r="P478" s="63"/>
      <c r="Q478" s="63"/>
      <c r="R478" s="63"/>
    </row>
    <row r="479" spans="1:18" ht="16.5" x14ac:dyDescent="0.25">
      <c r="A479" s="7"/>
      <c r="B479" s="200"/>
      <c r="C479" s="200"/>
      <c r="D479" s="200"/>
      <c r="E479" s="210"/>
      <c r="F479" s="199"/>
      <c r="G479" s="211"/>
      <c r="H479" s="200"/>
      <c r="I479" s="224"/>
      <c r="J479" s="200"/>
      <c r="K479" s="201"/>
      <c r="L479" s="197"/>
      <c r="M479" s="63"/>
      <c r="N479" s="63"/>
      <c r="O479" s="63"/>
      <c r="P479" s="63"/>
      <c r="Q479" s="63"/>
      <c r="R479" s="63"/>
    </row>
    <row r="480" spans="1:18" ht="16.5" x14ac:dyDescent="0.25">
      <c r="A480" s="7"/>
      <c r="B480" s="200"/>
      <c r="C480" s="200"/>
      <c r="D480" s="200"/>
      <c r="E480" s="210"/>
      <c r="F480" s="199"/>
      <c r="G480" s="211"/>
      <c r="H480" s="200"/>
      <c r="I480" s="224"/>
      <c r="J480" s="200"/>
      <c r="K480" s="201"/>
      <c r="L480" s="197"/>
      <c r="M480" s="63"/>
      <c r="N480" s="63"/>
      <c r="O480" s="63"/>
      <c r="P480" s="63"/>
      <c r="Q480" s="63"/>
      <c r="R480" s="63"/>
    </row>
    <row r="481" spans="1:18" s="193" customFormat="1" ht="16.5" x14ac:dyDescent="0.25">
      <c r="A481" s="7"/>
      <c r="B481" s="200"/>
      <c r="C481" s="200"/>
      <c r="D481" s="200"/>
      <c r="E481" s="210"/>
      <c r="F481" s="199"/>
      <c r="G481" s="211"/>
      <c r="H481" s="200"/>
      <c r="I481" s="224"/>
      <c r="J481" s="200"/>
      <c r="K481" s="201"/>
      <c r="L481" s="197"/>
      <c r="M481" s="63"/>
      <c r="N481" s="63"/>
      <c r="O481" s="63"/>
      <c r="P481" s="63"/>
      <c r="Q481" s="63"/>
      <c r="R481" s="63"/>
    </row>
    <row r="482" spans="1:18" s="143" customFormat="1" ht="16.5" x14ac:dyDescent="0.25">
      <c r="A482" s="69"/>
      <c r="B482" s="200"/>
      <c r="C482" s="200"/>
      <c r="D482" s="200"/>
      <c r="E482" s="210"/>
      <c r="F482" s="199"/>
      <c r="G482" s="211"/>
      <c r="H482" s="200"/>
      <c r="I482" s="224"/>
      <c r="J482" s="200"/>
      <c r="K482" s="201"/>
      <c r="L482" s="94"/>
      <c r="M482" s="142"/>
      <c r="N482" s="142"/>
      <c r="O482" s="142"/>
      <c r="P482" s="142"/>
      <c r="Q482" s="142"/>
      <c r="R482" s="142"/>
    </row>
    <row r="483" spans="1:18" s="143" customFormat="1" ht="16.5" x14ac:dyDescent="0.25">
      <c r="A483" s="69"/>
      <c r="B483" s="200"/>
      <c r="C483" s="200"/>
      <c r="D483" s="200"/>
      <c r="E483" s="210"/>
      <c r="F483" s="199"/>
      <c r="G483" s="211"/>
      <c r="H483" s="200"/>
      <c r="I483" s="224"/>
      <c r="J483" s="200"/>
      <c r="K483" s="201"/>
      <c r="L483" s="94"/>
      <c r="M483" s="142"/>
      <c r="N483" s="142"/>
      <c r="O483" s="142"/>
      <c r="P483" s="142"/>
      <c r="Q483" s="142"/>
      <c r="R483" s="142"/>
    </row>
    <row r="484" spans="1:18" ht="16.5" x14ac:dyDescent="0.25">
      <c r="A484" s="7"/>
      <c r="B484" s="200"/>
      <c r="C484" s="200"/>
      <c r="D484" s="200"/>
      <c r="E484" s="210"/>
      <c r="F484" s="199"/>
      <c r="G484" s="211"/>
      <c r="H484" s="200"/>
      <c r="I484" s="224"/>
      <c r="J484" s="200"/>
      <c r="K484" s="201"/>
      <c r="L484" s="197"/>
      <c r="M484" s="63"/>
      <c r="N484" s="63"/>
      <c r="O484" s="63"/>
      <c r="P484" s="63"/>
      <c r="Q484" s="63"/>
      <c r="R484" s="63"/>
    </row>
    <row r="485" spans="1:18" s="193" customFormat="1" ht="16.5" x14ac:dyDescent="0.25">
      <c r="A485" s="7"/>
      <c r="B485" s="200"/>
      <c r="C485" s="200"/>
      <c r="D485" s="200"/>
      <c r="E485" s="210"/>
      <c r="F485" s="199"/>
      <c r="G485" s="211"/>
      <c r="H485" s="200"/>
      <c r="I485" s="224"/>
      <c r="J485" s="200"/>
      <c r="K485" s="201"/>
      <c r="L485" s="197"/>
      <c r="M485" s="63"/>
      <c r="N485" s="63"/>
      <c r="O485" s="63"/>
      <c r="P485" s="63"/>
      <c r="Q485" s="63"/>
      <c r="R485" s="63"/>
    </row>
    <row r="486" spans="1:18" ht="16.5" x14ac:dyDescent="0.25">
      <c r="A486" s="7"/>
      <c r="B486" s="200"/>
      <c r="C486" s="200"/>
      <c r="D486" s="200"/>
      <c r="E486" s="210"/>
      <c r="F486" s="199"/>
      <c r="G486" s="211"/>
      <c r="H486" s="200"/>
      <c r="I486" s="224"/>
      <c r="J486" s="200"/>
      <c r="K486" s="201"/>
      <c r="L486" s="197"/>
      <c r="M486" s="63"/>
      <c r="N486" s="63"/>
      <c r="O486" s="63"/>
      <c r="P486" s="63"/>
      <c r="Q486" s="63"/>
      <c r="R486" s="63"/>
    </row>
    <row r="487" spans="1:18" ht="16.5" x14ac:dyDescent="0.25">
      <c r="A487" s="7"/>
      <c r="B487" s="200"/>
      <c r="C487" s="200"/>
      <c r="D487" s="200"/>
      <c r="E487" s="210"/>
      <c r="F487" s="199"/>
      <c r="G487" s="211"/>
      <c r="H487" s="200"/>
      <c r="I487" s="224"/>
      <c r="J487" s="200"/>
      <c r="K487" s="201"/>
      <c r="L487" s="197"/>
      <c r="M487" s="63"/>
      <c r="N487" s="63"/>
      <c r="O487" s="63"/>
      <c r="P487" s="63"/>
      <c r="Q487" s="63"/>
      <c r="R487" s="63"/>
    </row>
    <row r="488" spans="1:18" s="143" customFormat="1" ht="16.5" x14ac:dyDescent="0.25">
      <c r="A488" s="69"/>
      <c r="B488" s="200"/>
      <c r="C488" s="200"/>
      <c r="D488" s="200"/>
      <c r="E488" s="210"/>
      <c r="F488" s="199"/>
      <c r="G488" s="211"/>
      <c r="H488" s="200"/>
      <c r="I488" s="224"/>
      <c r="J488" s="200"/>
      <c r="K488" s="201"/>
      <c r="L488" s="94"/>
      <c r="M488" s="142"/>
      <c r="N488" s="142"/>
      <c r="O488" s="142"/>
      <c r="P488" s="142"/>
      <c r="Q488" s="142"/>
      <c r="R488" s="142"/>
    </row>
    <row r="489" spans="1:18" ht="16.5" x14ac:dyDescent="0.25">
      <c r="A489" s="7"/>
      <c r="B489" s="200"/>
      <c r="C489" s="200"/>
      <c r="D489" s="200"/>
      <c r="E489" s="210"/>
      <c r="F489" s="199"/>
      <c r="G489" s="211"/>
      <c r="H489" s="200"/>
      <c r="I489" s="224"/>
      <c r="J489" s="200"/>
      <c r="K489" s="201"/>
      <c r="L489" s="197"/>
      <c r="M489" s="63"/>
      <c r="N489" s="63"/>
      <c r="O489" s="63"/>
      <c r="P489" s="63"/>
      <c r="Q489" s="63"/>
      <c r="R489" s="63"/>
    </row>
    <row r="490" spans="1:18" ht="16.5" x14ac:dyDescent="0.25">
      <c r="A490" s="7"/>
      <c r="B490" s="200"/>
      <c r="C490" s="200"/>
      <c r="D490" s="200"/>
      <c r="E490" s="210"/>
      <c r="F490" s="199"/>
      <c r="G490" s="211"/>
      <c r="H490" s="200"/>
      <c r="I490" s="224"/>
      <c r="J490" s="200"/>
      <c r="K490" s="201"/>
      <c r="L490" s="197"/>
      <c r="M490" s="63"/>
      <c r="N490" s="63"/>
      <c r="O490" s="63"/>
      <c r="P490" s="63"/>
      <c r="Q490" s="63"/>
      <c r="R490" s="63"/>
    </row>
    <row r="491" spans="1:18" s="193" customFormat="1" ht="16.5" x14ac:dyDescent="0.25">
      <c r="A491" s="7"/>
      <c r="B491" s="200"/>
      <c r="C491" s="200"/>
      <c r="D491" s="200"/>
      <c r="E491" s="210"/>
      <c r="F491" s="199"/>
      <c r="G491" s="211"/>
      <c r="H491" s="200"/>
      <c r="I491" s="224"/>
      <c r="J491" s="200"/>
      <c r="K491" s="201"/>
      <c r="L491" s="197"/>
      <c r="M491" s="63"/>
      <c r="N491" s="63"/>
      <c r="O491" s="63"/>
      <c r="P491" s="63"/>
      <c r="Q491" s="63"/>
      <c r="R491" s="63"/>
    </row>
    <row r="492" spans="1:18" s="218" customFormat="1" ht="16.5" x14ac:dyDescent="0.25">
      <c r="A492" s="7"/>
      <c r="B492" s="200"/>
      <c r="C492" s="200"/>
      <c r="D492" s="225"/>
      <c r="E492" s="223"/>
      <c r="F492" s="199"/>
      <c r="G492" s="211"/>
      <c r="H492" s="200"/>
      <c r="I492" s="224"/>
      <c r="J492" s="200"/>
      <c r="K492" s="201"/>
      <c r="L492" s="197"/>
      <c r="M492" s="63"/>
      <c r="N492" s="63"/>
      <c r="O492" s="63"/>
      <c r="P492" s="63"/>
      <c r="Q492" s="63"/>
      <c r="R492" s="63"/>
    </row>
    <row r="493" spans="1:18" s="218" customFormat="1" ht="16.5" x14ac:dyDescent="0.25">
      <c r="A493" s="7"/>
      <c r="B493" s="200"/>
      <c r="C493" s="200"/>
      <c r="D493" s="200"/>
      <c r="E493" s="210"/>
      <c r="F493" s="199"/>
      <c r="G493" s="211"/>
      <c r="H493" s="200"/>
      <c r="I493" s="224"/>
      <c r="J493" s="200"/>
      <c r="K493" s="201"/>
      <c r="L493" s="197"/>
      <c r="M493" s="63"/>
      <c r="N493" s="63"/>
      <c r="O493" s="63"/>
      <c r="P493" s="63"/>
      <c r="Q493" s="63"/>
      <c r="R493" s="63"/>
    </row>
    <row r="494" spans="1:18" ht="16.5" x14ac:dyDescent="0.25">
      <c r="A494" s="7"/>
      <c r="B494" s="200"/>
      <c r="C494" s="200"/>
      <c r="D494" s="200"/>
      <c r="E494" s="210"/>
      <c r="F494" s="199"/>
      <c r="G494" s="211"/>
      <c r="H494" s="200"/>
      <c r="I494" s="224"/>
      <c r="J494" s="200"/>
      <c r="K494" s="201"/>
      <c r="L494" s="197"/>
      <c r="M494" s="63"/>
      <c r="N494" s="63"/>
      <c r="O494" s="63"/>
      <c r="P494" s="63"/>
      <c r="Q494" s="63"/>
      <c r="R494" s="63"/>
    </row>
    <row r="495" spans="1:18" ht="16.5" x14ac:dyDescent="0.25">
      <c r="A495" s="7"/>
      <c r="B495" s="200"/>
      <c r="C495" s="200"/>
      <c r="D495" s="200"/>
      <c r="E495" s="210"/>
      <c r="F495" s="199"/>
      <c r="G495" s="211"/>
      <c r="H495" s="200"/>
      <c r="I495" s="224"/>
      <c r="J495" s="200"/>
      <c r="K495" s="201"/>
      <c r="L495" s="197"/>
      <c r="M495" s="63"/>
      <c r="N495" s="63"/>
      <c r="O495" s="63"/>
      <c r="P495" s="63"/>
      <c r="Q495" s="63"/>
      <c r="R495" s="63"/>
    </row>
    <row r="496" spans="1:18" s="218" customFormat="1" ht="16.5" x14ac:dyDescent="0.25">
      <c r="A496" s="7"/>
      <c r="B496" s="200"/>
      <c r="C496" s="200"/>
      <c r="D496" s="200"/>
      <c r="E496" s="210"/>
      <c r="F496" s="199"/>
      <c r="G496" s="211"/>
      <c r="H496" s="200"/>
      <c r="I496" s="224"/>
      <c r="J496" s="200"/>
      <c r="K496" s="201"/>
      <c r="L496" s="197"/>
      <c r="M496" s="63"/>
      <c r="N496" s="63"/>
      <c r="O496" s="63"/>
      <c r="P496" s="63"/>
      <c r="Q496" s="63"/>
      <c r="R496" s="63"/>
    </row>
    <row r="497" spans="1:18" ht="16.5" x14ac:dyDescent="0.25">
      <c r="A497" s="7"/>
      <c r="B497" s="200"/>
      <c r="C497" s="200"/>
      <c r="D497" s="200"/>
      <c r="E497" s="210"/>
      <c r="F497" s="199"/>
      <c r="G497" s="211"/>
      <c r="H497" s="200"/>
      <c r="I497" s="224"/>
      <c r="J497" s="200"/>
      <c r="K497" s="201"/>
      <c r="L497" s="197"/>
      <c r="M497" s="63"/>
      <c r="N497" s="63"/>
      <c r="O497" s="63"/>
      <c r="P497" s="63"/>
      <c r="Q497" s="63"/>
      <c r="R497" s="63"/>
    </row>
    <row r="498" spans="1:18" ht="16.5" x14ac:dyDescent="0.25">
      <c r="A498" s="7"/>
      <c r="B498" s="200"/>
      <c r="C498" s="200"/>
      <c r="D498" s="200"/>
      <c r="E498" s="210"/>
      <c r="F498" s="199"/>
      <c r="G498" s="211"/>
      <c r="H498" s="200"/>
      <c r="I498" s="224"/>
      <c r="J498" s="200"/>
      <c r="K498" s="201"/>
      <c r="L498" s="197"/>
      <c r="M498" s="63"/>
      <c r="N498" s="63"/>
      <c r="O498" s="63"/>
      <c r="P498" s="63"/>
      <c r="Q498" s="63"/>
      <c r="R498" s="63"/>
    </row>
    <row r="499" spans="1:18" ht="16.5" x14ac:dyDescent="0.25">
      <c r="A499" s="7"/>
      <c r="B499" s="200"/>
      <c r="C499" s="200"/>
      <c r="D499" s="200"/>
      <c r="E499" s="210"/>
      <c r="F499" s="199"/>
      <c r="G499" s="211"/>
      <c r="H499" s="200"/>
      <c r="I499" s="224"/>
      <c r="J499" s="200"/>
      <c r="K499" s="201"/>
      <c r="L499" s="197"/>
      <c r="M499" s="63"/>
      <c r="N499" s="63"/>
      <c r="O499" s="63"/>
      <c r="P499" s="63"/>
      <c r="Q499" s="63"/>
      <c r="R499" s="63"/>
    </row>
    <row r="500" spans="1:18" ht="16.5" x14ac:dyDescent="0.25">
      <c r="A500" s="7"/>
      <c r="B500" s="200"/>
      <c r="C500" s="200"/>
      <c r="D500" s="200"/>
      <c r="E500" s="210"/>
      <c r="F500" s="199"/>
      <c r="G500" s="211"/>
      <c r="H500" s="200"/>
      <c r="I500" s="224"/>
      <c r="J500" s="200"/>
      <c r="K500" s="201"/>
      <c r="L500" s="197"/>
      <c r="M500" s="63"/>
      <c r="N500" s="63"/>
      <c r="O500" s="63"/>
      <c r="P500" s="63"/>
      <c r="Q500" s="63"/>
      <c r="R500" s="63"/>
    </row>
    <row r="501" spans="1:18" s="143" customFormat="1" ht="16.5" x14ac:dyDescent="0.25">
      <c r="A501" s="69"/>
      <c r="B501" s="200"/>
      <c r="C501" s="200"/>
      <c r="D501" s="200"/>
      <c r="E501" s="210"/>
      <c r="F501" s="199"/>
      <c r="G501" s="211"/>
      <c r="H501" s="200"/>
      <c r="I501" s="224"/>
      <c r="J501" s="200"/>
      <c r="K501" s="201"/>
      <c r="L501" s="94"/>
      <c r="M501" s="142"/>
      <c r="N501" s="142"/>
      <c r="O501" s="142"/>
      <c r="P501" s="142"/>
      <c r="Q501" s="142"/>
      <c r="R501" s="142"/>
    </row>
    <row r="502" spans="1:18" s="143" customFormat="1" ht="16.5" x14ac:dyDescent="0.25">
      <c r="A502" s="69"/>
      <c r="B502" s="200"/>
      <c r="C502" s="200"/>
      <c r="D502" s="200"/>
      <c r="E502" s="210"/>
      <c r="F502" s="199"/>
      <c r="G502" s="211"/>
      <c r="H502" s="200"/>
      <c r="I502" s="224"/>
      <c r="J502" s="200"/>
      <c r="K502" s="201"/>
      <c r="L502" s="94"/>
      <c r="M502" s="142"/>
      <c r="N502" s="142"/>
      <c r="O502" s="142"/>
      <c r="P502" s="142"/>
      <c r="Q502" s="142"/>
      <c r="R502" s="142"/>
    </row>
    <row r="503" spans="1:18" s="143" customFormat="1" ht="16.5" x14ac:dyDescent="0.25">
      <c r="A503" s="69"/>
      <c r="B503" s="200"/>
      <c r="C503" s="200"/>
      <c r="D503" s="225"/>
      <c r="E503" s="223"/>
      <c r="F503" s="199"/>
      <c r="G503" s="211"/>
      <c r="H503" s="200"/>
      <c r="I503" s="224"/>
      <c r="J503" s="200"/>
      <c r="K503" s="201"/>
      <c r="L503" s="94"/>
      <c r="M503" s="142"/>
      <c r="N503" s="142"/>
      <c r="O503" s="142"/>
      <c r="P503" s="142"/>
      <c r="Q503" s="142"/>
      <c r="R503" s="142"/>
    </row>
    <row r="504" spans="1:18" s="143" customFormat="1" ht="16.5" x14ac:dyDescent="0.25">
      <c r="A504" s="69"/>
      <c r="B504" s="200"/>
      <c r="C504" s="200"/>
      <c r="D504" s="200"/>
      <c r="E504" s="223"/>
      <c r="F504" s="199"/>
      <c r="G504" s="211"/>
      <c r="H504" s="200"/>
      <c r="I504" s="224"/>
      <c r="J504" s="200"/>
      <c r="K504" s="201"/>
      <c r="L504" s="94"/>
      <c r="M504" s="142"/>
      <c r="N504" s="142"/>
      <c r="O504" s="142"/>
      <c r="P504" s="142"/>
      <c r="Q504" s="142"/>
      <c r="R504" s="142"/>
    </row>
    <row r="505" spans="1:18" ht="16.5" x14ac:dyDescent="0.25">
      <c r="A505" s="7"/>
      <c r="B505" s="200"/>
      <c r="C505" s="200"/>
      <c r="D505" s="200"/>
      <c r="E505" s="210"/>
      <c r="F505" s="199"/>
      <c r="G505" s="211"/>
      <c r="H505" s="200"/>
      <c r="I505" s="224"/>
      <c r="J505" s="200"/>
      <c r="K505" s="201"/>
      <c r="L505" s="197"/>
      <c r="M505" s="63"/>
      <c r="N505" s="63"/>
      <c r="O505" s="63"/>
      <c r="P505" s="63"/>
      <c r="Q505" s="63"/>
      <c r="R505" s="63"/>
    </row>
    <row r="506" spans="1:18" ht="16.5" x14ac:dyDescent="0.25">
      <c r="A506" s="7"/>
      <c r="B506" s="200"/>
      <c r="C506" s="200"/>
      <c r="D506" s="200"/>
      <c r="E506" s="210"/>
      <c r="F506" s="199"/>
      <c r="G506" s="211"/>
      <c r="H506" s="200"/>
      <c r="I506" s="224"/>
      <c r="J506" s="200"/>
      <c r="K506" s="201"/>
      <c r="L506" s="197"/>
      <c r="M506" s="63"/>
      <c r="N506" s="63"/>
      <c r="O506" s="63"/>
      <c r="P506" s="63"/>
      <c r="Q506" s="63"/>
      <c r="R506" s="63"/>
    </row>
    <row r="507" spans="1:18" s="218" customFormat="1" ht="16.5" x14ac:dyDescent="0.25">
      <c r="A507" s="7"/>
      <c r="B507" s="200"/>
      <c r="C507" s="200"/>
      <c r="D507" s="225"/>
      <c r="E507" s="223"/>
      <c r="F507" s="199"/>
      <c r="G507" s="211"/>
      <c r="H507" s="200"/>
      <c r="I507" s="224"/>
      <c r="J507" s="200"/>
      <c r="K507" s="201"/>
      <c r="L507" s="197"/>
      <c r="M507" s="63"/>
      <c r="N507" s="63"/>
      <c r="O507" s="63"/>
      <c r="P507" s="63"/>
      <c r="Q507" s="63"/>
      <c r="R507" s="63"/>
    </row>
    <row r="508" spans="1:18" ht="16.5" x14ac:dyDescent="0.25">
      <c r="A508" s="7"/>
      <c r="B508" s="200"/>
      <c r="C508" s="200"/>
      <c r="D508" s="200"/>
      <c r="E508" s="223"/>
      <c r="F508" s="199"/>
      <c r="G508" s="211"/>
      <c r="H508" s="200"/>
      <c r="I508" s="224"/>
      <c r="J508" s="200"/>
      <c r="K508" s="201"/>
      <c r="L508" s="197"/>
      <c r="M508" s="63"/>
      <c r="N508" s="63"/>
      <c r="O508" s="63"/>
      <c r="P508" s="63"/>
      <c r="Q508" s="63"/>
      <c r="R508" s="63"/>
    </row>
    <row r="509" spans="1:18" s="218" customFormat="1" ht="16.5" x14ac:dyDescent="0.25">
      <c r="A509" s="7"/>
      <c r="B509" s="200"/>
      <c r="C509" s="200"/>
      <c r="D509" s="200"/>
      <c r="E509" s="223"/>
      <c r="F509" s="199"/>
      <c r="G509" s="211"/>
      <c r="H509" s="200"/>
      <c r="I509" s="224"/>
      <c r="J509" s="200"/>
      <c r="K509" s="201"/>
      <c r="L509" s="197"/>
      <c r="M509" s="63"/>
      <c r="N509" s="63"/>
      <c r="O509" s="63"/>
      <c r="P509" s="63"/>
      <c r="Q509" s="63"/>
      <c r="R509" s="63"/>
    </row>
    <row r="510" spans="1:18" ht="16.5" x14ac:dyDescent="0.25">
      <c r="A510" s="7"/>
      <c r="B510" s="200"/>
      <c r="C510" s="200"/>
      <c r="D510" s="200"/>
      <c r="E510" s="210"/>
      <c r="F510" s="199"/>
      <c r="G510" s="211"/>
      <c r="H510" s="200"/>
      <c r="I510" s="224"/>
      <c r="J510" s="200"/>
      <c r="K510" s="201"/>
      <c r="L510" s="197"/>
      <c r="M510" s="63"/>
      <c r="N510" s="63"/>
      <c r="O510" s="63"/>
      <c r="P510" s="63"/>
      <c r="Q510" s="63"/>
      <c r="R510" s="63"/>
    </row>
    <row r="511" spans="1:18" ht="16.5" x14ac:dyDescent="0.25">
      <c r="A511" s="7"/>
      <c r="B511" s="200"/>
      <c r="C511" s="200"/>
      <c r="D511" s="200"/>
      <c r="E511" s="210"/>
      <c r="F511" s="199"/>
      <c r="G511" s="211"/>
      <c r="H511" s="200"/>
      <c r="I511" s="224"/>
      <c r="J511" s="200"/>
      <c r="K511" s="201"/>
      <c r="L511" s="197"/>
      <c r="M511" s="63"/>
      <c r="N511" s="63"/>
      <c r="O511" s="63"/>
      <c r="P511" s="63"/>
      <c r="Q511" s="63"/>
      <c r="R511" s="63"/>
    </row>
    <row r="512" spans="1:18" s="218" customFormat="1" ht="16.5" x14ac:dyDescent="0.25">
      <c r="A512" s="7"/>
      <c r="B512" s="200"/>
      <c r="C512" s="200"/>
      <c r="D512" s="225"/>
      <c r="E512" s="223"/>
      <c r="F512" s="199"/>
      <c r="G512" s="211"/>
      <c r="H512" s="200"/>
      <c r="I512" s="224"/>
      <c r="J512" s="200"/>
      <c r="K512" s="201"/>
      <c r="L512" s="197"/>
      <c r="M512" s="63"/>
      <c r="N512" s="63"/>
      <c r="O512" s="63"/>
      <c r="P512" s="63"/>
      <c r="Q512" s="63"/>
      <c r="R512" s="63"/>
    </row>
    <row r="513" spans="1:18" s="143" customFormat="1" ht="16.5" x14ac:dyDescent="0.25">
      <c r="A513" s="69"/>
      <c r="B513" s="200"/>
      <c r="C513" s="200"/>
      <c r="D513" s="200"/>
      <c r="E513" s="210"/>
      <c r="F513" s="199"/>
      <c r="G513" s="211"/>
      <c r="H513" s="200"/>
      <c r="I513" s="224"/>
      <c r="J513" s="200"/>
      <c r="K513" s="201"/>
      <c r="L513" s="94"/>
      <c r="M513" s="142"/>
      <c r="N513" s="142"/>
      <c r="O513" s="142"/>
      <c r="P513" s="142"/>
      <c r="Q513" s="142"/>
      <c r="R513" s="142"/>
    </row>
    <row r="514" spans="1:18" ht="16.5" x14ac:dyDescent="0.25">
      <c r="A514" s="7"/>
      <c r="B514" s="200"/>
      <c r="C514" s="200"/>
      <c r="D514" s="200"/>
      <c r="E514" s="210"/>
      <c r="F514" s="199"/>
      <c r="G514" s="211"/>
      <c r="H514" s="200"/>
      <c r="I514" s="224"/>
      <c r="J514" s="200"/>
      <c r="K514" s="201"/>
      <c r="L514" s="197"/>
      <c r="M514" s="63"/>
      <c r="N514" s="63"/>
      <c r="O514" s="63"/>
      <c r="P514" s="63"/>
      <c r="Q514" s="63"/>
      <c r="R514" s="63"/>
    </row>
    <row r="515" spans="1:18" ht="16.5" x14ac:dyDescent="0.25">
      <c r="A515" s="7"/>
      <c r="B515" s="200"/>
      <c r="C515" s="200"/>
      <c r="D515" s="200"/>
      <c r="E515" s="210"/>
      <c r="F515" s="199"/>
      <c r="G515" s="211"/>
      <c r="H515" s="200"/>
      <c r="I515" s="224"/>
      <c r="J515" s="200"/>
      <c r="K515" s="201"/>
      <c r="L515" s="197"/>
      <c r="M515" s="63"/>
      <c r="N515" s="63"/>
      <c r="O515" s="63"/>
      <c r="P515" s="63"/>
      <c r="Q515" s="63"/>
      <c r="R515" s="63"/>
    </row>
    <row r="516" spans="1:18" ht="16.5" x14ac:dyDescent="0.25">
      <c r="A516" s="7"/>
      <c r="B516" s="200"/>
      <c r="C516" s="200"/>
      <c r="D516" s="200"/>
      <c r="E516" s="210"/>
      <c r="F516" s="199"/>
      <c r="G516" s="211"/>
      <c r="H516" s="200"/>
      <c r="I516" s="224"/>
      <c r="J516" s="200"/>
      <c r="K516" s="201"/>
      <c r="L516" s="197"/>
      <c r="M516" s="63"/>
      <c r="N516" s="63"/>
      <c r="O516" s="63"/>
      <c r="P516" s="63"/>
      <c r="Q516" s="63"/>
      <c r="R516" s="63"/>
    </row>
    <row r="517" spans="1:18" ht="16.5" x14ac:dyDescent="0.25">
      <c r="A517" s="7"/>
      <c r="B517" s="200"/>
      <c r="C517" s="200"/>
      <c r="D517" s="200"/>
      <c r="E517" s="210"/>
      <c r="F517" s="199"/>
      <c r="G517" s="211"/>
      <c r="H517" s="200"/>
      <c r="I517" s="224"/>
      <c r="J517" s="200"/>
      <c r="K517" s="201"/>
      <c r="L517" s="197"/>
      <c r="M517" s="63"/>
      <c r="N517" s="63"/>
      <c r="O517" s="63"/>
      <c r="P517" s="63"/>
      <c r="Q517" s="63"/>
      <c r="R517" s="63"/>
    </row>
    <row r="518" spans="1:18" ht="16.5" x14ac:dyDescent="0.25">
      <c r="A518" s="7"/>
      <c r="B518" s="200"/>
      <c r="C518" s="200"/>
      <c r="D518" s="200"/>
      <c r="E518" s="210"/>
      <c r="F518" s="199"/>
      <c r="G518" s="211"/>
      <c r="H518" s="200"/>
      <c r="I518" s="224"/>
      <c r="J518" s="200"/>
      <c r="K518" s="201"/>
      <c r="L518" s="197"/>
      <c r="M518" s="63"/>
      <c r="N518" s="63"/>
      <c r="O518" s="63"/>
      <c r="P518" s="63"/>
      <c r="Q518" s="63"/>
      <c r="R518" s="63"/>
    </row>
    <row r="519" spans="1:18" ht="16.5" x14ac:dyDescent="0.25">
      <c r="A519" s="7"/>
      <c r="B519" s="200"/>
      <c r="C519" s="200"/>
      <c r="D519" s="200"/>
      <c r="E519" s="210"/>
      <c r="F519" s="199"/>
      <c r="G519" s="211"/>
      <c r="H519" s="200"/>
      <c r="I519" s="224"/>
      <c r="J519" s="200"/>
      <c r="K519" s="201"/>
      <c r="L519" s="197"/>
      <c r="M519" s="63"/>
      <c r="N519" s="63"/>
      <c r="O519" s="63"/>
      <c r="P519" s="63"/>
      <c r="Q519" s="63"/>
      <c r="R519" s="63"/>
    </row>
    <row r="520" spans="1:18" ht="16.5" x14ac:dyDescent="0.25">
      <c r="A520" s="7"/>
      <c r="B520" s="200"/>
      <c r="C520" s="200"/>
      <c r="D520" s="200"/>
      <c r="E520" s="210"/>
      <c r="F520" s="199"/>
      <c r="G520" s="211"/>
      <c r="H520" s="200"/>
      <c r="I520" s="224"/>
      <c r="J520" s="200"/>
      <c r="K520" s="201"/>
      <c r="L520" s="197"/>
      <c r="M520" s="63"/>
      <c r="N520" s="63"/>
      <c r="O520" s="63"/>
      <c r="P520" s="63"/>
      <c r="Q520" s="63"/>
      <c r="R520" s="63"/>
    </row>
    <row r="521" spans="1:18" s="218" customFormat="1" ht="16.5" x14ac:dyDescent="0.25">
      <c r="A521" s="7"/>
      <c r="B521" s="200"/>
      <c r="C521" s="200"/>
      <c r="D521" s="200"/>
      <c r="E521" s="210"/>
      <c r="F521" s="199"/>
      <c r="G521" s="211"/>
      <c r="H521" s="200"/>
      <c r="I521" s="224"/>
      <c r="J521" s="200"/>
      <c r="K521" s="201"/>
      <c r="L521" s="197"/>
      <c r="M521" s="63"/>
      <c r="N521" s="63"/>
      <c r="O521" s="63"/>
      <c r="P521" s="63"/>
      <c r="Q521" s="63"/>
      <c r="R521" s="63"/>
    </row>
    <row r="522" spans="1:18" s="218" customFormat="1" ht="16.5" x14ac:dyDescent="0.25">
      <c r="A522" s="7"/>
      <c r="B522" s="200"/>
      <c r="C522" s="200"/>
      <c r="D522" s="225"/>
      <c r="E522" s="223"/>
      <c r="F522" s="199"/>
      <c r="G522" s="211"/>
      <c r="H522" s="200"/>
      <c r="I522" s="224"/>
      <c r="J522" s="200"/>
      <c r="K522" s="201"/>
      <c r="L522" s="197"/>
      <c r="M522" s="63"/>
      <c r="N522" s="63"/>
      <c r="O522" s="63"/>
      <c r="P522" s="63"/>
      <c r="Q522" s="63"/>
      <c r="R522" s="63"/>
    </row>
    <row r="523" spans="1:18" ht="16.5" x14ac:dyDescent="0.25">
      <c r="A523" s="7"/>
      <c r="B523" s="200"/>
      <c r="C523" s="200"/>
      <c r="D523" s="200"/>
      <c r="E523" s="210"/>
      <c r="F523" s="199"/>
      <c r="G523" s="211"/>
      <c r="H523" s="200"/>
      <c r="I523" s="224"/>
      <c r="J523" s="200"/>
      <c r="K523" s="201"/>
      <c r="L523" s="197"/>
      <c r="M523" s="63"/>
      <c r="N523" s="63"/>
      <c r="O523" s="63"/>
      <c r="P523" s="63"/>
      <c r="Q523" s="63"/>
      <c r="R523" s="63"/>
    </row>
    <row r="524" spans="1:18" s="143" customFormat="1" ht="16.5" x14ac:dyDescent="0.25">
      <c r="A524" s="69"/>
      <c r="B524" s="200"/>
      <c r="C524" s="200"/>
      <c r="D524" s="200"/>
      <c r="E524" s="210"/>
      <c r="F524" s="199"/>
      <c r="G524" s="211"/>
      <c r="H524" s="200"/>
      <c r="I524" s="224"/>
      <c r="J524" s="200"/>
      <c r="K524" s="201"/>
      <c r="L524" s="94"/>
      <c r="M524" s="142"/>
      <c r="N524" s="142"/>
      <c r="O524" s="142"/>
      <c r="P524" s="142"/>
      <c r="Q524" s="142"/>
      <c r="R524" s="142"/>
    </row>
    <row r="525" spans="1:18" ht="16.5" x14ac:dyDescent="0.25">
      <c r="A525" s="7"/>
      <c r="B525" s="200"/>
      <c r="C525" s="200"/>
      <c r="D525" s="200"/>
      <c r="E525" s="210"/>
      <c r="F525" s="199"/>
      <c r="G525" s="211"/>
      <c r="H525" s="200"/>
      <c r="I525" s="224"/>
      <c r="J525" s="200"/>
      <c r="K525" s="201"/>
      <c r="L525" s="197"/>
      <c r="M525" s="63"/>
      <c r="N525" s="63"/>
      <c r="O525" s="63"/>
      <c r="P525" s="63"/>
      <c r="Q525" s="63"/>
      <c r="R525" s="63"/>
    </row>
    <row r="526" spans="1:18" s="218" customFormat="1" ht="16.5" x14ac:dyDescent="0.25">
      <c r="A526" s="7"/>
      <c r="B526" s="200"/>
      <c r="C526" s="200"/>
      <c r="D526" s="225"/>
      <c r="E526" s="223"/>
      <c r="F526" s="199"/>
      <c r="G526" s="211"/>
      <c r="H526" s="200"/>
      <c r="I526" s="224"/>
      <c r="J526" s="200"/>
      <c r="K526" s="201"/>
      <c r="L526" s="197"/>
      <c r="M526" s="63"/>
      <c r="N526" s="63"/>
      <c r="O526" s="63"/>
      <c r="P526" s="63"/>
      <c r="Q526" s="63"/>
      <c r="R526" s="63"/>
    </row>
    <row r="527" spans="1:18" ht="16.5" x14ac:dyDescent="0.25">
      <c r="A527" s="7"/>
      <c r="B527" s="200"/>
      <c r="C527" s="200"/>
      <c r="D527" s="200"/>
      <c r="E527" s="223"/>
      <c r="F527" s="199"/>
      <c r="G527" s="211"/>
      <c r="H527" s="200"/>
      <c r="I527" s="224"/>
      <c r="J527" s="200"/>
      <c r="K527" s="201"/>
      <c r="L527" s="197"/>
      <c r="M527" s="63"/>
      <c r="N527" s="63"/>
      <c r="O527" s="63"/>
      <c r="P527" s="63"/>
      <c r="Q527" s="63"/>
      <c r="R527" s="63"/>
    </row>
    <row r="528" spans="1:18" ht="16.5" x14ac:dyDescent="0.25">
      <c r="A528" s="7"/>
      <c r="B528" s="200"/>
      <c r="C528" s="200"/>
      <c r="D528" s="200"/>
      <c r="E528" s="210"/>
      <c r="F528" s="199"/>
      <c r="G528" s="211"/>
      <c r="H528" s="200"/>
      <c r="I528" s="224"/>
      <c r="J528" s="200"/>
      <c r="K528" s="201"/>
      <c r="L528" s="197"/>
      <c r="M528" s="63"/>
      <c r="N528" s="63"/>
      <c r="O528" s="63"/>
      <c r="P528" s="63"/>
      <c r="Q528" s="63"/>
      <c r="R528" s="63"/>
    </row>
    <row r="529" spans="1:18" ht="16.5" x14ac:dyDescent="0.25">
      <c r="A529" s="7"/>
      <c r="B529" s="200"/>
      <c r="C529" s="200"/>
      <c r="D529" s="200"/>
      <c r="E529" s="210"/>
      <c r="F529" s="199"/>
      <c r="G529" s="211"/>
      <c r="H529" s="200"/>
      <c r="I529" s="224"/>
      <c r="J529" s="200"/>
      <c r="K529" s="201"/>
      <c r="L529" s="197"/>
      <c r="M529" s="63"/>
      <c r="N529" s="63"/>
      <c r="O529" s="63"/>
      <c r="P529" s="63"/>
      <c r="Q529" s="63"/>
      <c r="R529" s="63"/>
    </row>
    <row r="530" spans="1:18" ht="16.5" x14ac:dyDescent="0.25">
      <c r="A530" s="7"/>
      <c r="B530" s="200"/>
      <c r="C530" s="200"/>
      <c r="D530" s="200"/>
      <c r="E530" s="210"/>
      <c r="F530" s="199"/>
      <c r="G530" s="211"/>
      <c r="H530" s="200"/>
      <c r="I530" s="224"/>
      <c r="J530" s="200"/>
      <c r="K530" s="201"/>
      <c r="L530" s="197"/>
      <c r="M530" s="63"/>
      <c r="N530" s="63"/>
      <c r="O530" s="63"/>
      <c r="P530" s="63"/>
      <c r="Q530" s="63"/>
      <c r="R530" s="63"/>
    </row>
    <row r="531" spans="1:18" s="218" customFormat="1" ht="16.5" x14ac:dyDescent="0.25">
      <c r="A531" s="7"/>
      <c r="B531" s="200"/>
      <c r="C531" s="200"/>
      <c r="D531" s="225"/>
      <c r="E531" s="223"/>
      <c r="F531" s="199"/>
      <c r="G531" s="211"/>
      <c r="H531" s="200"/>
      <c r="I531" s="224"/>
      <c r="J531" s="200"/>
      <c r="K531" s="201"/>
      <c r="L531" s="197"/>
      <c r="M531" s="63"/>
      <c r="N531" s="63"/>
      <c r="O531" s="63"/>
      <c r="P531" s="63"/>
      <c r="Q531" s="63"/>
      <c r="R531" s="63"/>
    </row>
    <row r="532" spans="1:18" ht="16.5" x14ac:dyDescent="0.25">
      <c r="A532" s="7"/>
      <c r="B532" s="200"/>
      <c r="C532" s="200"/>
      <c r="D532" s="200"/>
      <c r="E532" s="223"/>
      <c r="F532" s="199"/>
      <c r="G532" s="211"/>
      <c r="H532" s="200"/>
      <c r="I532" s="224"/>
      <c r="J532" s="200"/>
      <c r="K532" s="201"/>
      <c r="L532" s="197"/>
      <c r="M532" s="63"/>
      <c r="N532" s="63"/>
      <c r="O532" s="63"/>
      <c r="P532" s="63"/>
      <c r="Q532" s="63"/>
      <c r="R532" s="63"/>
    </row>
    <row r="533" spans="1:18" ht="16.5" x14ac:dyDescent="0.25">
      <c r="A533" s="7"/>
      <c r="B533" s="200"/>
      <c r="C533" s="200"/>
      <c r="D533" s="200"/>
      <c r="E533" s="210"/>
      <c r="F533" s="199"/>
      <c r="G533" s="211"/>
      <c r="H533" s="200"/>
      <c r="I533" s="224"/>
      <c r="J533" s="200"/>
      <c r="K533" s="201"/>
      <c r="L533" s="197"/>
      <c r="M533" s="63"/>
      <c r="N533" s="63"/>
      <c r="O533" s="63"/>
      <c r="P533" s="63"/>
      <c r="Q533" s="63"/>
      <c r="R533" s="63"/>
    </row>
    <row r="534" spans="1:18" ht="16.5" x14ac:dyDescent="0.25">
      <c r="A534" s="7"/>
      <c r="B534" s="200"/>
      <c r="C534" s="200"/>
      <c r="D534" s="200"/>
      <c r="E534" s="210"/>
      <c r="F534" s="199"/>
      <c r="G534" s="211"/>
      <c r="H534" s="200"/>
      <c r="I534" s="224"/>
      <c r="J534" s="200"/>
      <c r="K534" s="201"/>
      <c r="L534" s="197"/>
      <c r="M534" s="63"/>
      <c r="N534" s="63"/>
      <c r="O534" s="63"/>
      <c r="P534" s="63"/>
      <c r="Q534" s="63"/>
      <c r="R534" s="63"/>
    </row>
    <row r="535" spans="1:18" s="218" customFormat="1" ht="16.5" x14ac:dyDescent="0.25">
      <c r="A535" s="7"/>
      <c r="B535" s="200"/>
      <c r="C535" s="200"/>
      <c r="D535" s="225"/>
      <c r="E535" s="223"/>
      <c r="F535" s="199"/>
      <c r="G535" s="211"/>
      <c r="H535" s="200"/>
      <c r="I535" s="224"/>
      <c r="J535" s="200"/>
      <c r="K535" s="201"/>
      <c r="L535" s="197"/>
      <c r="M535" s="63"/>
      <c r="N535" s="63"/>
      <c r="O535" s="63"/>
      <c r="P535" s="63"/>
      <c r="Q535" s="63"/>
      <c r="R535" s="63"/>
    </row>
    <row r="536" spans="1:18" s="143" customFormat="1" ht="16.5" x14ac:dyDescent="0.25">
      <c r="A536" s="69"/>
      <c r="B536" s="200"/>
      <c r="C536" s="200"/>
      <c r="D536" s="200"/>
      <c r="E536" s="223"/>
      <c r="F536" s="199"/>
      <c r="G536" s="211"/>
      <c r="H536" s="200"/>
      <c r="I536" s="224"/>
      <c r="J536" s="200"/>
      <c r="K536" s="201"/>
      <c r="L536" s="94"/>
      <c r="M536" s="142"/>
      <c r="N536" s="142"/>
      <c r="O536" s="142"/>
      <c r="P536" s="142"/>
      <c r="Q536" s="142"/>
      <c r="R536" s="142"/>
    </row>
    <row r="537" spans="1:18" ht="16.5" x14ac:dyDescent="0.25">
      <c r="A537" s="7"/>
      <c r="B537" s="200"/>
      <c r="C537" s="200"/>
      <c r="D537" s="200"/>
      <c r="E537" s="210"/>
      <c r="F537" s="199"/>
      <c r="G537" s="211"/>
      <c r="H537" s="200"/>
      <c r="I537" s="224"/>
      <c r="J537" s="200"/>
      <c r="K537" s="201"/>
      <c r="L537" s="197"/>
      <c r="M537" s="63"/>
      <c r="N537" s="63"/>
      <c r="O537" s="63"/>
      <c r="P537" s="63"/>
      <c r="Q537" s="63"/>
      <c r="R537" s="63"/>
    </row>
    <row r="538" spans="1:18" ht="16.5" x14ac:dyDescent="0.25">
      <c r="A538" s="7"/>
      <c r="B538" s="200"/>
      <c r="C538" s="200"/>
      <c r="D538" s="200"/>
      <c r="E538" s="210"/>
      <c r="F538" s="199"/>
      <c r="G538" s="211"/>
      <c r="H538" s="200"/>
      <c r="I538" s="224"/>
      <c r="J538" s="200"/>
      <c r="K538" s="201"/>
      <c r="L538" s="197"/>
      <c r="M538" s="63"/>
      <c r="N538" s="63"/>
      <c r="O538" s="63"/>
      <c r="P538" s="63"/>
      <c r="Q538" s="63"/>
      <c r="R538" s="63"/>
    </row>
    <row r="539" spans="1:18" s="218" customFormat="1" ht="16.5" x14ac:dyDescent="0.25">
      <c r="A539" s="7"/>
      <c r="B539" s="200"/>
      <c r="C539" s="200"/>
      <c r="D539" s="200"/>
      <c r="E539" s="210"/>
      <c r="F539" s="199"/>
      <c r="G539" s="211"/>
      <c r="H539" s="200"/>
      <c r="I539" s="224"/>
      <c r="J539" s="200"/>
      <c r="K539" s="201"/>
      <c r="L539" s="197"/>
      <c r="M539" s="63"/>
      <c r="N539" s="63"/>
      <c r="O539" s="63"/>
      <c r="P539" s="63"/>
      <c r="Q539" s="63"/>
      <c r="R539" s="63"/>
    </row>
    <row r="540" spans="1:18" ht="16.5" x14ac:dyDescent="0.25">
      <c r="A540" s="7"/>
      <c r="B540" s="200"/>
      <c r="C540" s="200"/>
      <c r="D540" s="200"/>
      <c r="E540" s="210"/>
      <c r="F540" s="199"/>
      <c r="G540" s="211"/>
      <c r="H540" s="200"/>
      <c r="I540" s="224"/>
      <c r="J540" s="200"/>
      <c r="K540" s="201"/>
      <c r="L540" s="197"/>
      <c r="M540" s="63"/>
      <c r="N540" s="63"/>
      <c r="O540" s="63"/>
      <c r="P540" s="63"/>
      <c r="Q540" s="63"/>
      <c r="R540" s="63"/>
    </row>
    <row r="541" spans="1:18" s="218" customFormat="1" ht="16.5" x14ac:dyDescent="0.25">
      <c r="A541" s="7"/>
      <c r="B541" s="200"/>
      <c r="C541" s="200"/>
      <c r="D541" s="200"/>
      <c r="E541" s="210"/>
      <c r="F541" s="199"/>
      <c r="G541" s="211"/>
      <c r="H541" s="200"/>
      <c r="I541" s="224"/>
      <c r="J541" s="200"/>
      <c r="K541" s="201"/>
      <c r="L541" s="197"/>
      <c r="M541" s="63"/>
      <c r="N541" s="63"/>
      <c r="O541" s="63"/>
      <c r="P541" s="63"/>
      <c r="Q541" s="63"/>
      <c r="R541" s="63"/>
    </row>
    <row r="542" spans="1:18" s="143" customFormat="1" ht="16.5" x14ac:dyDescent="0.25">
      <c r="A542" s="69"/>
      <c r="B542" s="200"/>
      <c r="C542" s="200"/>
      <c r="D542" s="200"/>
      <c r="E542" s="210"/>
      <c r="F542" s="199"/>
      <c r="G542" s="211"/>
      <c r="H542" s="200"/>
      <c r="I542" s="224"/>
      <c r="J542" s="200"/>
      <c r="K542" s="201"/>
      <c r="L542" s="94"/>
      <c r="M542" s="142"/>
      <c r="N542" s="142"/>
      <c r="O542" s="142"/>
      <c r="P542" s="142"/>
      <c r="Q542" s="142"/>
      <c r="R542" s="142"/>
    </row>
    <row r="543" spans="1:18" ht="16.5" x14ac:dyDescent="0.25">
      <c r="A543" s="7"/>
      <c r="B543" s="200"/>
      <c r="C543" s="200"/>
      <c r="D543" s="200"/>
      <c r="E543" s="210"/>
      <c r="F543" s="199"/>
      <c r="G543" s="211"/>
      <c r="H543" s="200"/>
      <c r="I543" s="224"/>
      <c r="J543" s="200"/>
      <c r="K543" s="201"/>
      <c r="L543" s="197"/>
      <c r="M543" s="63"/>
      <c r="N543" s="63"/>
      <c r="O543" s="63"/>
      <c r="P543" s="63"/>
      <c r="Q543" s="63"/>
      <c r="R543" s="63"/>
    </row>
    <row r="544" spans="1:18" s="218" customFormat="1" ht="16.5" x14ac:dyDescent="0.25">
      <c r="A544" s="7"/>
      <c r="B544" s="200"/>
      <c r="C544" s="200"/>
      <c r="D544" s="200"/>
      <c r="E544" s="210"/>
      <c r="F544" s="199"/>
      <c r="G544" s="211"/>
      <c r="H544" s="200"/>
      <c r="I544" s="224"/>
      <c r="J544" s="200"/>
      <c r="K544" s="201"/>
      <c r="L544" s="197"/>
      <c r="M544" s="63"/>
      <c r="N544" s="63"/>
      <c r="O544" s="63"/>
      <c r="P544" s="63"/>
      <c r="Q544" s="63"/>
      <c r="R544" s="63"/>
    </row>
    <row r="545" spans="1:18" ht="16.5" x14ac:dyDescent="0.25">
      <c r="A545" s="7"/>
      <c r="B545" s="200"/>
      <c r="C545" s="200"/>
      <c r="D545" s="200"/>
      <c r="E545" s="210"/>
      <c r="F545" s="199"/>
      <c r="G545" s="211"/>
      <c r="H545" s="200"/>
      <c r="I545" s="224"/>
      <c r="J545" s="200"/>
      <c r="K545" s="201"/>
      <c r="L545" s="197"/>
      <c r="M545" s="63"/>
      <c r="N545" s="63"/>
      <c r="O545" s="63"/>
      <c r="P545" s="63"/>
      <c r="Q545" s="63"/>
      <c r="R545" s="63"/>
    </row>
    <row r="546" spans="1:18" ht="16.5" x14ac:dyDescent="0.25">
      <c r="A546" s="7"/>
      <c r="B546" s="200"/>
      <c r="C546" s="200"/>
      <c r="D546" s="200"/>
      <c r="E546" s="210"/>
      <c r="F546" s="199"/>
      <c r="G546" s="211"/>
      <c r="H546" s="200"/>
      <c r="I546" s="224"/>
      <c r="J546" s="200"/>
      <c r="K546" s="201"/>
      <c r="L546" s="197"/>
      <c r="M546" s="63"/>
      <c r="N546" s="63"/>
      <c r="O546" s="63"/>
      <c r="P546" s="63"/>
      <c r="Q546" s="63"/>
      <c r="R546" s="63"/>
    </row>
    <row r="547" spans="1:18" s="218" customFormat="1" ht="16.5" x14ac:dyDescent="0.25">
      <c r="A547" s="7"/>
      <c r="B547" s="200"/>
      <c r="C547" s="200"/>
      <c r="D547" s="225"/>
      <c r="E547" s="223"/>
      <c r="F547" s="199"/>
      <c r="G547" s="211"/>
      <c r="H547" s="200"/>
      <c r="I547" s="224"/>
      <c r="J547" s="200"/>
      <c r="K547" s="201"/>
      <c r="L547" s="197"/>
      <c r="M547" s="63"/>
      <c r="N547" s="63"/>
      <c r="O547" s="63"/>
      <c r="P547" s="63"/>
      <c r="Q547" s="63"/>
      <c r="R547" s="63"/>
    </row>
    <row r="548" spans="1:18" s="193" customFormat="1" ht="16.5" x14ac:dyDescent="0.25">
      <c r="A548" s="7"/>
      <c r="B548" s="200"/>
      <c r="C548" s="200"/>
      <c r="D548" s="200"/>
      <c r="E548" s="223"/>
      <c r="F548" s="199"/>
      <c r="G548" s="211"/>
      <c r="H548" s="200"/>
      <c r="I548" s="224"/>
      <c r="J548" s="200"/>
      <c r="K548" s="201"/>
      <c r="L548" s="197"/>
      <c r="M548" s="63"/>
      <c r="N548" s="63"/>
      <c r="O548" s="63"/>
      <c r="P548" s="63"/>
      <c r="Q548" s="63"/>
      <c r="R548" s="63"/>
    </row>
    <row r="549" spans="1:18" s="218" customFormat="1" ht="16.5" x14ac:dyDescent="0.25">
      <c r="A549" s="7"/>
      <c r="B549" s="200"/>
      <c r="C549" s="200"/>
      <c r="D549" s="200"/>
      <c r="E549" s="223"/>
      <c r="F549" s="199"/>
      <c r="G549" s="211"/>
      <c r="H549" s="200"/>
      <c r="I549" s="224"/>
      <c r="J549" s="200"/>
      <c r="K549" s="201"/>
      <c r="L549" s="197"/>
      <c r="M549" s="63"/>
      <c r="N549" s="63"/>
      <c r="O549" s="63"/>
      <c r="P549" s="63"/>
      <c r="Q549" s="63"/>
      <c r="R549" s="63"/>
    </row>
    <row r="550" spans="1:18" ht="16.5" x14ac:dyDescent="0.25">
      <c r="A550" s="7"/>
      <c r="B550" s="200"/>
      <c r="C550" s="200"/>
      <c r="D550" s="200"/>
      <c r="E550" s="223"/>
      <c r="F550" s="199"/>
      <c r="G550" s="211"/>
      <c r="H550" s="200"/>
      <c r="I550" s="224"/>
      <c r="J550" s="200"/>
      <c r="K550" s="201"/>
      <c r="L550" s="197"/>
      <c r="M550" s="63"/>
      <c r="N550" s="63"/>
      <c r="O550" s="63"/>
      <c r="P550" s="63"/>
      <c r="Q550" s="63"/>
      <c r="R550" s="63"/>
    </row>
    <row r="551" spans="1:18" ht="16.5" x14ac:dyDescent="0.25">
      <c r="A551" s="7"/>
      <c r="B551" s="200"/>
      <c r="C551" s="200"/>
      <c r="D551" s="200"/>
      <c r="E551" s="223"/>
      <c r="F551" s="199"/>
      <c r="G551" s="211"/>
      <c r="H551" s="200"/>
      <c r="I551" s="224"/>
      <c r="J551" s="200"/>
      <c r="K551" s="201"/>
      <c r="L551" s="197"/>
      <c r="M551" s="63"/>
      <c r="N551" s="63"/>
      <c r="O551" s="63"/>
      <c r="P551" s="63"/>
      <c r="Q551" s="63"/>
      <c r="R551" s="63"/>
    </row>
    <row r="552" spans="1:18" ht="16.5" x14ac:dyDescent="0.25">
      <c r="A552" s="7"/>
      <c r="B552" s="200"/>
      <c r="C552" s="200"/>
      <c r="D552" s="200"/>
      <c r="E552" s="210"/>
      <c r="F552" s="199"/>
      <c r="G552" s="211"/>
      <c r="H552" s="200"/>
      <c r="I552" s="224"/>
      <c r="J552" s="200"/>
      <c r="K552" s="201"/>
      <c r="L552" s="197"/>
      <c r="M552" s="63"/>
      <c r="N552" s="63"/>
      <c r="O552" s="63"/>
      <c r="P552" s="63"/>
      <c r="Q552" s="63"/>
      <c r="R552" s="63"/>
    </row>
    <row r="553" spans="1:18" ht="16.5" x14ac:dyDescent="0.25">
      <c r="A553" s="7"/>
      <c r="B553" s="200"/>
      <c r="C553" s="200"/>
      <c r="D553" s="200"/>
      <c r="E553" s="210"/>
      <c r="F553" s="199"/>
      <c r="G553" s="211"/>
      <c r="H553" s="200"/>
      <c r="I553" s="224"/>
      <c r="J553" s="200"/>
      <c r="K553" s="201"/>
      <c r="L553" s="197"/>
      <c r="M553" s="63"/>
      <c r="N553" s="63"/>
      <c r="O553" s="63"/>
      <c r="P553" s="63"/>
      <c r="Q553" s="63"/>
      <c r="R553" s="63"/>
    </row>
    <row r="554" spans="1:18" ht="16.5" x14ac:dyDescent="0.25">
      <c r="A554" s="7"/>
      <c r="B554" s="200"/>
      <c r="C554" s="200"/>
      <c r="D554" s="200"/>
      <c r="E554" s="210"/>
      <c r="F554" s="199"/>
      <c r="G554" s="211"/>
      <c r="H554" s="200"/>
      <c r="I554" s="224"/>
      <c r="J554" s="200"/>
      <c r="K554" s="201"/>
      <c r="L554" s="197"/>
      <c r="M554" s="63"/>
      <c r="N554" s="63"/>
      <c r="O554" s="63"/>
      <c r="P554" s="63"/>
      <c r="Q554" s="63"/>
      <c r="R554" s="63"/>
    </row>
    <row r="555" spans="1:18" ht="16.5" x14ac:dyDescent="0.25">
      <c r="A555" s="7"/>
      <c r="B555" s="200"/>
      <c r="C555" s="200"/>
      <c r="D555" s="200"/>
      <c r="E555" s="210"/>
      <c r="F555" s="199"/>
      <c r="G555" s="211"/>
      <c r="H555" s="200"/>
      <c r="I555" s="224"/>
      <c r="J555" s="200"/>
      <c r="K555" s="201"/>
      <c r="L555" s="197"/>
      <c r="M555" s="63"/>
      <c r="N555" s="63"/>
      <c r="O555" s="63"/>
      <c r="P555" s="63"/>
      <c r="Q555" s="63"/>
      <c r="R555" s="63"/>
    </row>
    <row r="556" spans="1:18" s="218" customFormat="1" ht="16.5" x14ac:dyDescent="0.25">
      <c r="A556" s="7"/>
      <c r="B556" s="200"/>
      <c r="C556" s="200"/>
      <c r="D556" s="200"/>
      <c r="E556" s="210"/>
      <c r="F556" s="199"/>
      <c r="G556" s="211"/>
      <c r="H556" s="200"/>
      <c r="I556" s="224"/>
      <c r="J556" s="200"/>
      <c r="K556" s="201"/>
      <c r="L556" s="197"/>
      <c r="M556" s="63"/>
      <c r="N556" s="63"/>
      <c r="O556" s="63"/>
      <c r="P556" s="63"/>
      <c r="Q556" s="63"/>
      <c r="R556" s="63"/>
    </row>
    <row r="557" spans="1:18" ht="16.5" x14ac:dyDescent="0.25">
      <c r="A557" s="7"/>
      <c r="B557" s="200"/>
      <c r="C557" s="200"/>
      <c r="D557" s="200"/>
      <c r="E557" s="210"/>
      <c r="F557" s="199"/>
      <c r="G557" s="211"/>
      <c r="H557" s="200"/>
      <c r="I557" s="224"/>
      <c r="J557" s="200"/>
      <c r="K557" s="201"/>
      <c r="L557" s="197"/>
      <c r="M557" s="63"/>
      <c r="N557" s="63"/>
      <c r="O557" s="63"/>
      <c r="P557" s="63"/>
      <c r="Q557" s="63"/>
      <c r="R557" s="63"/>
    </row>
    <row r="558" spans="1:18" ht="16.5" x14ac:dyDescent="0.25">
      <c r="A558" s="7"/>
      <c r="B558" s="200"/>
      <c r="C558" s="200"/>
      <c r="D558" s="200"/>
      <c r="E558" s="210"/>
      <c r="F558" s="199"/>
      <c r="G558" s="211"/>
      <c r="H558" s="200"/>
      <c r="I558" s="224"/>
      <c r="J558" s="200"/>
      <c r="K558" s="201"/>
      <c r="L558" s="197"/>
      <c r="M558" s="63"/>
      <c r="N558" s="63"/>
      <c r="O558" s="63"/>
      <c r="P558" s="63"/>
      <c r="Q558" s="63"/>
      <c r="R558" s="63"/>
    </row>
    <row r="559" spans="1:18" s="218" customFormat="1" ht="16.5" x14ac:dyDescent="0.25">
      <c r="A559" s="7"/>
      <c r="B559" s="200"/>
      <c r="C559" s="200"/>
      <c r="D559" s="200"/>
      <c r="E559" s="210"/>
      <c r="F559" s="199"/>
      <c r="G559" s="211"/>
      <c r="H559" s="200"/>
      <c r="I559" s="224"/>
      <c r="J559" s="200"/>
      <c r="K559" s="201"/>
      <c r="L559" s="197"/>
      <c r="M559" s="63"/>
      <c r="N559" s="63"/>
      <c r="O559" s="63"/>
      <c r="P559" s="63"/>
      <c r="Q559" s="63"/>
      <c r="R559" s="63"/>
    </row>
    <row r="560" spans="1:18" ht="16.5" x14ac:dyDescent="0.25">
      <c r="A560" s="7"/>
      <c r="B560" s="200"/>
      <c r="C560" s="200"/>
      <c r="D560" s="200"/>
      <c r="E560" s="210"/>
      <c r="F560" s="199"/>
      <c r="G560" s="211"/>
      <c r="H560" s="200"/>
      <c r="I560" s="224"/>
      <c r="J560" s="200"/>
      <c r="K560" s="201"/>
      <c r="L560" s="197"/>
      <c r="M560" s="63"/>
      <c r="N560" s="63"/>
      <c r="O560" s="63"/>
      <c r="P560" s="63"/>
      <c r="Q560" s="63"/>
      <c r="R560" s="63"/>
    </row>
    <row r="561" spans="1:18" s="193" customFormat="1" ht="16.5" x14ac:dyDescent="0.25">
      <c r="A561" s="7"/>
      <c r="B561" s="200"/>
      <c r="C561" s="200"/>
      <c r="D561" s="200"/>
      <c r="E561" s="210"/>
      <c r="F561" s="199"/>
      <c r="G561" s="211"/>
      <c r="H561" s="200"/>
      <c r="I561" s="224"/>
      <c r="J561" s="200"/>
      <c r="K561" s="201"/>
      <c r="L561" s="197"/>
      <c r="M561" s="63"/>
      <c r="N561" s="63"/>
      <c r="O561" s="63"/>
      <c r="P561" s="63"/>
      <c r="Q561" s="63"/>
      <c r="R561" s="63"/>
    </row>
    <row r="562" spans="1:18" s="143" customFormat="1" ht="16.5" x14ac:dyDescent="0.25">
      <c r="A562" s="69"/>
      <c r="B562" s="200"/>
      <c r="C562" s="200"/>
      <c r="D562" s="200"/>
      <c r="E562" s="210"/>
      <c r="F562" s="199"/>
      <c r="G562" s="211"/>
      <c r="H562" s="200"/>
      <c r="I562" s="224"/>
      <c r="J562" s="200"/>
      <c r="K562" s="201"/>
      <c r="L562" s="94"/>
      <c r="M562" s="142"/>
      <c r="N562" s="142"/>
      <c r="O562" s="142"/>
      <c r="P562" s="142"/>
      <c r="Q562" s="142"/>
      <c r="R562" s="142"/>
    </row>
    <row r="563" spans="1:18" ht="16.5" x14ac:dyDescent="0.25">
      <c r="A563" s="7"/>
      <c r="B563" s="200"/>
      <c r="C563" s="200"/>
      <c r="D563" s="200"/>
      <c r="E563" s="210"/>
      <c r="F563" s="199"/>
      <c r="G563" s="211"/>
      <c r="H563" s="200"/>
      <c r="I563" s="224"/>
      <c r="J563" s="200"/>
      <c r="K563" s="201"/>
      <c r="L563" s="197"/>
      <c r="M563" s="63"/>
      <c r="N563" s="63"/>
      <c r="O563" s="63"/>
      <c r="P563" s="63"/>
      <c r="Q563" s="63"/>
      <c r="R563" s="63"/>
    </row>
    <row r="564" spans="1:18" ht="16.5" x14ac:dyDescent="0.25">
      <c r="A564" s="7"/>
      <c r="B564" s="200"/>
      <c r="C564" s="200"/>
      <c r="D564" s="200"/>
      <c r="E564" s="210"/>
      <c r="F564" s="199"/>
      <c r="G564" s="211"/>
      <c r="H564" s="200"/>
      <c r="I564" s="224"/>
      <c r="J564" s="200"/>
      <c r="K564" s="201"/>
      <c r="L564" s="197"/>
      <c r="M564" s="63"/>
      <c r="N564" s="63"/>
      <c r="O564" s="63"/>
      <c r="P564" s="63"/>
      <c r="Q564" s="63"/>
      <c r="R564" s="63"/>
    </row>
    <row r="565" spans="1:18" ht="16.5" x14ac:dyDescent="0.25">
      <c r="A565" s="7"/>
      <c r="B565" s="200"/>
      <c r="C565" s="200"/>
      <c r="D565" s="200"/>
      <c r="E565" s="210"/>
      <c r="F565" s="199"/>
      <c r="G565" s="211"/>
      <c r="H565" s="200"/>
      <c r="I565" s="224"/>
      <c r="J565" s="200"/>
      <c r="K565" s="201"/>
      <c r="L565" s="197"/>
      <c r="M565" s="63"/>
      <c r="N565" s="63"/>
      <c r="O565" s="63"/>
      <c r="P565" s="63"/>
      <c r="Q565" s="63"/>
      <c r="R565" s="63"/>
    </row>
    <row r="566" spans="1:18" ht="16.5" x14ac:dyDescent="0.25">
      <c r="A566" s="7"/>
      <c r="B566" s="200"/>
      <c r="C566" s="200"/>
      <c r="D566" s="200"/>
      <c r="E566" s="210"/>
      <c r="F566" s="199"/>
      <c r="G566" s="211"/>
      <c r="H566" s="200"/>
      <c r="I566" s="224"/>
      <c r="J566" s="200"/>
      <c r="K566" s="201"/>
      <c r="L566" s="197"/>
      <c r="M566" s="63"/>
      <c r="N566" s="63"/>
      <c r="O566" s="63"/>
      <c r="P566" s="63"/>
      <c r="Q566" s="63"/>
      <c r="R566" s="63"/>
    </row>
    <row r="567" spans="1:18" ht="16.5" x14ac:dyDescent="0.25">
      <c r="A567" s="7"/>
      <c r="B567" s="200"/>
      <c r="C567" s="200"/>
      <c r="D567" s="200"/>
      <c r="E567" s="210"/>
      <c r="F567" s="199"/>
      <c r="G567" s="211"/>
      <c r="H567" s="200"/>
      <c r="I567" s="224"/>
      <c r="J567" s="200"/>
      <c r="K567" s="201"/>
      <c r="L567" s="197"/>
      <c r="M567" s="63"/>
      <c r="N567" s="63"/>
      <c r="O567" s="63"/>
      <c r="P567" s="63"/>
      <c r="Q567" s="63"/>
      <c r="R567" s="63"/>
    </row>
    <row r="568" spans="1:18" ht="16.5" x14ac:dyDescent="0.25">
      <c r="A568" s="7"/>
      <c r="B568" s="200"/>
      <c r="C568" s="200"/>
      <c r="D568" s="200"/>
      <c r="E568" s="210"/>
      <c r="F568" s="199"/>
      <c r="G568" s="211"/>
      <c r="H568" s="200"/>
      <c r="I568" s="224"/>
      <c r="J568" s="200"/>
      <c r="K568" s="201"/>
      <c r="L568" s="197"/>
      <c r="M568" s="63"/>
      <c r="N568" s="63"/>
      <c r="O568" s="63"/>
      <c r="P568" s="63"/>
      <c r="Q568" s="63"/>
      <c r="R568" s="63"/>
    </row>
    <row r="569" spans="1:18" s="193" customFormat="1" ht="16.5" x14ac:dyDescent="0.25">
      <c r="A569" s="7"/>
      <c r="B569" s="200"/>
      <c r="C569" s="200"/>
      <c r="D569" s="200"/>
      <c r="E569" s="210"/>
      <c r="F569" s="199"/>
      <c r="G569" s="211"/>
      <c r="H569" s="200"/>
      <c r="I569" s="224"/>
      <c r="J569" s="200"/>
      <c r="K569" s="201"/>
      <c r="L569" s="197"/>
      <c r="M569" s="63"/>
      <c r="N569" s="63"/>
      <c r="O569" s="63"/>
      <c r="P569" s="63"/>
      <c r="Q569" s="63"/>
      <c r="R569" s="63"/>
    </row>
    <row r="570" spans="1:18" ht="16.5" x14ac:dyDescent="0.25">
      <c r="A570" s="7"/>
      <c r="B570" s="200"/>
      <c r="C570" s="200"/>
      <c r="D570" s="200"/>
      <c r="E570" s="210"/>
      <c r="F570" s="199"/>
      <c r="G570" s="211"/>
      <c r="H570" s="200"/>
      <c r="I570" s="224"/>
      <c r="J570" s="200"/>
      <c r="K570" s="201"/>
      <c r="L570" s="197"/>
      <c r="M570" s="63"/>
      <c r="N570" s="63"/>
      <c r="O570" s="63"/>
      <c r="P570" s="63"/>
      <c r="Q570" s="63"/>
      <c r="R570" s="63"/>
    </row>
    <row r="571" spans="1:18" ht="16.5" x14ac:dyDescent="0.25">
      <c r="A571" s="7"/>
      <c r="B571" s="200"/>
      <c r="C571" s="200"/>
      <c r="D571" s="200"/>
      <c r="E571" s="210"/>
      <c r="F571" s="199"/>
      <c r="G571" s="211"/>
      <c r="H571" s="200"/>
      <c r="I571" s="224"/>
      <c r="J571" s="200"/>
      <c r="K571" s="201"/>
      <c r="L571" s="197"/>
      <c r="M571" s="63"/>
      <c r="N571" s="63"/>
      <c r="O571" s="63"/>
      <c r="P571" s="63"/>
      <c r="Q571" s="63"/>
      <c r="R571" s="63"/>
    </row>
    <row r="572" spans="1:18" ht="16.5" x14ac:dyDescent="0.25">
      <c r="A572" s="7"/>
      <c r="B572" s="200"/>
      <c r="C572" s="200"/>
      <c r="D572" s="225"/>
      <c r="E572" s="223"/>
      <c r="F572" s="199"/>
      <c r="G572" s="211"/>
      <c r="H572" s="200"/>
      <c r="I572" s="200"/>
      <c r="J572" s="200"/>
      <c r="K572" s="201"/>
      <c r="L572" s="197"/>
      <c r="M572" s="63"/>
      <c r="N572" s="63"/>
      <c r="O572" s="63"/>
      <c r="P572" s="63"/>
      <c r="Q572" s="63"/>
      <c r="R572" s="63"/>
    </row>
    <row r="573" spans="1:18" ht="16.5" x14ac:dyDescent="0.25">
      <c r="A573" s="7"/>
      <c r="B573" s="200"/>
      <c r="C573" s="200"/>
      <c r="D573" s="200"/>
      <c r="E573" s="210"/>
      <c r="F573" s="199"/>
      <c r="G573" s="211"/>
      <c r="H573" s="200"/>
      <c r="I573" s="200"/>
      <c r="J573" s="200"/>
      <c r="K573" s="201"/>
      <c r="L573" s="197"/>
      <c r="M573" s="63"/>
      <c r="N573" s="63"/>
      <c r="O573" s="63"/>
      <c r="P573" s="63"/>
      <c r="Q573" s="63"/>
      <c r="R573" s="63"/>
    </row>
    <row r="574" spans="1:18" ht="16.5" x14ac:dyDescent="0.25">
      <c r="A574" s="7"/>
      <c r="B574" s="200"/>
      <c r="C574" s="200"/>
      <c r="D574" s="200"/>
      <c r="E574" s="210"/>
      <c r="F574" s="199"/>
      <c r="G574" s="211"/>
      <c r="H574" s="200"/>
      <c r="I574" s="200"/>
      <c r="J574" s="200"/>
      <c r="K574" s="201"/>
      <c r="L574" s="197"/>
      <c r="M574" s="63"/>
      <c r="N574" s="63"/>
      <c r="O574" s="63"/>
      <c r="P574" s="63"/>
      <c r="Q574" s="63"/>
      <c r="R574" s="63"/>
    </row>
    <row r="575" spans="1:18" s="143" customFormat="1" ht="16.5" x14ac:dyDescent="0.25">
      <c r="A575" s="69"/>
      <c r="B575" s="200"/>
      <c r="C575" s="200"/>
      <c r="D575" s="200"/>
      <c r="E575" s="210"/>
      <c r="F575" s="199"/>
      <c r="G575" s="211"/>
      <c r="H575" s="200"/>
      <c r="I575" s="200"/>
      <c r="J575" s="200"/>
      <c r="K575" s="201"/>
      <c r="L575" s="94"/>
      <c r="M575" s="142"/>
      <c r="N575" s="142"/>
      <c r="O575" s="142"/>
      <c r="P575" s="142"/>
      <c r="Q575" s="142"/>
      <c r="R575" s="142"/>
    </row>
    <row r="576" spans="1:18" ht="16.5" x14ac:dyDescent="0.25">
      <c r="A576" s="7"/>
      <c r="B576" s="200"/>
      <c r="C576" s="200"/>
      <c r="D576" s="200"/>
      <c r="E576" s="210"/>
      <c r="F576" s="199"/>
      <c r="G576" s="211"/>
      <c r="H576" s="200"/>
      <c r="I576" s="200"/>
      <c r="J576" s="200"/>
      <c r="K576" s="201"/>
      <c r="L576" s="197"/>
      <c r="M576" s="63"/>
      <c r="N576" s="63"/>
      <c r="O576" s="63"/>
      <c r="P576" s="63"/>
      <c r="Q576" s="63"/>
      <c r="R576" s="63"/>
    </row>
    <row r="577" spans="1:18" s="218" customFormat="1" ht="16.5" x14ac:dyDescent="0.25">
      <c r="A577" s="7"/>
      <c r="B577" s="200"/>
      <c r="C577" s="200"/>
      <c r="D577" s="221"/>
      <c r="E577" s="220"/>
      <c r="F577" s="199"/>
      <c r="G577" s="211"/>
      <c r="H577" s="200"/>
      <c r="I577" s="200"/>
      <c r="J577" s="200"/>
      <c r="K577" s="201"/>
      <c r="L577" s="197"/>
      <c r="M577" s="63"/>
      <c r="N577" s="63"/>
      <c r="O577" s="63"/>
      <c r="P577" s="63"/>
      <c r="Q577" s="63"/>
      <c r="R577" s="63"/>
    </row>
    <row r="578" spans="1:18" s="218" customFormat="1" ht="16.5" x14ac:dyDescent="0.25">
      <c r="A578" s="7"/>
      <c r="B578" s="200"/>
      <c r="C578" s="200"/>
      <c r="D578" s="200"/>
      <c r="E578" s="210"/>
      <c r="F578" s="199"/>
      <c r="G578" s="211"/>
      <c r="H578" s="200"/>
      <c r="I578" s="200"/>
      <c r="J578" s="200"/>
      <c r="K578" s="201"/>
      <c r="L578" s="197"/>
      <c r="M578" s="63"/>
      <c r="N578" s="63"/>
      <c r="O578" s="63"/>
      <c r="P578" s="63"/>
      <c r="Q578" s="63"/>
      <c r="R578" s="63"/>
    </row>
    <row r="579" spans="1:18" ht="16.5" x14ac:dyDescent="0.25">
      <c r="A579" s="7"/>
      <c r="B579" s="200"/>
      <c r="C579" s="200"/>
      <c r="D579" s="200"/>
      <c r="E579" s="210"/>
      <c r="F579" s="199"/>
      <c r="G579" s="211"/>
      <c r="H579" s="200"/>
      <c r="I579" s="200"/>
      <c r="J579" s="200"/>
      <c r="K579" s="201"/>
      <c r="L579" s="197"/>
      <c r="M579" s="63"/>
      <c r="N579" s="63"/>
      <c r="O579" s="63"/>
      <c r="P579" s="63"/>
      <c r="Q579" s="63"/>
      <c r="R579" s="63"/>
    </row>
    <row r="580" spans="1:18" ht="16.5" x14ac:dyDescent="0.25">
      <c r="A580" s="7"/>
      <c r="B580" s="200"/>
      <c r="C580" s="200"/>
      <c r="D580" s="200"/>
      <c r="E580" s="210"/>
      <c r="F580" s="199"/>
      <c r="G580" s="211"/>
      <c r="H580" s="200"/>
      <c r="I580" s="200"/>
      <c r="J580" s="200"/>
      <c r="K580" s="201"/>
      <c r="L580" s="197"/>
      <c r="M580" s="63"/>
      <c r="N580" s="63"/>
      <c r="O580" s="63"/>
      <c r="P580" s="63"/>
      <c r="Q580" s="63"/>
      <c r="R580" s="63"/>
    </row>
    <row r="581" spans="1:18" ht="16.5" x14ac:dyDescent="0.25">
      <c r="A581" s="7"/>
      <c r="B581" s="200"/>
      <c r="C581" s="200"/>
      <c r="D581" s="200"/>
      <c r="E581" s="210"/>
      <c r="F581" s="199"/>
      <c r="G581" s="211"/>
      <c r="H581" s="200"/>
      <c r="I581" s="200"/>
      <c r="J581" s="200"/>
      <c r="K581" s="201"/>
      <c r="L581" s="198"/>
      <c r="M581" s="63"/>
      <c r="N581" s="63"/>
      <c r="O581" s="63"/>
      <c r="P581" s="63"/>
      <c r="Q581" s="63"/>
      <c r="R581" s="63"/>
    </row>
    <row r="582" spans="1:18" ht="16.5" x14ac:dyDescent="0.25">
      <c r="A582" s="7"/>
      <c r="B582" s="200"/>
      <c r="C582" s="200"/>
      <c r="D582" s="200"/>
      <c r="E582" s="210"/>
      <c r="F582" s="199"/>
      <c r="G582" s="211"/>
      <c r="H582" s="200"/>
      <c r="I582" s="200"/>
      <c r="J582" s="200"/>
      <c r="K582" s="201"/>
      <c r="L582" s="197"/>
      <c r="M582" s="63"/>
      <c r="N582" s="63"/>
      <c r="O582" s="63"/>
      <c r="P582" s="63"/>
      <c r="Q582" s="63"/>
      <c r="R582" s="63"/>
    </row>
    <row r="583" spans="1:18" s="143" customFormat="1" ht="16.5" x14ac:dyDescent="0.25">
      <c r="A583" s="69"/>
      <c r="B583" s="200"/>
      <c r="C583" s="200"/>
      <c r="D583" s="200"/>
      <c r="E583" s="210"/>
      <c r="F583" s="199"/>
      <c r="G583" s="211"/>
      <c r="H583" s="200"/>
      <c r="I583" s="200"/>
      <c r="J583" s="200"/>
      <c r="K583" s="201"/>
      <c r="L583" s="94"/>
      <c r="M583" s="142"/>
      <c r="N583" s="142"/>
      <c r="O583" s="142"/>
      <c r="P583" s="142"/>
      <c r="Q583" s="142"/>
      <c r="R583" s="142"/>
    </row>
    <row r="584" spans="1:18" ht="16.5" x14ac:dyDescent="0.25">
      <c r="A584" s="7"/>
      <c r="B584" s="200"/>
      <c r="C584" s="200"/>
      <c r="D584" s="200"/>
      <c r="E584" s="210"/>
      <c r="F584" s="199"/>
      <c r="G584" s="211"/>
      <c r="H584" s="200"/>
      <c r="I584" s="200"/>
      <c r="J584" s="200"/>
      <c r="K584" s="201"/>
      <c r="L584" s="197"/>
      <c r="M584" s="63"/>
      <c r="N584" s="63"/>
      <c r="O584" s="63"/>
      <c r="P584" s="63"/>
      <c r="Q584" s="63"/>
      <c r="R584" s="63"/>
    </row>
    <row r="585" spans="1:18" s="218" customFormat="1" ht="16.5" x14ac:dyDescent="0.25">
      <c r="A585" s="7"/>
      <c r="B585" s="200"/>
      <c r="C585" s="200"/>
      <c r="D585" s="221"/>
      <c r="E585" s="220"/>
      <c r="F585" s="199"/>
      <c r="G585" s="211"/>
      <c r="H585" s="200"/>
      <c r="I585" s="200"/>
      <c r="J585" s="200"/>
      <c r="K585" s="201"/>
      <c r="L585" s="197"/>
      <c r="M585" s="63"/>
      <c r="N585" s="63"/>
      <c r="O585" s="63"/>
      <c r="P585" s="63"/>
      <c r="Q585" s="63"/>
      <c r="R585" s="63"/>
    </row>
    <row r="586" spans="1:18" ht="16.5" x14ac:dyDescent="0.25">
      <c r="A586" s="7"/>
      <c r="B586" s="200"/>
      <c r="C586" s="200"/>
      <c r="D586" s="200"/>
      <c r="E586" s="210"/>
      <c r="F586" s="199"/>
      <c r="G586" s="211"/>
      <c r="H586" s="200"/>
      <c r="I586" s="200"/>
      <c r="J586" s="200"/>
      <c r="K586" s="201"/>
      <c r="L586" s="197"/>
      <c r="M586" s="63"/>
      <c r="N586" s="63"/>
      <c r="O586" s="63"/>
      <c r="P586" s="63"/>
      <c r="Q586" s="63"/>
      <c r="R586" s="63"/>
    </row>
    <row r="587" spans="1:18" ht="16.5" x14ac:dyDescent="0.25">
      <c r="A587" s="7"/>
      <c r="B587" s="200"/>
      <c r="C587" s="200"/>
      <c r="D587" s="200"/>
      <c r="E587" s="210"/>
      <c r="F587" s="199"/>
      <c r="G587" s="211"/>
      <c r="H587" s="200"/>
      <c r="I587" s="200"/>
      <c r="J587" s="200"/>
      <c r="K587" s="201"/>
      <c r="L587" s="197"/>
      <c r="M587" s="63"/>
      <c r="N587" s="63"/>
      <c r="O587" s="63"/>
      <c r="P587" s="63"/>
      <c r="Q587" s="63"/>
      <c r="R587" s="63"/>
    </row>
    <row r="588" spans="1:18" ht="16.5" x14ac:dyDescent="0.25">
      <c r="A588" s="7"/>
      <c r="B588" s="200"/>
      <c r="C588" s="200"/>
      <c r="D588" s="200"/>
      <c r="E588" s="210"/>
      <c r="F588" s="199"/>
      <c r="G588" s="211"/>
      <c r="H588" s="200"/>
      <c r="I588" s="200"/>
      <c r="J588" s="200"/>
      <c r="K588" s="201"/>
      <c r="L588" s="197"/>
      <c r="M588" s="63"/>
      <c r="N588" s="63"/>
      <c r="O588" s="63"/>
      <c r="P588" s="63"/>
      <c r="Q588" s="63"/>
      <c r="R588" s="63"/>
    </row>
    <row r="589" spans="1:18" ht="16.5" x14ac:dyDescent="0.25">
      <c r="A589" s="7"/>
      <c r="B589" s="200"/>
      <c r="C589" s="200"/>
      <c r="D589" s="200"/>
      <c r="E589" s="210"/>
      <c r="F589" s="199"/>
      <c r="G589" s="211"/>
      <c r="H589" s="200"/>
      <c r="I589" s="200"/>
      <c r="J589" s="200"/>
      <c r="K589" s="201"/>
      <c r="L589" s="197"/>
      <c r="M589" s="63"/>
      <c r="N589" s="63"/>
      <c r="O589" s="63"/>
      <c r="P589" s="63"/>
      <c r="Q589" s="63"/>
      <c r="R589" s="63"/>
    </row>
    <row r="590" spans="1:18" ht="16.5" x14ac:dyDescent="0.25">
      <c r="A590" s="7"/>
      <c r="B590" s="200"/>
      <c r="C590" s="200"/>
      <c r="D590" s="200"/>
      <c r="E590" s="210"/>
      <c r="F590" s="199"/>
      <c r="G590" s="211"/>
      <c r="H590" s="200"/>
      <c r="I590" s="200"/>
      <c r="J590" s="200"/>
      <c r="K590" s="201"/>
      <c r="L590" s="197"/>
      <c r="M590" s="63"/>
      <c r="N590" s="63"/>
      <c r="O590" s="63"/>
      <c r="P590" s="63"/>
      <c r="Q590" s="63"/>
      <c r="R590" s="63"/>
    </row>
    <row r="591" spans="1:18" ht="16.5" x14ac:dyDescent="0.25">
      <c r="A591" s="7"/>
      <c r="B591" s="200"/>
      <c r="C591" s="200"/>
      <c r="D591" s="200"/>
      <c r="E591" s="210"/>
      <c r="F591" s="199"/>
      <c r="G591" s="211"/>
      <c r="H591" s="200"/>
      <c r="I591" s="200"/>
      <c r="J591" s="200"/>
      <c r="K591" s="201"/>
      <c r="L591" s="197"/>
      <c r="M591" s="63"/>
      <c r="N591" s="63"/>
      <c r="O591" s="63"/>
      <c r="P591" s="63"/>
      <c r="Q591" s="63"/>
      <c r="R591" s="63"/>
    </row>
    <row r="592" spans="1:18" ht="16.5" x14ac:dyDescent="0.25">
      <c r="A592" s="7"/>
      <c r="B592" s="200"/>
      <c r="C592" s="200"/>
      <c r="D592" s="200"/>
      <c r="E592" s="210"/>
      <c r="F592" s="199"/>
      <c r="G592" s="211"/>
      <c r="H592" s="200"/>
      <c r="I592" s="200"/>
      <c r="J592" s="200"/>
      <c r="K592" s="201"/>
      <c r="L592" s="197"/>
      <c r="M592" s="63"/>
      <c r="N592" s="63"/>
      <c r="O592" s="63"/>
      <c r="P592" s="63"/>
      <c r="Q592" s="63"/>
      <c r="R592" s="63"/>
    </row>
    <row r="593" spans="1:18" ht="16.5" x14ac:dyDescent="0.25">
      <c r="A593" s="7"/>
      <c r="B593" s="200"/>
      <c r="C593" s="200"/>
      <c r="D593" s="200"/>
      <c r="E593" s="210"/>
      <c r="F593" s="199"/>
      <c r="G593" s="211"/>
      <c r="H593" s="200"/>
      <c r="I593" s="200"/>
      <c r="J593" s="200"/>
      <c r="K593" s="201"/>
      <c r="L593" s="197"/>
      <c r="M593" s="63"/>
      <c r="N593" s="63"/>
      <c r="O593" s="63"/>
      <c r="P593" s="63"/>
      <c r="Q593" s="63"/>
      <c r="R593" s="63"/>
    </row>
    <row r="594" spans="1:18" ht="16.5" x14ac:dyDescent="0.25">
      <c r="A594" s="7"/>
      <c r="B594" s="200"/>
      <c r="C594" s="200"/>
      <c r="D594" s="200"/>
      <c r="E594" s="210"/>
      <c r="F594" s="199"/>
      <c r="G594" s="211"/>
      <c r="H594" s="200"/>
      <c r="I594" s="200"/>
      <c r="J594" s="200"/>
      <c r="K594" s="201"/>
      <c r="L594" s="197"/>
      <c r="M594" s="63"/>
      <c r="N594" s="63"/>
      <c r="O594" s="63"/>
      <c r="P594" s="63"/>
      <c r="Q594" s="63"/>
      <c r="R594" s="63"/>
    </row>
    <row r="595" spans="1:18" ht="16.5" x14ac:dyDescent="0.25">
      <c r="A595" s="7"/>
      <c r="B595" s="200"/>
      <c r="C595" s="200"/>
      <c r="D595" s="200"/>
      <c r="E595" s="210"/>
      <c r="F595" s="199"/>
      <c r="G595" s="211"/>
      <c r="H595" s="200"/>
      <c r="I595" s="200"/>
      <c r="J595" s="200"/>
      <c r="K595" s="201"/>
      <c r="L595" s="197"/>
      <c r="M595" s="63"/>
      <c r="N595" s="63"/>
      <c r="O595" s="63"/>
      <c r="P595" s="63"/>
      <c r="Q595" s="63"/>
      <c r="R595" s="63"/>
    </row>
    <row r="596" spans="1:18" ht="16.5" x14ac:dyDescent="0.25">
      <c r="A596" s="7"/>
      <c r="B596" s="200"/>
      <c r="C596" s="200"/>
      <c r="D596" s="200"/>
      <c r="E596" s="210"/>
      <c r="F596" s="199"/>
      <c r="G596" s="211"/>
      <c r="H596" s="200"/>
      <c r="I596" s="200"/>
      <c r="J596" s="200"/>
      <c r="K596" s="201"/>
      <c r="L596" s="197"/>
      <c r="M596" s="63"/>
      <c r="N596" s="63"/>
      <c r="O596" s="63"/>
      <c r="P596" s="63"/>
      <c r="Q596" s="63"/>
      <c r="R596" s="63"/>
    </row>
    <row r="597" spans="1:18" ht="16.5" x14ac:dyDescent="0.25">
      <c r="A597" s="7"/>
      <c r="B597" s="200"/>
      <c r="C597" s="200"/>
      <c r="D597" s="200"/>
      <c r="E597" s="210"/>
      <c r="F597" s="199"/>
      <c r="G597" s="211"/>
      <c r="H597" s="200"/>
      <c r="I597" s="200"/>
      <c r="J597" s="200"/>
      <c r="K597" s="201"/>
      <c r="L597" s="197"/>
      <c r="M597" s="63"/>
      <c r="N597" s="63"/>
      <c r="O597" s="63"/>
      <c r="P597" s="63"/>
      <c r="Q597" s="63"/>
      <c r="R597" s="63"/>
    </row>
    <row r="598" spans="1:18" s="218" customFormat="1" ht="16.5" x14ac:dyDescent="0.25">
      <c r="A598" s="7"/>
      <c r="B598" s="200"/>
      <c r="C598" s="200"/>
      <c r="D598" s="221"/>
      <c r="E598" s="220"/>
      <c r="F598" s="199"/>
      <c r="G598" s="211"/>
      <c r="H598" s="200"/>
      <c r="I598" s="200"/>
      <c r="J598" s="200"/>
      <c r="K598" s="201"/>
      <c r="L598" s="197"/>
      <c r="M598" s="63"/>
      <c r="N598" s="63"/>
      <c r="O598" s="63"/>
      <c r="P598" s="63"/>
      <c r="Q598" s="63"/>
      <c r="R598" s="63"/>
    </row>
    <row r="599" spans="1:18" ht="16.5" x14ac:dyDescent="0.25">
      <c r="A599" s="7"/>
      <c r="B599" s="200"/>
      <c r="C599" s="200"/>
      <c r="D599" s="200"/>
      <c r="E599" s="220"/>
      <c r="F599" s="199"/>
      <c r="G599" s="211"/>
      <c r="H599" s="200"/>
      <c r="I599" s="200"/>
      <c r="J599" s="200"/>
      <c r="K599" s="201"/>
      <c r="L599" s="197"/>
      <c r="M599" s="63"/>
      <c r="N599" s="63"/>
      <c r="O599" s="63"/>
      <c r="P599" s="63"/>
      <c r="Q599" s="63"/>
      <c r="R599" s="63"/>
    </row>
    <row r="600" spans="1:18" s="218" customFormat="1" ht="16.5" x14ac:dyDescent="0.25">
      <c r="A600" s="7"/>
      <c r="B600" s="200"/>
      <c r="C600" s="200"/>
      <c r="D600" s="200"/>
      <c r="E600" s="210"/>
      <c r="F600" s="199"/>
      <c r="G600" s="211"/>
      <c r="H600" s="200"/>
      <c r="I600" s="200"/>
      <c r="J600" s="200"/>
      <c r="K600" s="201"/>
      <c r="L600" s="197"/>
      <c r="M600" s="63"/>
      <c r="N600" s="63"/>
      <c r="O600" s="63"/>
      <c r="P600" s="63"/>
      <c r="Q600" s="63"/>
      <c r="R600" s="63"/>
    </row>
    <row r="601" spans="1:18" ht="16.5" x14ac:dyDescent="0.25">
      <c r="A601" s="7"/>
      <c r="B601" s="200"/>
      <c r="C601" s="200"/>
      <c r="D601" s="200"/>
      <c r="E601" s="210"/>
      <c r="F601" s="199"/>
      <c r="G601" s="211"/>
      <c r="H601" s="200"/>
      <c r="I601" s="200"/>
      <c r="J601" s="200"/>
      <c r="K601" s="201"/>
      <c r="L601" s="197"/>
      <c r="M601" s="63"/>
      <c r="N601" s="63"/>
      <c r="O601" s="63"/>
      <c r="P601" s="63"/>
      <c r="Q601" s="63"/>
      <c r="R601" s="63"/>
    </row>
    <row r="602" spans="1:18" s="218" customFormat="1" ht="16.5" x14ac:dyDescent="0.25">
      <c r="A602" s="7"/>
      <c r="B602" s="200"/>
      <c r="C602" s="200"/>
      <c r="D602" s="221"/>
      <c r="E602" s="220"/>
      <c r="F602" s="199"/>
      <c r="G602" s="211"/>
      <c r="H602" s="200"/>
      <c r="I602" s="200"/>
      <c r="J602" s="200"/>
      <c r="K602" s="201"/>
      <c r="L602" s="197"/>
      <c r="M602" s="63"/>
      <c r="N602" s="63"/>
      <c r="O602" s="63"/>
      <c r="P602" s="63"/>
      <c r="Q602" s="63"/>
      <c r="R602" s="63"/>
    </row>
    <row r="603" spans="1:18" ht="16.5" x14ac:dyDescent="0.25">
      <c r="A603" s="7"/>
      <c r="B603" s="200"/>
      <c r="C603" s="200"/>
      <c r="D603" s="200"/>
      <c r="E603" s="210"/>
      <c r="F603" s="199"/>
      <c r="G603" s="211"/>
      <c r="H603" s="200"/>
      <c r="I603" s="200"/>
      <c r="J603" s="200"/>
      <c r="K603" s="201"/>
      <c r="L603" s="197"/>
      <c r="M603" s="63"/>
      <c r="N603" s="63"/>
      <c r="O603" s="63"/>
      <c r="P603" s="63"/>
      <c r="Q603" s="63"/>
      <c r="R603" s="63"/>
    </row>
    <row r="604" spans="1:18" ht="16.5" x14ac:dyDescent="0.25">
      <c r="A604" s="7"/>
      <c r="B604" s="200"/>
      <c r="C604" s="200"/>
      <c r="D604" s="200"/>
      <c r="E604" s="210"/>
      <c r="F604" s="199"/>
      <c r="G604" s="211"/>
      <c r="H604" s="200"/>
      <c r="I604" s="200"/>
      <c r="J604" s="200"/>
      <c r="K604" s="201"/>
      <c r="L604" s="197"/>
      <c r="M604" s="63"/>
      <c r="N604" s="63"/>
      <c r="O604" s="63"/>
      <c r="P604" s="63"/>
      <c r="Q604" s="63"/>
      <c r="R604" s="63"/>
    </row>
    <row r="605" spans="1:18" s="218" customFormat="1" ht="16.5" x14ac:dyDescent="0.25">
      <c r="A605" s="7"/>
      <c r="B605" s="200"/>
      <c r="C605" s="200"/>
      <c r="D605" s="200"/>
      <c r="E605" s="210"/>
      <c r="F605" s="199"/>
      <c r="G605" s="211"/>
      <c r="H605" s="200"/>
      <c r="I605" s="200"/>
      <c r="J605" s="200"/>
      <c r="K605" s="201"/>
      <c r="L605" s="197"/>
      <c r="M605" s="63"/>
      <c r="N605" s="63"/>
      <c r="O605" s="63"/>
      <c r="P605" s="63"/>
      <c r="Q605" s="63"/>
      <c r="R605" s="63"/>
    </row>
    <row r="606" spans="1:18" ht="16.5" x14ac:dyDescent="0.25">
      <c r="A606" s="7"/>
      <c r="B606" s="200"/>
      <c r="C606" s="200"/>
      <c r="D606" s="200"/>
      <c r="E606" s="210"/>
      <c r="F606" s="199"/>
      <c r="G606" s="211"/>
      <c r="H606" s="200"/>
      <c r="I606" s="200"/>
      <c r="J606" s="200"/>
      <c r="K606" s="201"/>
      <c r="L606" s="197"/>
      <c r="M606" s="63"/>
      <c r="N606" s="63"/>
      <c r="O606" s="63"/>
      <c r="P606" s="63"/>
      <c r="Q606" s="63"/>
      <c r="R606" s="63"/>
    </row>
    <row r="607" spans="1:18" ht="16.5" x14ac:dyDescent="0.25">
      <c r="A607" s="7"/>
      <c r="B607" s="200"/>
      <c r="C607" s="200"/>
      <c r="D607" s="200"/>
      <c r="E607" s="210"/>
      <c r="F607" s="199"/>
      <c r="G607" s="211"/>
      <c r="H607" s="200"/>
      <c r="I607" s="200"/>
      <c r="J607" s="200"/>
      <c r="K607" s="201"/>
      <c r="L607" s="197"/>
      <c r="M607" s="63"/>
      <c r="N607" s="63"/>
      <c r="O607" s="63"/>
      <c r="P607" s="63"/>
      <c r="Q607" s="63"/>
      <c r="R607" s="63"/>
    </row>
    <row r="608" spans="1:18" ht="16.5" x14ac:dyDescent="0.25">
      <c r="A608" s="7"/>
      <c r="B608" s="200"/>
      <c r="C608" s="200"/>
      <c r="D608" s="200"/>
      <c r="E608" s="210"/>
      <c r="F608" s="199"/>
      <c r="G608" s="211"/>
      <c r="H608" s="200"/>
      <c r="I608" s="200"/>
      <c r="J608" s="200"/>
      <c r="K608" s="201"/>
      <c r="L608" s="197"/>
      <c r="M608" s="63"/>
      <c r="N608" s="63"/>
      <c r="O608" s="63"/>
      <c r="P608" s="63"/>
      <c r="Q608" s="63"/>
      <c r="R608" s="63"/>
    </row>
    <row r="609" spans="1:18" ht="16.5" x14ac:dyDescent="0.25">
      <c r="A609" s="7"/>
      <c r="B609" s="200"/>
      <c r="C609" s="200"/>
      <c r="D609" s="200"/>
      <c r="E609" s="210"/>
      <c r="F609" s="199"/>
      <c r="G609" s="211"/>
      <c r="H609" s="200"/>
      <c r="I609" s="200"/>
      <c r="J609" s="200"/>
      <c r="K609" s="201"/>
      <c r="L609" s="197"/>
      <c r="M609" s="63"/>
      <c r="N609" s="63"/>
      <c r="O609" s="63"/>
      <c r="P609" s="63"/>
      <c r="Q609" s="63"/>
      <c r="R609" s="63"/>
    </row>
    <row r="610" spans="1:18" ht="16.5" x14ac:dyDescent="0.25">
      <c r="A610" s="7"/>
      <c r="B610" s="200"/>
      <c r="C610" s="200"/>
      <c r="D610" s="200"/>
      <c r="E610" s="210"/>
      <c r="F610" s="199"/>
      <c r="G610" s="211"/>
      <c r="H610" s="200"/>
      <c r="I610" s="200"/>
      <c r="J610" s="200"/>
      <c r="K610" s="201"/>
      <c r="L610" s="197"/>
      <c r="M610" s="63"/>
      <c r="N610" s="63"/>
      <c r="O610" s="63"/>
      <c r="P610" s="63"/>
      <c r="Q610" s="63"/>
      <c r="R610" s="63"/>
    </row>
    <row r="611" spans="1:18" ht="16.5" x14ac:dyDescent="0.25">
      <c r="A611" s="7"/>
      <c r="B611" s="200"/>
      <c r="C611" s="200"/>
      <c r="D611" s="200"/>
      <c r="E611" s="210"/>
      <c r="F611" s="199"/>
      <c r="G611" s="211"/>
      <c r="H611" s="200"/>
      <c r="I611" s="200"/>
      <c r="J611" s="200"/>
      <c r="K611" s="201"/>
      <c r="L611" s="197"/>
      <c r="M611" s="63"/>
      <c r="N611" s="63"/>
      <c r="O611" s="63"/>
      <c r="P611" s="63"/>
      <c r="Q611" s="63"/>
      <c r="R611" s="63"/>
    </row>
    <row r="612" spans="1:18" ht="16.5" x14ac:dyDescent="0.25">
      <c r="A612" s="7"/>
      <c r="B612" s="200"/>
      <c r="C612" s="200"/>
      <c r="D612" s="200"/>
      <c r="E612" s="210"/>
      <c r="F612" s="199"/>
      <c r="G612" s="211"/>
      <c r="H612" s="200"/>
      <c r="I612" s="200"/>
      <c r="J612" s="200"/>
      <c r="K612" s="201"/>
      <c r="L612" s="197"/>
      <c r="M612" s="63"/>
      <c r="N612" s="63"/>
      <c r="O612" s="63"/>
      <c r="P612" s="63"/>
      <c r="Q612" s="63"/>
      <c r="R612" s="63"/>
    </row>
    <row r="613" spans="1:18" ht="16.5" x14ac:dyDescent="0.25">
      <c r="A613" s="7"/>
      <c r="B613" s="200"/>
      <c r="C613" s="200"/>
      <c r="D613" s="200"/>
      <c r="E613" s="210"/>
      <c r="F613" s="199"/>
      <c r="G613" s="211"/>
      <c r="H613" s="200"/>
      <c r="I613" s="200"/>
      <c r="J613" s="200"/>
      <c r="K613" s="201"/>
      <c r="L613" s="197"/>
      <c r="M613" s="63"/>
      <c r="N613" s="63"/>
      <c r="O613" s="63"/>
      <c r="P613" s="63"/>
      <c r="Q613" s="63"/>
      <c r="R613" s="63"/>
    </row>
    <row r="614" spans="1:18" ht="16.5" x14ac:dyDescent="0.25">
      <c r="A614" s="7"/>
      <c r="B614" s="200"/>
      <c r="C614" s="200"/>
      <c r="D614" s="200"/>
      <c r="E614" s="210"/>
      <c r="F614" s="199"/>
      <c r="G614" s="211"/>
      <c r="H614" s="200"/>
      <c r="I614" s="200"/>
      <c r="J614" s="200"/>
      <c r="K614" s="201"/>
      <c r="L614" s="197"/>
      <c r="M614" s="63"/>
      <c r="N614" s="63"/>
      <c r="O614" s="63"/>
      <c r="P614" s="63"/>
      <c r="Q614" s="63"/>
      <c r="R614" s="63"/>
    </row>
    <row r="615" spans="1:18" s="218" customFormat="1" ht="16.5" x14ac:dyDescent="0.25">
      <c r="A615" s="7"/>
      <c r="B615" s="200"/>
      <c r="C615" s="200"/>
      <c r="D615" s="221"/>
      <c r="E615" s="220"/>
      <c r="F615" s="199"/>
      <c r="G615" s="211"/>
      <c r="H615" s="200"/>
      <c r="I615" s="200"/>
      <c r="J615" s="200"/>
      <c r="K615" s="201"/>
      <c r="L615" s="197"/>
      <c r="M615" s="63"/>
      <c r="N615" s="63"/>
      <c r="O615" s="63"/>
      <c r="P615" s="63"/>
      <c r="Q615" s="63"/>
      <c r="R615" s="63"/>
    </row>
    <row r="616" spans="1:18" ht="16.5" x14ac:dyDescent="0.25">
      <c r="A616" s="7"/>
      <c r="B616" s="200"/>
      <c r="C616" s="200"/>
      <c r="D616" s="200"/>
      <c r="E616" s="210"/>
      <c r="F616" s="199"/>
      <c r="G616" s="211"/>
      <c r="H616" s="200"/>
      <c r="I616" s="200"/>
      <c r="J616" s="200"/>
      <c r="K616" s="201"/>
      <c r="L616" s="197"/>
      <c r="M616" s="63"/>
      <c r="N616" s="63"/>
      <c r="O616" s="63"/>
      <c r="P616" s="63"/>
      <c r="Q616" s="63"/>
      <c r="R616" s="63"/>
    </row>
    <row r="617" spans="1:18" ht="16.5" x14ac:dyDescent="0.25">
      <c r="A617" s="7"/>
      <c r="B617" s="200"/>
      <c r="C617" s="200"/>
      <c r="D617" s="200"/>
      <c r="E617" s="210"/>
      <c r="F617" s="199"/>
      <c r="G617" s="211"/>
      <c r="H617" s="200"/>
      <c r="I617" s="200"/>
      <c r="J617" s="200"/>
      <c r="K617" s="201"/>
      <c r="L617" s="197"/>
      <c r="M617" s="63"/>
      <c r="N617" s="63"/>
      <c r="O617" s="63"/>
      <c r="P617" s="63"/>
      <c r="Q617" s="63"/>
      <c r="R617" s="63"/>
    </row>
    <row r="618" spans="1:18" ht="16.5" x14ac:dyDescent="0.25">
      <c r="A618" s="7"/>
      <c r="B618" s="200"/>
      <c r="C618" s="200"/>
      <c r="D618" s="200"/>
      <c r="E618" s="210"/>
      <c r="F618" s="199"/>
      <c r="G618" s="211"/>
      <c r="H618" s="200"/>
      <c r="I618" s="200"/>
      <c r="J618" s="200"/>
      <c r="K618" s="201"/>
      <c r="L618" s="197"/>
      <c r="M618" s="63"/>
      <c r="N618" s="63"/>
      <c r="O618" s="63"/>
      <c r="P618" s="63"/>
      <c r="Q618" s="63"/>
      <c r="R618" s="63"/>
    </row>
    <row r="619" spans="1:18" s="218" customFormat="1" ht="16.5" x14ac:dyDescent="0.25">
      <c r="A619" s="7"/>
      <c r="B619" s="200"/>
      <c r="C619" s="200"/>
      <c r="D619" s="221"/>
      <c r="E619" s="220"/>
      <c r="F619" s="199"/>
      <c r="G619" s="211"/>
      <c r="H619" s="200"/>
      <c r="I619" s="200"/>
      <c r="J619" s="200"/>
      <c r="K619" s="201"/>
      <c r="L619" s="197"/>
      <c r="M619" s="63"/>
      <c r="N619" s="63"/>
      <c r="O619" s="63"/>
      <c r="P619" s="63"/>
      <c r="Q619" s="63"/>
      <c r="R619" s="63"/>
    </row>
    <row r="620" spans="1:18" ht="16.5" x14ac:dyDescent="0.25">
      <c r="A620" s="7"/>
      <c r="B620" s="200"/>
      <c r="C620" s="200"/>
      <c r="D620" s="200"/>
      <c r="E620" s="220"/>
      <c r="F620" s="199"/>
      <c r="G620" s="211"/>
      <c r="H620" s="200"/>
      <c r="I620" s="200"/>
      <c r="J620" s="200"/>
      <c r="K620" s="201"/>
      <c r="L620" s="197"/>
      <c r="M620" s="63"/>
      <c r="N620" s="63"/>
      <c r="O620" s="63"/>
      <c r="P620" s="63"/>
      <c r="Q620" s="63"/>
      <c r="R620" s="63"/>
    </row>
    <row r="621" spans="1:18" ht="16.5" x14ac:dyDescent="0.25">
      <c r="A621" s="7"/>
      <c r="B621" s="200"/>
      <c r="C621" s="200"/>
      <c r="D621" s="200"/>
      <c r="E621" s="220"/>
      <c r="F621" s="199"/>
      <c r="G621" s="211"/>
      <c r="H621" s="200"/>
      <c r="I621" s="200"/>
      <c r="J621" s="200"/>
      <c r="K621" s="201"/>
      <c r="L621" s="197"/>
      <c r="M621" s="63"/>
      <c r="N621" s="63"/>
      <c r="O621" s="63"/>
      <c r="P621" s="63"/>
      <c r="Q621" s="63"/>
      <c r="R621" s="63"/>
    </row>
    <row r="622" spans="1:18" ht="16.5" x14ac:dyDescent="0.25">
      <c r="A622" s="7"/>
      <c r="B622" s="200"/>
      <c r="C622" s="200"/>
      <c r="D622" s="200"/>
      <c r="E622" s="220"/>
      <c r="F622" s="199"/>
      <c r="G622" s="211"/>
      <c r="H622" s="200"/>
      <c r="I622" s="200"/>
      <c r="J622" s="200"/>
      <c r="K622" s="201"/>
      <c r="L622" s="197"/>
      <c r="M622" s="63"/>
      <c r="N622" s="63"/>
      <c r="O622" s="63"/>
      <c r="P622" s="63"/>
      <c r="Q622" s="63"/>
      <c r="R622" s="63"/>
    </row>
    <row r="623" spans="1:18" ht="16.5" x14ac:dyDescent="0.25">
      <c r="A623" s="7"/>
      <c r="B623" s="200"/>
      <c r="C623" s="200"/>
      <c r="D623" s="200"/>
      <c r="E623" s="210"/>
      <c r="F623" s="199"/>
      <c r="G623" s="211"/>
      <c r="H623" s="200"/>
      <c r="I623" s="200"/>
      <c r="J623" s="200"/>
      <c r="K623" s="201"/>
      <c r="L623" s="197"/>
      <c r="M623" s="63"/>
      <c r="N623" s="63"/>
      <c r="O623" s="63"/>
      <c r="P623" s="63"/>
      <c r="Q623" s="63"/>
      <c r="R623" s="63"/>
    </row>
    <row r="624" spans="1:18" ht="16.5" x14ac:dyDescent="0.25">
      <c r="A624" s="7"/>
      <c r="B624" s="200"/>
      <c r="C624" s="200"/>
      <c r="D624" s="200"/>
      <c r="E624" s="210"/>
      <c r="F624" s="199"/>
      <c r="G624" s="211"/>
      <c r="H624" s="200"/>
      <c r="I624" s="200"/>
      <c r="J624" s="200"/>
      <c r="K624" s="201"/>
      <c r="L624" s="197"/>
      <c r="M624" s="63"/>
      <c r="N624" s="63"/>
      <c r="O624" s="63"/>
      <c r="P624" s="63"/>
      <c r="Q624" s="63"/>
      <c r="R624" s="63"/>
    </row>
    <row r="625" spans="1:18" s="218" customFormat="1" ht="16.5" x14ac:dyDescent="0.25">
      <c r="A625" s="7"/>
      <c r="B625" s="200"/>
      <c r="C625" s="200"/>
      <c r="D625" s="221"/>
      <c r="E625" s="220"/>
      <c r="F625" s="199"/>
      <c r="G625" s="211"/>
      <c r="H625" s="200"/>
      <c r="I625" s="200"/>
      <c r="J625" s="200"/>
      <c r="K625" s="201"/>
      <c r="L625" s="197"/>
      <c r="M625" s="63"/>
      <c r="N625" s="63"/>
      <c r="O625" s="63"/>
      <c r="P625" s="63"/>
      <c r="Q625" s="63"/>
      <c r="R625" s="63"/>
    </row>
    <row r="626" spans="1:18" ht="16.5" x14ac:dyDescent="0.25">
      <c r="A626" s="7"/>
      <c r="B626" s="200"/>
      <c r="C626" s="200"/>
      <c r="D626" s="200"/>
      <c r="E626" s="210"/>
      <c r="F626" s="199"/>
      <c r="G626" s="211"/>
      <c r="H626" s="200"/>
      <c r="I626" s="200"/>
      <c r="J626" s="200"/>
      <c r="K626" s="201"/>
      <c r="L626" s="197"/>
      <c r="M626" s="63"/>
      <c r="N626" s="63"/>
      <c r="O626" s="63"/>
      <c r="P626" s="63"/>
      <c r="Q626" s="63"/>
      <c r="R626" s="63"/>
    </row>
    <row r="627" spans="1:18" ht="16.5" x14ac:dyDescent="0.25">
      <c r="A627" s="7"/>
      <c r="B627" s="200"/>
      <c r="C627" s="200"/>
      <c r="D627" s="200"/>
      <c r="E627" s="210"/>
      <c r="F627" s="199"/>
      <c r="G627" s="211"/>
      <c r="H627" s="200"/>
      <c r="I627" s="200"/>
      <c r="J627" s="200"/>
      <c r="K627" s="201"/>
      <c r="L627" s="197"/>
      <c r="M627" s="63"/>
      <c r="N627" s="63"/>
      <c r="O627" s="63"/>
      <c r="P627" s="63"/>
      <c r="Q627" s="63"/>
      <c r="R627" s="63"/>
    </row>
    <row r="628" spans="1:18" ht="16.5" x14ac:dyDescent="0.25">
      <c r="A628" s="7"/>
      <c r="B628" s="200"/>
      <c r="C628" s="200"/>
      <c r="D628" s="200"/>
      <c r="E628" s="210"/>
      <c r="F628" s="199"/>
      <c r="G628" s="211"/>
      <c r="H628" s="200"/>
      <c r="I628" s="200"/>
      <c r="J628" s="200"/>
      <c r="K628" s="201"/>
      <c r="L628" s="197"/>
      <c r="M628" s="63"/>
      <c r="N628" s="63"/>
      <c r="O628" s="63"/>
      <c r="P628" s="63"/>
      <c r="Q628" s="63"/>
      <c r="R628" s="63"/>
    </row>
    <row r="629" spans="1:18" ht="16.5" x14ac:dyDescent="0.25">
      <c r="A629" s="7"/>
      <c r="B629" s="200"/>
      <c r="C629" s="200"/>
      <c r="D629" s="200"/>
      <c r="E629" s="210"/>
      <c r="F629" s="199"/>
      <c r="G629" s="211"/>
      <c r="H629" s="200"/>
      <c r="I629" s="200"/>
      <c r="J629" s="200"/>
      <c r="K629" s="201"/>
      <c r="L629" s="197"/>
      <c r="M629" s="63"/>
      <c r="N629" s="63"/>
      <c r="O629" s="63"/>
      <c r="P629" s="63"/>
      <c r="Q629" s="63"/>
      <c r="R629" s="63"/>
    </row>
    <row r="630" spans="1:18" ht="16.5" x14ac:dyDescent="0.25">
      <c r="A630" s="7"/>
      <c r="B630" s="200"/>
      <c r="C630" s="200"/>
      <c r="D630" s="200"/>
      <c r="E630" s="210"/>
      <c r="F630" s="199"/>
      <c r="G630" s="211"/>
      <c r="H630" s="200"/>
      <c r="I630" s="200"/>
      <c r="J630" s="200"/>
      <c r="K630" s="201"/>
      <c r="L630" s="197"/>
      <c r="M630" s="63"/>
      <c r="N630" s="63"/>
      <c r="O630" s="63"/>
      <c r="P630" s="63"/>
      <c r="Q630" s="63"/>
      <c r="R630" s="63"/>
    </row>
    <row r="631" spans="1:18" ht="16.5" x14ac:dyDescent="0.25">
      <c r="A631" s="7"/>
      <c r="B631" s="200"/>
      <c r="C631" s="200"/>
      <c r="D631" s="200"/>
      <c r="E631" s="210"/>
      <c r="F631" s="199"/>
      <c r="G631" s="211"/>
      <c r="H631" s="200"/>
      <c r="I631" s="200"/>
      <c r="J631" s="200"/>
      <c r="K631" s="201"/>
      <c r="L631" s="197"/>
      <c r="M631" s="63"/>
      <c r="N631" s="63"/>
      <c r="O631" s="63"/>
      <c r="P631" s="63"/>
      <c r="Q631" s="63"/>
      <c r="R631" s="63"/>
    </row>
    <row r="632" spans="1:18" ht="16.5" x14ac:dyDescent="0.25">
      <c r="A632" s="7"/>
      <c r="B632" s="200"/>
      <c r="C632" s="200"/>
      <c r="D632" s="200"/>
      <c r="E632" s="210"/>
      <c r="F632" s="199"/>
      <c r="G632" s="211"/>
      <c r="H632" s="200"/>
      <c r="I632" s="200"/>
      <c r="J632" s="200"/>
      <c r="K632" s="201"/>
      <c r="L632" s="197"/>
      <c r="M632" s="63"/>
      <c r="N632" s="63"/>
      <c r="O632" s="63"/>
      <c r="P632" s="63"/>
      <c r="Q632" s="63"/>
      <c r="R632" s="63"/>
    </row>
    <row r="633" spans="1:18" ht="16.5" x14ac:dyDescent="0.25">
      <c r="A633" s="7"/>
      <c r="B633" s="200"/>
      <c r="C633" s="200"/>
      <c r="D633" s="200"/>
      <c r="E633" s="210"/>
      <c r="F633" s="199"/>
      <c r="G633" s="211"/>
      <c r="H633" s="200"/>
      <c r="I633" s="200"/>
      <c r="J633" s="200"/>
      <c r="K633" s="201"/>
      <c r="L633" s="197"/>
      <c r="M633" s="63"/>
      <c r="N633" s="63"/>
      <c r="O633" s="63"/>
      <c r="P633" s="63"/>
      <c r="Q633" s="63"/>
      <c r="R633" s="63"/>
    </row>
    <row r="634" spans="1:18" ht="16.5" x14ac:dyDescent="0.25">
      <c r="A634" s="7"/>
      <c r="B634" s="200"/>
      <c r="C634" s="200"/>
      <c r="D634" s="200"/>
      <c r="E634" s="210"/>
      <c r="F634" s="199"/>
      <c r="G634" s="211"/>
      <c r="H634" s="200"/>
      <c r="I634" s="200"/>
      <c r="J634" s="200"/>
      <c r="K634" s="201"/>
      <c r="L634" s="197"/>
      <c r="M634" s="63"/>
      <c r="N634" s="63"/>
      <c r="O634" s="63"/>
      <c r="P634" s="63"/>
      <c r="Q634" s="63"/>
      <c r="R634" s="63"/>
    </row>
    <row r="635" spans="1:18" ht="16.5" x14ac:dyDescent="0.25">
      <c r="A635" s="7"/>
      <c r="B635" s="200"/>
      <c r="C635" s="200"/>
      <c r="D635" s="200"/>
      <c r="E635" s="210"/>
      <c r="F635" s="199"/>
      <c r="G635" s="211"/>
      <c r="H635" s="200"/>
      <c r="I635" s="200"/>
      <c r="J635" s="200"/>
      <c r="K635" s="201"/>
      <c r="L635" s="197"/>
      <c r="M635" s="63"/>
      <c r="N635" s="63"/>
      <c r="O635" s="63"/>
      <c r="P635" s="63"/>
      <c r="Q635" s="63"/>
      <c r="R635" s="63"/>
    </row>
    <row r="636" spans="1:18" ht="16.5" x14ac:dyDescent="0.25">
      <c r="A636" s="7"/>
      <c r="B636" s="200"/>
      <c r="C636" s="200"/>
      <c r="D636" s="200"/>
      <c r="E636" s="210"/>
      <c r="F636" s="199"/>
      <c r="G636" s="211"/>
      <c r="H636" s="200"/>
      <c r="I636" s="200"/>
      <c r="J636" s="200"/>
      <c r="K636" s="201"/>
      <c r="L636" s="197"/>
      <c r="M636" s="63"/>
      <c r="N636" s="63"/>
      <c r="O636" s="63"/>
      <c r="P636" s="63"/>
      <c r="Q636" s="63"/>
      <c r="R636" s="63"/>
    </row>
    <row r="637" spans="1:18" ht="16.5" x14ac:dyDescent="0.25">
      <c r="A637" s="7"/>
      <c r="B637" s="200"/>
      <c r="C637" s="200"/>
      <c r="D637" s="200"/>
      <c r="E637" s="210"/>
      <c r="F637" s="199"/>
      <c r="G637" s="211"/>
      <c r="H637" s="200"/>
      <c r="I637" s="200"/>
      <c r="J637" s="200"/>
      <c r="K637" s="201"/>
      <c r="L637" s="197"/>
      <c r="M637" s="63"/>
      <c r="N637" s="63"/>
      <c r="O637" s="63"/>
      <c r="P637" s="63"/>
      <c r="Q637" s="63"/>
      <c r="R637" s="63"/>
    </row>
    <row r="638" spans="1:18" ht="16.5" x14ac:dyDescent="0.25">
      <c r="A638" s="7"/>
      <c r="B638" s="200"/>
      <c r="C638" s="200"/>
      <c r="D638" s="200"/>
      <c r="E638" s="210"/>
      <c r="F638" s="199"/>
      <c r="G638" s="211"/>
      <c r="H638" s="200"/>
      <c r="I638" s="200"/>
      <c r="J638" s="200"/>
      <c r="K638" s="201"/>
      <c r="L638" s="197"/>
      <c r="M638" s="63"/>
      <c r="N638" s="63"/>
      <c r="O638" s="63"/>
      <c r="P638" s="63"/>
      <c r="Q638" s="63"/>
      <c r="R638" s="63"/>
    </row>
    <row r="639" spans="1:18" ht="16.5" x14ac:dyDescent="0.25">
      <c r="A639" s="7"/>
      <c r="B639" s="200"/>
      <c r="C639" s="200"/>
      <c r="D639" s="200"/>
      <c r="E639" s="210"/>
      <c r="F639" s="199"/>
      <c r="G639" s="211"/>
      <c r="H639" s="200"/>
      <c r="I639" s="200"/>
      <c r="J639" s="200"/>
      <c r="K639" s="201"/>
      <c r="L639" s="197"/>
      <c r="M639" s="63"/>
      <c r="N639" s="63"/>
      <c r="O639" s="63"/>
      <c r="P639" s="63"/>
      <c r="Q639" s="63"/>
      <c r="R639" s="63"/>
    </row>
    <row r="640" spans="1:18" ht="16.5" x14ac:dyDescent="0.25">
      <c r="A640" s="7"/>
      <c r="B640" s="200"/>
      <c r="C640" s="200"/>
      <c r="D640" s="200"/>
      <c r="E640" s="210"/>
      <c r="F640" s="199"/>
      <c r="G640" s="211"/>
      <c r="H640" s="200"/>
      <c r="I640" s="200"/>
      <c r="J640" s="200"/>
      <c r="K640" s="201"/>
      <c r="L640" s="197"/>
      <c r="M640" s="63"/>
      <c r="N640" s="63"/>
      <c r="O640" s="63"/>
      <c r="P640" s="63"/>
      <c r="Q640" s="63"/>
      <c r="R640" s="63"/>
    </row>
    <row r="641" spans="1:18" ht="16.5" x14ac:dyDescent="0.25">
      <c r="A641" s="7"/>
      <c r="B641" s="200"/>
      <c r="C641" s="200"/>
      <c r="D641" s="200"/>
      <c r="E641" s="210"/>
      <c r="F641" s="199"/>
      <c r="G641" s="211"/>
      <c r="H641" s="200"/>
      <c r="I641" s="200"/>
      <c r="J641" s="200"/>
      <c r="K641" s="201"/>
      <c r="L641" s="197"/>
      <c r="M641" s="63"/>
      <c r="N641" s="63"/>
      <c r="O641" s="63"/>
      <c r="P641" s="63"/>
      <c r="Q641" s="63"/>
      <c r="R641" s="63"/>
    </row>
    <row r="642" spans="1:18" ht="16.5" x14ac:dyDescent="0.25">
      <c r="A642" s="7"/>
      <c r="B642" s="200"/>
      <c r="C642" s="200"/>
      <c r="D642" s="200"/>
      <c r="E642" s="210"/>
      <c r="F642" s="199"/>
      <c r="G642" s="211"/>
      <c r="H642" s="200"/>
      <c r="I642" s="200"/>
      <c r="J642" s="200"/>
      <c r="K642" s="201"/>
      <c r="L642" s="197"/>
      <c r="M642" s="63"/>
      <c r="N642" s="63"/>
      <c r="O642" s="63"/>
      <c r="P642" s="63"/>
      <c r="Q642" s="63"/>
      <c r="R642" s="63"/>
    </row>
    <row r="643" spans="1:18" ht="16.5" x14ac:dyDescent="0.25">
      <c r="A643" s="7"/>
      <c r="B643" s="200"/>
      <c r="C643" s="200"/>
      <c r="D643" s="200"/>
      <c r="E643" s="210"/>
      <c r="F643" s="199"/>
      <c r="G643" s="211"/>
      <c r="H643" s="200"/>
      <c r="I643" s="200"/>
      <c r="J643" s="200"/>
      <c r="K643" s="201"/>
      <c r="L643" s="197"/>
      <c r="M643" s="63"/>
      <c r="N643" s="63"/>
      <c r="O643" s="63"/>
      <c r="P643" s="63"/>
      <c r="Q643" s="63"/>
      <c r="R643" s="63"/>
    </row>
    <row r="644" spans="1:18" ht="16.5" x14ac:dyDescent="0.25">
      <c r="A644" s="7"/>
      <c r="B644" s="200"/>
      <c r="C644" s="200"/>
      <c r="D644" s="200"/>
      <c r="E644" s="210"/>
      <c r="F644" s="199"/>
      <c r="G644" s="211"/>
      <c r="H644" s="200"/>
      <c r="I644" s="200"/>
      <c r="J644" s="200"/>
      <c r="K644" s="201"/>
      <c r="L644" s="197"/>
      <c r="M644" s="63"/>
      <c r="N644" s="63"/>
      <c r="O644" s="63"/>
      <c r="P644" s="63"/>
      <c r="Q644" s="63"/>
      <c r="R644" s="63"/>
    </row>
    <row r="645" spans="1:18" ht="16.5" x14ac:dyDescent="0.25">
      <c r="A645" s="7"/>
      <c r="B645" s="200"/>
      <c r="C645" s="200"/>
      <c r="D645" s="200"/>
      <c r="E645" s="210"/>
      <c r="F645" s="199"/>
      <c r="G645" s="211"/>
      <c r="H645" s="200"/>
      <c r="I645" s="200"/>
      <c r="J645" s="200"/>
      <c r="K645" s="201"/>
      <c r="L645" s="197"/>
      <c r="M645" s="63"/>
      <c r="N645" s="63"/>
      <c r="O645" s="63"/>
      <c r="P645" s="63"/>
      <c r="Q645" s="63"/>
      <c r="R645" s="63"/>
    </row>
    <row r="646" spans="1:18" ht="16.5" x14ac:dyDescent="0.25">
      <c r="A646" s="7"/>
      <c r="B646" s="200"/>
      <c r="C646" s="200"/>
      <c r="D646" s="200"/>
      <c r="E646" s="210"/>
      <c r="F646" s="199"/>
      <c r="G646" s="211"/>
      <c r="H646" s="200"/>
      <c r="I646" s="200"/>
      <c r="J646" s="200"/>
      <c r="K646" s="201"/>
      <c r="L646" s="197"/>
      <c r="M646" s="63"/>
      <c r="N646" s="63"/>
      <c r="O646" s="63"/>
      <c r="P646" s="63"/>
      <c r="Q646" s="63"/>
      <c r="R646" s="63"/>
    </row>
    <row r="647" spans="1:18" ht="16.5" x14ac:dyDescent="0.25">
      <c r="A647" s="7"/>
      <c r="B647" s="200"/>
      <c r="C647" s="200"/>
      <c r="D647" s="200"/>
      <c r="E647" s="210"/>
      <c r="F647" s="199"/>
      <c r="G647" s="211"/>
      <c r="H647" s="200"/>
      <c r="I647" s="200"/>
      <c r="J647" s="200"/>
      <c r="K647" s="201"/>
      <c r="L647" s="197"/>
      <c r="M647" s="63"/>
      <c r="N647" s="63"/>
      <c r="O647" s="63"/>
      <c r="P647" s="63"/>
      <c r="Q647" s="63"/>
      <c r="R647" s="63"/>
    </row>
    <row r="648" spans="1:18" ht="16.5" x14ac:dyDescent="0.25">
      <c r="B648" s="200"/>
      <c r="C648" s="200"/>
      <c r="D648" s="200"/>
      <c r="E648" s="210"/>
      <c r="F648" s="199"/>
      <c r="G648" s="211"/>
      <c r="H648" s="200"/>
      <c r="I648" s="200"/>
      <c r="J648" s="200"/>
      <c r="K648" s="201"/>
      <c r="L648" s="63"/>
      <c r="M648" s="63"/>
      <c r="N648" s="63"/>
      <c r="O648" s="63"/>
      <c r="P648" s="63"/>
      <c r="Q648" s="63"/>
      <c r="R648" s="63"/>
    </row>
    <row r="649" spans="1:18" ht="16.5" x14ac:dyDescent="0.25">
      <c r="B649" s="200"/>
      <c r="C649" s="200"/>
      <c r="D649" s="200"/>
      <c r="E649" s="210"/>
      <c r="F649" s="199"/>
      <c r="G649" s="211"/>
      <c r="H649" s="200"/>
      <c r="I649" s="200"/>
      <c r="J649" s="200"/>
      <c r="K649" s="201"/>
      <c r="L649" s="63"/>
      <c r="M649" s="63"/>
      <c r="N649" s="63"/>
      <c r="O649" s="63"/>
      <c r="P649" s="63"/>
      <c r="Q649" s="63"/>
      <c r="R649" s="63"/>
    </row>
    <row r="650" spans="1:18" ht="16.5" x14ac:dyDescent="0.25">
      <c r="B650" s="200"/>
      <c r="C650" s="200"/>
      <c r="D650" s="200"/>
      <c r="E650" s="210"/>
      <c r="F650" s="199"/>
      <c r="G650" s="211"/>
      <c r="H650" s="200"/>
      <c r="I650" s="200"/>
      <c r="J650" s="200"/>
      <c r="K650" s="201"/>
      <c r="L650" s="63"/>
      <c r="M650" s="63"/>
      <c r="N650" s="63"/>
      <c r="O650" s="63"/>
      <c r="P650" s="63"/>
      <c r="Q650" s="63"/>
      <c r="R650" s="63"/>
    </row>
    <row r="651" spans="1:18" ht="16.5" x14ac:dyDescent="0.25">
      <c r="B651" s="200"/>
      <c r="C651" s="200"/>
      <c r="D651" s="200"/>
      <c r="E651" s="210"/>
      <c r="F651" s="199"/>
      <c r="G651" s="211"/>
      <c r="H651" s="200"/>
      <c r="I651" s="200"/>
      <c r="J651" s="200"/>
      <c r="K651" s="201"/>
      <c r="L651" s="63"/>
      <c r="M651" s="63"/>
      <c r="N651" s="63"/>
      <c r="O651" s="63"/>
      <c r="P651" s="63"/>
      <c r="Q651" s="63"/>
      <c r="R651" s="63"/>
    </row>
    <row r="652" spans="1:18" s="218" customFormat="1" ht="16.5" x14ac:dyDescent="0.25">
      <c r="B652" s="200"/>
      <c r="C652" s="200"/>
      <c r="D652" s="221"/>
      <c r="E652" s="220"/>
      <c r="F652" s="199"/>
      <c r="G652" s="211"/>
      <c r="H652" s="200"/>
      <c r="I652" s="200"/>
      <c r="J652" s="200"/>
      <c r="K652" s="201"/>
      <c r="L652" s="63"/>
      <c r="M652" s="63"/>
      <c r="N652" s="63"/>
      <c r="O652" s="63"/>
      <c r="P652" s="63"/>
      <c r="Q652" s="63"/>
      <c r="R652" s="63"/>
    </row>
    <row r="653" spans="1:18" ht="16.5" x14ac:dyDescent="0.25">
      <c r="B653" s="200"/>
      <c r="C653" s="200"/>
      <c r="D653" s="200"/>
      <c r="E653" s="210"/>
      <c r="F653" s="199"/>
      <c r="G653" s="211"/>
      <c r="H653" s="200"/>
      <c r="I653" s="200"/>
      <c r="J653" s="200"/>
      <c r="K653" s="201"/>
      <c r="L653" s="63"/>
      <c r="M653" s="63"/>
      <c r="N653" s="63"/>
      <c r="O653" s="63"/>
      <c r="P653" s="63"/>
      <c r="Q653" s="63"/>
      <c r="R653" s="63"/>
    </row>
    <row r="654" spans="1:18" ht="16.5" x14ac:dyDescent="0.25">
      <c r="B654" s="200"/>
      <c r="C654" s="200"/>
      <c r="D654" s="200"/>
      <c r="E654" s="210"/>
      <c r="F654" s="199"/>
      <c r="G654" s="211"/>
      <c r="H654" s="200"/>
      <c r="I654" s="200"/>
      <c r="J654" s="200"/>
      <c r="K654" s="201"/>
      <c r="L654" s="63"/>
      <c r="M654" s="63"/>
      <c r="N654" s="63"/>
      <c r="O654" s="63"/>
      <c r="P654" s="63"/>
      <c r="Q654" s="63"/>
      <c r="R654" s="63"/>
    </row>
    <row r="655" spans="1:18" ht="16.5" x14ac:dyDescent="0.25">
      <c r="B655" s="200"/>
      <c r="C655" s="200"/>
      <c r="D655" s="200"/>
      <c r="E655" s="210"/>
      <c r="F655" s="199"/>
      <c r="G655" s="211"/>
      <c r="H655" s="200"/>
      <c r="I655" s="200"/>
      <c r="J655" s="200"/>
      <c r="K655" s="201"/>
      <c r="L655" s="63"/>
      <c r="M655" s="63"/>
      <c r="N655" s="63"/>
      <c r="O655" s="63"/>
      <c r="P655" s="63"/>
      <c r="Q655" s="63"/>
      <c r="R655" s="63"/>
    </row>
    <row r="656" spans="1:18" ht="16.5" x14ac:dyDescent="0.25">
      <c r="B656" s="200"/>
      <c r="C656" s="200"/>
      <c r="D656" s="200"/>
      <c r="E656" s="210"/>
      <c r="F656" s="199"/>
      <c r="G656" s="211"/>
      <c r="H656" s="200"/>
      <c r="I656" s="200"/>
      <c r="J656" s="200"/>
      <c r="K656" s="201"/>
      <c r="L656" s="63"/>
      <c r="M656" s="63"/>
      <c r="N656" s="63"/>
      <c r="O656" s="63"/>
      <c r="P656" s="63"/>
      <c r="Q656" s="63"/>
      <c r="R656" s="63"/>
    </row>
    <row r="657" spans="2:18" ht="16.5" x14ac:dyDescent="0.25">
      <c r="B657" s="200"/>
      <c r="C657" s="200"/>
      <c r="D657" s="200"/>
      <c r="E657" s="210"/>
      <c r="F657" s="199"/>
      <c r="G657" s="211"/>
      <c r="H657" s="200"/>
      <c r="I657" s="200"/>
      <c r="J657" s="200"/>
      <c r="K657" s="201"/>
      <c r="L657" s="63"/>
      <c r="M657" s="63"/>
      <c r="N657" s="63"/>
      <c r="O657" s="63"/>
      <c r="P657" s="63"/>
      <c r="Q657" s="63"/>
      <c r="R657" s="63"/>
    </row>
    <row r="658" spans="2:18" ht="16.5" x14ac:dyDescent="0.25">
      <c r="B658" s="200"/>
      <c r="C658" s="200"/>
      <c r="D658" s="200"/>
      <c r="E658" s="210"/>
      <c r="F658" s="199"/>
      <c r="G658" s="211"/>
      <c r="H658" s="200"/>
      <c r="I658" s="200"/>
      <c r="J658" s="200"/>
      <c r="K658" s="201"/>
      <c r="L658" s="63"/>
      <c r="M658" s="63"/>
      <c r="N658" s="63"/>
      <c r="O658" s="63"/>
      <c r="P658" s="63"/>
      <c r="Q658" s="63"/>
      <c r="R658" s="63"/>
    </row>
    <row r="659" spans="2:18" ht="16.5" x14ac:dyDescent="0.25">
      <c r="B659" s="200"/>
      <c r="C659" s="200"/>
      <c r="D659" s="200"/>
      <c r="E659" s="210"/>
      <c r="F659" s="199"/>
      <c r="G659" s="211"/>
      <c r="H659" s="200"/>
      <c r="I659" s="200"/>
      <c r="J659" s="200"/>
      <c r="K659" s="201"/>
      <c r="L659" s="63"/>
      <c r="M659" s="63"/>
      <c r="N659" s="63"/>
      <c r="O659" s="63"/>
      <c r="P659" s="63"/>
      <c r="Q659" s="63"/>
      <c r="R659" s="63"/>
    </row>
    <row r="660" spans="2:18" ht="16.5" x14ac:dyDescent="0.25">
      <c r="B660" s="200"/>
      <c r="C660" s="200"/>
      <c r="D660" s="200"/>
      <c r="E660" s="210"/>
      <c r="F660" s="199"/>
      <c r="G660" s="211"/>
      <c r="H660" s="200"/>
      <c r="I660" s="200"/>
      <c r="J660" s="200"/>
      <c r="K660" s="201"/>
      <c r="L660" s="63"/>
      <c r="M660" s="63"/>
      <c r="N660" s="63"/>
      <c r="O660" s="63"/>
      <c r="P660" s="63"/>
      <c r="Q660" s="63"/>
      <c r="R660" s="63"/>
    </row>
    <row r="661" spans="2:18" s="218" customFormat="1" ht="16.5" x14ac:dyDescent="0.25">
      <c r="B661" s="200"/>
      <c r="C661" s="200"/>
      <c r="D661" s="221"/>
      <c r="E661" s="220"/>
      <c r="F661" s="199"/>
      <c r="G661" s="211"/>
      <c r="H661" s="200"/>
      <c r="I661" s="200"/>
      <c r="J661" s="200"/>
      <c r="K661" s="201"/>
      <c r="L661" s="63"/>
      <c r="M661" s="63"/>
      <c r="N661" s="63"/>
      <c r="O661" s="63"/>
      <c r="P661" s="63"/>
      <c r="Q661" s="63"/>
      <c r="R661" s="63"/>
    </row>
    <row r="662" spans="2:18" ht="16.5" x14ac:dyDescent="0.25">
      <c r="B662" s="200"/>
      <c r="C662" s="200"/>
      <c r="D662" s="200"/>
      <c r="E662" s="210"/>
      <c r="F662" s="199"/>
      <c r="G662" s="211"/>
      <c r="H662" s="200"/>
      <c r="I662" s="200"/>
      <c r="J662" s="200"/>
      <c r="K662" s="201"/>
      <c r="L662" s="63"/>
      <c r="M662" s="63"/>
      <c r="N662" s="63"/>
      <c r="O662" s="63"/>
      <c r="P662" s="63"/>
      <c r="Q662" s="63"/>
      <c r="R662" s="63"/>
    </row>
    <row r="663" spans="2:18" ht="16.5" x14ac:dyDescent="0.25">
      <c r="B663" s="200"/>
      <c r="C663" s="200"/>
      <c r="D663" s="200"/>
      <c r="E663" s="210"/>
      <c r="F663" s="199"/>
      <c r="G663" s="211"/>
      <c r="H663" s="200"/>
      <c r="I663" s="200"/>
      <c r="J663" s="200"/>
      <c r="K663" s="201"/>
      <c r="L663" s="63"/>
      <c r="M663" s="63"/>
      <c r="N663" s="63"/>
      <c r="O663" s="63"/>
      <c r="P663" s="63"/>
      <c r="Q663" s="63"/>
      <c r="R663" s="63"/>
    </row>
    <row r="664" spans="2:18" ht="16.5" x14ac:dyDescent="0.25">
      <c r="B664" s="200"/>
      <c r="C664" s="200"/>
      <c r="D664" s="200"/>
      <c r="E664" s="210"/>
      <c r="F664" s="199"/>
      <c r="G664" s="211"/>
      <c r="H664" s="200"/>
      <c r="I664" s="200"/>
      <c r="J664" s="200"/>
      <c r="K664" s="201"/>
      <c r="L664" s="63"/>
      <c r="M664" s="63"/>
      <c r="N664" s="63"/>
      <c r="O664" s="63"/>
      <c r="P664" s="63"/>
      <c r="Q664" s="63"/>
      <c r="R664" s="63"/>
    </row>
    <row r="665" spans="2:18" ht="16.5" x14ac:dyDescent="0.25">
      <c r="B665" s="200"/>
      <c r="C665" s="200"/>
      <c r="D665" s="200"/>
      <c r="E665" s="210"/>
      <c r="F665" s="199"/>
      <c r="G665" s="211"/>
      <c r="H665" s="200"/>
      <c r="I665" s="200"/>
      <c r="J665" s="200"/>
      <c r="K665" s="201"/>
      <c r="L665" s="63"/>
      <c r="M665" s="63"/>
      <c r="N665" s="63"/>
      <c r="O665" s="63"/>
      <c r="P665" s="63"/>
      <c r="Q665" s="63"/>
      <c r="R665" s="63"/>
    </row>
    <row r="666" spans="2:18" ht="16.5" x14ac:dyDescent="0.25">
      <c r="B666" s="200"/>
      <c r="C666" s="200"/>
      <c r="D666" s="200"/>
      <c r="E666" s="210"/>
      <c r="F666" s="199"/>
      <c r="G666" s="211"/>
      <c r="H666" s="200"/>
      <c r="I666" s="200"/>
      <c r="J666" s="200"/>
      <c r="K666" s="201"/>
      <c r="L666" s="63"/>
      <c r="M666" s="63"/>
      <c r="N666" s="63"/>
      <c r="O666" s="63"/>
      <c r="P666" s="63"/>
      <c r="Q666" s="63"/>
      <c r="R666" s="63"/>
    </row>
    <row r="667" spans="2:18" ht="16.5" x14ac:dyDescent="0.25">
      <c r="B667" s="200"/>
      <c r="C667" s="200"/>
      <c r="D667" s="200"/>
      <c r="E667" s="210"/>
      <c r="F667" s="199"/>
      <c r="G667" s="211"/>
      <c r="H667" s="200"/>
      <c r="I667" s="200"/>
      <c r="J667" s="200"/>
      <c r="K667" s="201"/>
      <c r="L667" s="63"/>
      <c r="M667" s="63"/>
      <c r="N667" s="63"/>
      <c r="O667" s="63"/>
      <c r="P667" s="63"/>
      <c r="Q667" s="63"/>
      <c r="R667" s="63"/>
    </row>
    <row r="668" spans="2:18" ht="16.5" x14ac:dyDescent="0.25">
      <c r="B668" s="200"/>
      <c r="C668" s="200"/>
      <c r="D668" s="200"/>
      <c r="E668" s="210"/>
      <c r="F668" s="199"/>
      <c r="G668" s="211"/>
      <c r="H668" s="200"/>
      <c r="I668" s="200"/>
      <c r="J668" s="200"/>
      <c r="K668" s="201"/>
      <c r="L668" s="63"/>
      <c r="M668" s="63"/>
      <c r="N668" s="63"/>
      <c r="O668" s="63"/>
      <c r="P668" s="63"/>
      <c r="Q668" s="63"/>
      <c r="R668" s="63"/>
    </row>
    <row r="669" spans="2:18" s="218" customFormat="1" ht="16.5" x14ac:dyDescent="0.25">
      <c r="B669" s="200"/>
      <c r="C669" s="200"/>
      <c r="D669" s="221"/>
      <c r="E669" s="220"/>
      <c r="F669" s="199"/>
      <c r="G669" s="211"/>
      <c r="H669" s="200"/>
      <c r="I669" s="200"/>
      <c r="J669" s="200"/>
      <c r="K669" s="201"/>
      <c r="L669" s="63"/>
      <c r="M669" s="63"/>
      <c r="N669" s="63"/>
      <c r="O669" s="63"/>
      <c r="P669" s="63"/>
      <c r="Q669" s="63"/>
      <c r="R669" s="63"/>
    </row>
    <row r="670" spans="2:18" ht="16.5" x14ac:dyDescent="0.25">
      <c r="B670" s="200"/>
      <c r="C670" s="200"/>
      <c r="D670" s="200"/>
      <c r="E670" s="210"/>
      <c r="F670" s="199"/>
      <c r="G670" s="211"/>
      <c r="H670" s="200"/>
      <c r="I670" s="200"/>
      <c r="J670" s="200"/>
      <c r="K670" s="201"/>
      <c r="L670" s="63"/>
      <c r="M670" s="63"/>
      <c r="N670" s="63"/>
      <c r="O670" s="63"/>
      <c r="P670" s="63"/>
      <c r="Q670" s="63"/>
      <c r="R670" s="63"/>
    </row>
    <row r="671" spans="2:18" ht="16.5" x14ac:dyDescent="0.25">
      <c r="B671" s="200"/>
      <c r="C671" s="200"/>
      <c r="D671" s="200"/>
      <c r="E671" s="210"/>
      <c r="F671" s="199"/>
      <c r="G671" s="211"/>
      <c r="H671" s="200"/>
      <c r="I671" s="200"/>
      <c r="J671" s="200"/>
      <c r="K671" s="201"/>
      <c r="L671" s="63"/>
      <c r="M671" s="63"/>
      <c r="N671" s="63"/>
      <c r="O671" s="63"/>
      <c r="P671" s="63"/>
      <c r="Q671" s="63"/>
      <c r="R671" s="63"/>
    </row>
    <row r="672" spans="2:18" s="218" customFormat="1" ht="16.5" x14ac:dyDescent="0.25">
      <c r="B672" s="200"/>
      <c r="C672" s="200"/>
      <c r="D672" s="221"/>
      <c r="E672" s="220"/>
      <c r="F672" s="199"/>
      <c r="G672" s="211"/>
      <c r="H672" s="200"/>
      <c r="I672" s="200"/>
      <c r="J672" s="200"/>
      <c r="K672" s="201"/>
      <c r="L672" s="63"/>
      <c r="M672" s="63"/>
      <c r="N672" s="63"/>
      <c r="O672" s="63"/>
      <c r="P672" s="63"/>
      <c r="Q672" s="63"/>
      <c r="R672" s="63"/>
    </row>
    <row r="673" spans="2:18" ht="16.5" x14ac:dyDescent="0.25">
      <c r="B673" s="200"/>
      <c r="C673" s="200"/>
      <c r="D673" s="200"/>
      <c r="E673" s="210"/>
      <c r="F673" s="199"/>
      <c r="G673" s="211"/>
      <c r="H673" s="200"/>
      <c r="I673" s="200"/>
      <c r="J673" s="200"/>
      <c r="K673" s="201"/>
      <c r="L673" s="63"/>
      <c r="M673" s="63"/>
      <c r="N673" s="63"/>
      <c r="O673" s="63"/>
      <c r="P673" s="63"/>
      <c r="Q673" s="63"/>
      <c r="R673" s="63"/>
    </row>
    <row r="674" spans="2:18" ht="16.5" x14ac:dyDescent="0.25">
      <c r="B674" s="200"/>
      <c r="C674" s="200"/>
      <c r="D674" s="200"/>
      <c r="E674" s="210"/>
      <c r="F674" s="199"/>
      <c r="G674" s="211"/>
      <c r="H674" s="200"/>
      <c r="I674" s="200"/>
      <c r="J674" s="200"/>
      <c r="K674" s="201"/>
      <c r="L674" s="63"/>
      <c r="M674" s="63"/>
      <c r="N674" s="63"/>
      <c r="O674" s="63"/>
      <c r="P674" s="63"/>
      <c r="Q674" s="63"/>
      <c r="R674" s="63"/>
    </row>
    <row r="675" spans="2:18" ht="16.5" x14ac:dyDescent="0.25">
      <c r="B675" s="200"/>
      <c r="C675" s="200"/>
      <c r="D675" s="200"/>
      <c r="E675" s="210"/>
      <c r="F675" s="199"/>
      <c r="G675" s="211"/>
      <c r="H675" s="200"/>
      <c r="I675" s="200"/>
      <c r="J675" s="200"/>
      <c r="K675" s="201"/>
      <c r="L675" s="63"/>
      <c r="M675" s="63"/>
      <c r="N675" s="63"/>
      <c r="O675" s="63"/>
      <c r="P675" s="63"/>
      <c r="Q675" s="63"/>
      <c r="R675" s="63"/>
    </row>
    <row r="676" spans="2:18" ht="16.5" x14ac:dyDescent="0.25">
      <c r="B676" s="200"/>
      <c r="C676" s="200"/>
      <c r="D676" s="200"/>
      <c r="E676" s="210"/>
      <c r="F676" s="199"/>
      <c r="G676" s="211"/>
      <c r="H676" s="200"/>
      <c r="I676" s="200"/>
      <c r="J676" s="200"/>
      <c r="K676" s="201"/>
      <c r="L676" s="63"/>
      <c r="M676" s="63"/>
      <c r="N676" s="63"/>
      <c r="O676" s="63"/>
      <c r="P676" s="63"/>
      <c r="Q676" s="63"/>
      <c r="R676" s="63"/>
    </row>
    <row r="677" spans="2:18" s="218" customFormat="1" ht="16.5" x14ac:dyDescent="0.25">
      <c r="B677" s="200"/>
      <c r="C677" s="200"/>
      <c r="D677" s="221"/>
      <c r="E677" s="220"/>
      <c r="F677" s="199"/>
      <c r="G677" s="211"/>
      <c r="H677" s="200"/>
      <c r="I677" s="200"/>
      <c r="J677" s="200"/>
      <c r="K677" s="201"/>
      <c r="L677" s="63"/>
      <c r="M677" s="63"/>
      <c r="N677" s="63"/>
      <c r="O677" s="63"/>
      <c r="P677" s="63"/>
      <c r="Q677" s="63"/>
      <c r="R677" s="63"/>
    </row>
    <row r="678" spans="2:18" ht="16.5" x14ac:dyDescent="0.25">
      <c r="B678" s="200"/>
      <c r="C678" s="200"/>
      <c r="D678" s="200"/>
      <c r="E678" s="210"/>
      <c r="F678" s="199"/>
      <c r="G678" s="211"/>
      <c r="H678" s="200"/>
      <c r="I678" s="200"/>
      <c r="J678" s="200"/>
      <c r="K678" s="201"/>
      <c r="L678" s="63"/>
      <c r="M678" s="63"/>
      <c r="N678" s="63"/>
      <c r="O678" s="63"/>
      <c r="P678" s="63"/>
      <c r="Q678" s="63"/>
      <c r="R678" s="63"/>
    </row>
    <row r="679" spans="2:18" ht="16.5" x14ac:dyDescent="0.25">
      <c r="B679" s="200"/>
      <c r="C679" s="200"/>
      <c r="D679" s="200"/>
      <c r="E679" s="210"/>
      <c r="F679" s="199"/>
      <c r="G679" s="211"/>
      <c r="H679" s="200"/>
      <c r="I679" s="200"/>
      <c r="J679" s="200"/>
      <c r="K679" s="201"/>
      <c r="L679" s="63"/>
      <c r="M679" s="63"/>
      <c r="N679" s="63"/>
      <c r="O679" s="63"/>
      <c r="P679" s="63"/>
      <c r="Q679" s="63"/>
      <c r="R679" s="63"/>
    </row>
    <row r="680" spans="2:18" s="218" customFormat="1" ht="16.5" x14ac:dyDescent="0.25">
      <c r="B680" s="200"/>
      <c r="C680" s="200"/>
      <c r="D680" s="221"/>
      <c r="E680" s="220"/>
      <c r="F680" s="199"/>
      <c r="G680" s="211"/>
      <c r="H680" s="200"/>
      <c r="I680" s="200"/>
      <c r="J680" s="200"/>
      <c r="K680" s="201"/>
      <c r="L680" s="63"/>
      <c r="M680" s="63"/>
      <c r="N680" s="63"/>
      <c r="O680" s="63"/>
      <c r="P680" s="63"/>
      <c r="Q680" s="63"/>
      <c r="R680" s="63"/>
    </row>
    <row r="681" spans="2:18" ht="16.5" x14ac:dyDescent="0.25">
      <c r="B681" s="200"/>
      <c r="C681" s="200"/>
      <c r="D681" s="200"/>
      <c r="E681" s="210"/>
      <c r="F681" s="199"/>
      <c r="G681" s="211"/>
      <c r="H681" s="200"/>
      <c r="I681" s="200"/>
      <c r="J681" s="200"/>
      <c r="K681" s="201"/>
      <c r="L681" s="63"/>
      <c r="M681" s="63"/>
      <c r="N681" s="63"/>
      <c r="O681" s="63"/>
      <c r="P681" s="63"/>
      <c r="Q681" s="63"/>
      <c r="R681" s="63"/>
    </row>
    <row r="682" spans="2:18" ht="16.5" x14ac:dyDescent="0.25">
      <c r="B682" s="200"/>
      <c r="C682" s="200"/>
      <c r="D682" s="200"/>
      <c r="E682" s="210"/>
      <c r="F682" s="199"/>
      <c r="G682" s="211"/>
      <c r="H682" s="200"/>
      <c r="I682" s="200"/>
      <c r="J682" s="200"/>
      <c r="K682" s="201"/>
      <c r="L682" s="63"/>
      <c r="M682" s="63"/>
      <c r="N682" s="63"/>
      <c r="O682" s="63"/>
      <c r="P682" s="63"/>
      <c r="Q682" s="63"/>
      <c r="R682" s="63"/>
    </row>
    <row r="683" spans="2:18" ht="16.5" x14ac:dyDescent="0.25">
      <c r="B683" s="200"/>
      <c r="C683" s="200"/>
      <c r="D683" s="200"/>
      <c r="E683" s="210"/>
      <c r="F683" s="199"/>
      <c r="G683" s="211"/>
      <c r="H683" s="200"/>
      <c r="I683" s="200"/>
      <c r="J683" s="200"/>
      <c r="K683" s="201"/>
      <c r="L683" s="63"/>
      <c r="M683" s="63"/>
      <c r="N683" s="63"/>
      <c r="O683" s="63"/>
      <c r="P683" s="63"/>
      <c r="Q683" s="63"/>
      <c r="R683" s="63"/>
    </row>
    <row r="684" spans="2:18" ht="16.5" x14ac:dyDescent="0.25">
      <c r="B684" s="200"/>
      <c r="C684" s="200"/>
      <c r="D684" s="200"/>
      <c r="E684" s="210"/>
      <c r="F684" s="199"/>
      <c r="G684" s="211"/>
      <c r="H684" s="200"/>
      <c r="I684" s="200"/>
      <c r="J684" s="200"/>
      <c r="K684" s="201"/>
      <c r="L684" s="63"/>
      <c r="M684" s="63"/>
      <c r="N684" s="63"/>
      <c r="O684" s="63"/>
      <c r="P684" s="63"/>
      <c r="Q684" s="63"/>
      <c r="R684" s="63"/>
    </row>
    <row r="685" spans="2:18" ht="16.5" x14ac:dyDescent="0.25">
      <c r="B685" s="200"/>
      <c r="C685" s="200"/>
      <c r="D685" s="200"/>
      <c r="E685" s="210"/>
      <c r="F685" s="199"/>
      <c r="G685" s="211"/>
      <c r="H685" s="200"/>
      <c r="I685" s="200"/>
      <c r="J685" s="200"/>
      <c r="K685" s="201"/>
      <c r="L685" s="63"/>
      <c r="M685" s="63"/>
      <c r="N685" s="63"/>
      <c r="O685" s="63"/>
      <c r="P685" s="63"/>
      <c r="Q685" s="63"/>
      <c r="R685" s="63"/>
    </row>
    <row r="686" spans="2:18" ht="16.5" x14ac:dyDescent="0.25">
      <c r="B686" s="200"/>
      <c r="C686" s="200"/>
      <c r="D686" s="200"/>
      <c r="E686" s="210"/>
      <c r="F686" s="199"/>
      <c r="G686" s="211"/>
      <c r="H686" s="200"/>
      <c r="I686" s="200"/>
      <c r="J686" s="200"/>
      <c r="K686" s="201"/>
      <c r="L686" s="63"/>
      <c r="M686" s="63"/>
      <c r="N686" s="63"/>
      <c r="O686" s="63"/>
      <c r="P686" s="63"/>
      <c r="Q686" s="63"/>
      <c r="R686" s="63"/>
    </row>
    <row r="687" spans="2:18" ht="16.5" x14ac:dyDescent="0.25">
      <c r="B687" s="200"/>
      <c r="C687" s="200"/>
      <c r="D687" s="200"/>
      <c r="E687" s="210"/>
      <c r="F687" s="199"/>
      <c r="G687" s="211"/>
      <c r="H687" s="200"/>
      <c r="I687" s="200"/>
      <c r="J687" s="200"/>
      <c r="K687" s="201"/>
      <c r="L687" s="63"/>
      <c r="M687" s="63"/>
      <c r="N687" s="63"/>
      <c r="O687" s="63"/>
      <c r="P687" s="63"/>
      <c r="Q687" s="63"/>
      <c r="R687" s="63"/>
    </row>
    <row r="688" spans="2:18" ht="16.5" x14ac:dyDescent="0.25">
      <c r="B688" s="200"/>
      <c r="C688" s="200"/>
      <c r="D688" s="200"/>
      <c r="E688" s="210"/>
      <c r="F688" s="199"/>
      <c r="G688" s="211"/>
      <c r="H688" s="200"/>
      <c r="I688" s="200"/>
      <c r="J688" s="200"/>
      <c r="K688" s="201"/>
      <c r="L688" s="63"/>
      <c r="M688" s="63"/>
      <c r="N688" s="63"/>
      <c r="O688" s="63"/>
      <c r="P688" s="63"/>
      <c r="Q688" s="63"/>
      <c r="R688" s="63"/>
    </row>
    <row r="689" spans="2:18" s="218" customFormat="1" ht="16.5" x14ac:dyDescent="0.25">
      <c r="B689" s="200"/>
      <c r="C689" s="200"/>
      <c r="D689" s="221"/>
      <c r="E689" s="220"/>
      <c r="F689" s="199"/>
      <c r="G689" s="211"/>
      <c r="H689" s="200"/>
      <c r="I689" s="200"/>
      <c r="J689" s="200"/>
      <c r="K689" s="201"/>
      <c r="L689" s="63"/>
      <c r="M689" s="63"/>
      <c r="N689" s="63"/>
      <c r="O689" s="63"/>
      <c r="P689" s="63"/>
      <c r="Q689" s="63"/>
      <c r="R689" s="63"/>
    </row>
    <row r="690" spans="2:18" ht="16.5" x14ac:dyDescent="0.25">
      <c r="B690" s="200"/>
      <c r="C690" s="200"/>
      <c r="D690" s="200"/>
      <c r="E690" s="210"/>
      <c r="F690" s="199"/>
      <c r="G690" s="211"/>
      <c r="H690" s="200"/>
      <c r="I690" s="200"/>
      <c r="J690" s="200"/>
      <c r="K690" s="201"/>
      <c r="L690" s="63"/>
      <c r="M690" s="63"/>
      <c r="N690" s="63"/>
      <c r="O690" s="63"/>
      <c r="P690" s="63"/>
      <c r="Q690" s="63"/>
      <c r="R690" s="63"/>
    </row>
    <row r="691" spans="2:18" ht="16.5" x14ac:dyDescent="0.25">
      <c r="B691" s="200"/>
      <c r="C691" s="200"/>
      <c r="D691" s="200"/>
      <c r="E691" s="210"/>
      <c r="F691" s="199"/>
      <c r="G691" s="211"/>
      <c r="H691" s="200"/>
      <c r="I691" s="200"/>
      <c r="J691" s="200"/>
      <c r="K691" s="201"/>
      <c r="L691" s="63"/>
      <c r="M691" s="63"/>
      <c r="N691" s="63"/>
      <c r="O691" s="63"/>
      <c r="P691" s="63"/>
      <c r="Q691" s="63"/>
      <c r="R691" s="63"/>
    </row>
    <row r="692" spans="2:18" s="218" customFormat="1" ht="16.5" x14ac:dyDescent="0.25">
      <c r="B692" s="200"/>
      <c r="C692" s="200"/>
      <c r="D692" s="221"/>
      <c r="E692" s="220"/>
      <c r="F692" s="199"/>
      <c r="G692" s="211"/>
      <c r="H692" s="200"/>
      <c r="I692" s="200"/>
      <c r="J692" s="200"/>
      <c r="K692" s="201"/>
      <c r="L692" s="63"/>
      <c r="M692" s="63"/>
      <c r="N692" s="63"/>
      <c r="O692" s="63"/>
      <c r="P692" s="63"/>
      <c r="Q692" s="63"/>
      <c r="R692" s="63"/>
    </row>
    <row r="693" spans="2:18" ht="16.5" x14ac:dyDescent="0.25">
      <c r="B693" s="200"/>
      <c r="C693" s="200"/>
      <c r="D693" s="200"/>
      <c r="E693" s="220"/>
      <c r="F693" s="199"/>
      <c r="G693" s="211"/>
      <c r="H693" s="200"/>
      <c r="I693" s="200"/>
      <c r="J693" s="200"/>
      <c r="K693" s="201"/>
    </row>
    <row r="694" spans="2:18" ht="16.5" x14ac:dyDescent="0.25">
      <c r="B694" s="200"/>
      <c r="C694" s="200"/>
      <c r="D694" s="200"/>
      <c r="E694" s="220"/>
      <c r="F694" s="199"/>
      <c r="G694" s="211"/>
      <c r="H694" s="200"/>
      <c r="I694" s="200"/>
      <c r="J694" s="200"/>
      <c r="K694" s="201"/>
    </row>
    <row r="695" spans="2:18" ht="16.5" x14ac:dyDescent="0.25">
      <c r="B695" s="200"/>
      <c r="C695" s="200"/>
      <c r="D695" s="200"/>
      <c r="E695" s="220"/>
      <c r="F695" s="199"/>
      <c r="G695" s="211"/>
      <c r="H695" s="200"/>
      <c r="I695" s="200"/>
      <c r="J695" s="200"/>
      <c r="K695" s="201"/>
    </row>
    <row r="696" spans="2:18" ht="16.5" x14ac:dyDescent="0.25">
      <c r="B696" s="200"/>
      <c r="C696" s="200"/>
      <c r="D696" s="200"/>
      <c r="E696" s="220"/>
      <c r="F696" s="199"/>
      <c r="G696" s="211"/>
      <c r="H696" s="200"/>
      <c r="I696" s="200"/>
      <c r="J696" s="200"/>
      <c r="K696" s="201"/>
    </row>
    <row r="697" spans="2:18" ht="16.5" x14ac:dyDescent="0.25">
      <c r="B697" s="200"/>
      <c r="C697" s="200"/>
      <c r="D697" s="200"/>
      <c r="E697" s="210"/>
      <c r="F697" s="199"/>
      <c r="G697" s="211"/>
      <c r="H697" s="200"/>
      <c r="I697" s="200"/>
      <c r="J697" s="200"/>
      <c r="K697" s="201"/>
    </row>
    <row r="698" spans="2:18" ht="16.5" x14ac:dyDescent="0.25">
      <c r="B698" s="200"/>
      <c r="C698" s="200"/>
      <c r="D698" s="200"/>
      <c r="E698" s="210"/>
      <c r="F698" s="199"/>
      <c r="G698" s="211"/>
      <c r="H698" s="200"/>
      <c r="I698" s="200"/>
      <c r="J698" s="200"/>
      <c r="K698" s="201"/>
    </row>
    <row r="699" spans="2:18" ht="16.5" x14ac:dyDescent="0.25">
      <c r="B699" s="200"/>
      <c r="C699" s="200"/>
      <c r="D699" s="200"/>
      <c r="E699" s="210"/>
      <c r="F699" s="199"/>
      <c r="G699" s="211"/>
      <c r="H699" s="200"/>
      <c r="I699" s="200"/>
      <c r="J699" s="200"/>
      <c r="K699" s="201"/>
    </row>
    <row r="700" spans="2:18" ht="16.5" x14ac:dyDescent="0.25">
      <c r="B700" s="200"/>
      <c r="C700" s="200"/>
      <c r="D700" s="200"/>
      <c r="E700" s="210"/>
      <c r="F700" s="199"/>
      <c r="G700" s="211"/>
      <c r="H700" s="200"/>
      <c r="I700" s="200"/>
      <c r="J700" s="200"/>
      <c r="K700" s="201"/>
    </row>
    <row r="701" spans="2:18" ht="16.5" x14ac:dyDescent="0.25">
      <c r="B701" s="200"/>
      <c r="C701" s="200"/>
      <c r="D701" s="200"/>
      <c r="E701" s="210"/>
      <c r="F701" s="199"/>
      <c r="G701" s="211"/>
      <c r="H701" s="200"/>
      <c r="I701" s="200"/>
      <c r="J701" s="200"/>
      <c r="K701" s="201"/>
    </row>
    <row r="702" spans="2:18" ht="16.5" x14ac:dyDescent="0.25">
      <c r="B702" s="200"/>
      <c r="C702" s="200"/>
      <c r="D702" s="200"/>
      <c r="E702" s="210"/>
      <c r="F702" s="199"/>
      <c r="G702" s="211"/>
      <c r="H702" s="200"/>
      <c r="I702" s="200"/>
      <c r="J702" s="200"/>
      <c r="K702" s="201"/>
    </row>
    <row r="703" spans="2:18" ht="16.5" x14ac:dyDescent="0.25">
      <c r="B703" s="200"/>
      <c r="C703" s="200"/>
      <c r="D703" s="200"/>
      <c r="E703" s="210"/>
      <c r="F703" s="199"/>
      <c r="G703" s="211"/>
      <c r="H703" s="200"/>
      <c r="I703" s="200"/>
      <c r="J703" s="200"/>
      <c r="K703" s="201"/>
    </row>
    <row r="704" spans="2:18" s="218" customFormat="1" ht="16.5" x14ac:dyDescent="0.25">
      <c r="B704" s="200"/>
      <c r="C704" s="200"/>
      <c r="D704" s="221"/>
      <c r="E704" s="220"/>
      <c r="F704" s="199"/>
      <c r="G704" s="211"/>
      <c r="H704" s="200"/>
      <c r="I704" s="200"/>
      <c r="J704" s="200"/>
      <c r="K704" s="201"/>
    </row>
    <row r="705" spans="2:11" ht="16.5" x14ac:dyDescent="0.25">
      <c r="B705" s="200"/>
      <c r="C705" s="200"/>
      <c r="D705" s="200"/>
      <c r="E705" s="210"/>
      <c r="F705" s="199"/>
      <c r="G705" s="211"/>
      <c r="H705" s="200"/>
      <c r="I705" s="200"/>
      <c r="J705" s="200"/>
      <c r="K705" s="201"/>
    </row>
    <row r="706" spans="2:11" ht="16.5" x14ac:dyDescent="0.25">
      <c r="B706" s="200"/>
      <c r="C706" s="200"/>
      <c r="D706" s="200"/>
      <c r="E706" s="210"/>
      <c r="F706" s="199"/>
      <c r="G706" s="211"/>
      <c r="H706" s="200"/>
      <c r="I706" s="200"/>
      <c r="J706" s="200"/>
      <c r="K706" s="201"/>
    </row>
    <row r="707" spans="2:11" s="218" customFormat="1" ht="16.5" x14ac:dyDescent="0.25">
      <c r="B707" s="200"/>
      <c r="C707" s="200"/>
      <c r="D707" s="221"/>
      <c r="E707" s="220"/>
      <c r="F707" s="199"/>
      <c r="G707" s="211"/>
      <c r="H707" s="200"/>
      <c r="I707" s="200"/>
      <c r="J707" s="200"/>
      <c r="K707" s="201"/>
    </row>
    <row r="708" spans="2:11" ht="16.5" x14ac:dyDescent="0.25">
      <c r="B708" s="200"/>
      <c r="C708" s="200"/>
      <c r="D708" s="200"/>
      <c r="E708" s="210"/>
      <c r="F708" s="199"/>
      <c r="G708" s="211"/>
      <c r="H708" s="200"/>
      <c r="I708" s="200"/>
      <c r="J708" s="200"/>
      <c r="K708" s="201"/>
    </row>
    <row r="709" spans="2:11" ht="16.5" x14ac:dyDescent="0.25">
      <c r="B709" s="200"/>
      <c r="C709" s="200"/>
      <c r="D709" s="200"/>
      <c r="E709" s="210"/>
      <c r="F709" s="199"/>
      <c r="G709" s="211"/>
      <c r="H709" s="200"/>
      <c r="I709" s="200"/>
      <c r="J709" s="200"/>
      <c r="K709" s="201"/>
    </row>
    <row r="710" spans="2:11" ht="16.5" x14ac:dyDescent="0.25">
      <c r="B710" s="200"/>
      <c r="C710" s="200"/>
      <c r="D710" s="200"/>
      <c r="E710" s="210"/>
      <c r="F710" s="199"/>
      <c r="G710" s="211"/>
      <c r="H710" s="200"/>
      <c r="I710" s="200"/>
      <c r="J710" s="200"/>
      <c r="K710" s="201"/>
    </row>
    <row r="711" spans="2:11" ht="16.5" x14ac:dyDescent="0.25">
      <c r="B711" s="200"/>
      <c r="C711" s="200"/>
      <c r="D711" s="200"/>
      <c r="E711" s="210"/>
      <c r="F711" s="199"/>
      <c r="G711" s="211"/>
      <c r="H711" s="200"/>
      <c r="I711" s="200"/>
      <c r="J711" s="200"/>
      <c r="K711" s="201"/>
    </row>
    <row r="712" spans="2:11" ht="16.5" x14ac:dyDescent="0.25">
      <c r="B712" s="200"/>
      <c r="C712" s="200"/>
      <c r="D712" s="200"/>
      <c r="E712" s="210"/>
      <c r="F712" s="199"/>
      <c r="G712" s="211"/>
      <c r="H712" s="200"/>
      <c r="I712" s="200"/>
      <c r="J712" s="200"/>
      <c r="K712" s="201"/>
    </row>
    <row r="713" spans="2:11" ht="16.5" x14ac:dyDescent="0.25">
      <c r="B713" s="200"/>
      <c r="C713" s="200"/>
      <c r="D713" s="200"/>
      <c r="E713" s="210"/>
      <c r="F713" s="199"/>
      <c r="G713" s="211"/>
      <c r="H713" s="200"/>
      <c r="I713" s="200"/>
      <c r="J713" s="200"/>
      <c r="K713" s="201"/>
    </row>
    <row r="714" spans="2:11" ht="16.5" x14ac:dyDescent="0.25">
      <c r="B714" s="200"/>
      <c r="C714" s="200"/>
      <c r="D714" s="200"/>
      <c r="E714" s="210"/>
      <c r="F714" s="199"/>
      <c r="G714" s="211"/>
      <c r="H714" s="200"/>
      <c r="I714" s="200"/>
      <c r="J714" s="200"/>
      <c r="K714" s="201"/>
    </row>
    <row r="715" spans="2:11" ht="16.5" x14ac:dyDescent="0.25">
      <c r="B715" s="200"/>
      <c r="C715" s="200"/>
      <c r="D715" s="200"/>
      <c r="E715" s="210"/>
      <c r="F715" s="199"/>
      <c r="G715" s="211"/>
      <c r="H715" s="200"/>
      <c r="I715" s="200"/>
      <c r="J715" s="200"/>
      <c r="K715" s="201"/>
    </row>
    <row r="716" spans="2:11" ht="16.5" x14ac:dyDescent="0.25">
      <c r="B716" s="200"/>
      <c r="C716" s="200"/>
      <c r="D716" s="200"/>
      <c r="E716" s="210"/>
      <c r="F716" s="199"/>
      <c r="G716" s="211"/>
      <c r="H716" s="200"/>
      <c r="I716" s="200"/>
      <c r="J716" s="200"/>
      <c r="K716" s="201"/>
    </row>
    <row r="717" spans="2:11" ht="16.5" x14ac:dyDescent="0.25">
      <c r="B717" s="200"/>
      <c r="C717" s="200"/>
      <c r="D717" s="200"/>
      <c r="E717" s="210"/>
      <c r="F717" s="199"/>
      <c r="G717" s="211"/>
      <c r="H717" s="200"/>
      <c r="I717" s="200"/>
      <c r="J717" s="200"/>
      <c r="K717" s="201"/>
    </row>
    <row r="718" spans="2:11" ht="16.5" x14ac:dyDescent="0.25">
      <c r="B718" s="200"/>
      <c r="C718" s="200"/>
      <c r="D718" s="200"/>
      <c r="E718" s="210"/>
      <c r="F718" s="199"/>
      <c r="G718" s="211"/>
      <c r="H718" s="200"/>
      <c r="I718" s="200"/>
      <c r="J718" s="200"/>
      <c r="K718" s="201"/>
    </row>
    <row r="719" spans="2:11" ht="16.5" x14ac:dyDescent="0.25">
      <c r="B719" s="200"/>
      <c r="C719" s="200"/>
      <c r="D719" s="200"/>
      <c r="E719" s="210"/>
      <c r="F719" s="199"/>
      <c r="G719" s="211"/>
      <c r="H719" s="200"/>
      <c r="I719" s="200"/>
      <c r="J719" s="200"/>
      <c r="K719" s="201"/>
    </row>
    <row r="720" spans="2:11" ht="16.5" x14ac:dyDescent="0.25">
      <c r="B720" s="200"/>
      <c r="C720" s="200"/>
      <c r="D720" s="200"/>
      <c r="E720" s="210"/>
      <c r="F720" s="199"/>
      <c r="G720" s="211"/>
      <c r="H720" s="200"/>
      <c r="I720" s="200"/>
      <c r="J720" s="200"/>
      <c r="K720" s="201"/>
    </row>
    <row r="721" spans="2:11" ht="16.5" x14ac:dyDescent="0.25">
      <c r="B721" s="200"/>
      <c r="C721" s="200"/>
      <c r="D721" s="200"/>
      <c r="E721" s="210"/>
      <c r="F721" s="199"/>
      <c r="G721" s="211"/>
      <c r="H721" s="200"/>
      <c r="I721" s="200"/>
      <c r="J721" s="200"/>
      <c r="K721" s="201"/>
    </row>
    <row r="722" spans="2:11" ht="16.5" x14ac:dyDescent="0.25">
      <c r="B722" s="200"/>
      <c r="C722" s="200"/>
      <c r="D722" s="200"/>
      <c r="E722" s="210"/>
      <c r="F722" s="199"/>
      <c r="G722" s="211"/>
      <c r="H722" s="200"/>
      <c r="I722" s="200"/>
      <c r="J722" s="200"/>
      <c r="K722" s="201"/>
    </row>
    <row r="723" spans="2:11" ht="16.5" x14ac:dyDescent="0.25">
      <c r="B723" s="200"/>
      <c r="C723" s="200"/>
      <c r="D723" s="200"/>
      <c r="E723" s="210"/>
      <c r="F723" s="199"/>
      <c r="G723" s="211"/>
      <c r="H723" s="200"/>
      <c r="I723" s="200"/>
      <c r="J723" s="200"/>
      <c r="K723" s="201"/>
    </row>
    <row r="724" spans="2:11" ht="16.5" x14ac:dyDescent="0.25">
      <c r="B724" s="200"/>
      <c r="C724" s="200"/>
      <c r="D724" s="200"/>
      <c r="E724" s="210"/>
      <c r="F724" s="199"/>
      <c r="G724" s="211"/>
      <c r="H724" s="200"/>
      <c r="I724" s="200"/>
      <c r="J724" s="200"/>
      <c r="K724" s="201"/>
    </row>
    <row r="725" spans="2:11" ht="16.5" x14ac:dyDescent="0.25">
      <c r="B725" s="200"/>
      <c r="C725" s="200"/>
      <c r="D725" s="200"/>
      <c r="E725" s="210"/>
      <c r="F725" s="199"/>
      <c r="G725" s="211"/>
      <c r="H725" s="200"/>
      <c r="I725" s="200"/>
      <c r="J725" s="200"/>
      <c r="K725" s="201"/>
    </row>
    <row r="726" spans="2:11" ht="16.5" x14ac:dyDescent="0.25">
      <c r="B726" s="200"/>
      <c r="C726" s="200"/>
      <c r="D726" s="200"/>
      <c r="E726" s="210"/>
      <c r="F726" s="199"/>
      <c r="G726" s="211"/>
      <c r="H726" s="200"/>
      <c r="I726" s="200"/>
      <c r="J726" s="200"/>
      <c r="K726" s="201"/>
    </row>
    <row r="727" spans="2:11" ht="16.5" x14ac:dyDescent="0.25">
      <c r="B727" s="200"/>
      <c r="C727" s="200"/>
      <c r="D727" s="200"/>
      <c r="E727" s="210"/>
      <c r="F727" s="199"/>
      <c r="G727" s="211"/>
      <c r="H727" s="200"/>
      <c r="I727" s="200"/>
      <c r="J727" s="200"/>
      <c r="K727" s="201"/>
    </row>
    <row r="728" spans="2:11" ht="16.5" x14ac:dyDescent="0.25">
      <c r="B728" s="200"/>
      <c r="C728" s="200"/>
      <c r="D728" s="200"/>
      <c r="E728" s="210"/>
      <c r="F728" s="199"/>
      <c r="G728" s="211"/>
      <c r="H728" s="200"/>
      <c r="I728" s="200"/>
      <c r="J728" s="200"/>
      <c r="K728" s="201"/>
    </row>
    <row r="729" spans="2:11" ht="16.5" x14ac:dyDescent="0.25">
      <c r="B729" s="200"/>
      <c r="C729" s="200"/>
      <c r="D729" s="200"/>
      <c r="E729" s="210"/>
      <c r="F729" s="199"/>
      <c r="G729" s="211"/>
      <c r="H729" s="200"/>
      <c r="I729" s="200"/>
      <c r="J729" s="200"/>
      <c r="K729" s="201"/>
    </row>
    <row r="730" spans="2:11" ht="16.5" x14ac:dyDescent="0.25">
      <c r="B730" s="200"/>
      <c r="C730" s="200"/>
      <c r="D730" s="200"/>
      <c r="E730" s="210"/>
      <c r="F730" s="199"/>
      <c r="G730" s="211"/>
      <c r="H730" s="200"/>
      <c r="I730" s="200"/>
      <c r="J730" s="200"/>
      <c r="K730" s="201"/>
    </row>
    <row r="731" spans="2:11" ht="16.5" x14ac:dyDescent="0.25">
      <c r="B731" s="200"/>
      <c r="C731" s="200"/>
      <c r="D731" s="200"/>
      <c r="E731" s="210"/>
      <c r="F731" s="199"/>
      <c r="G731" s="211"/>
      <c r="H731" s="200"/>
      <c r="I731" s="200"/>
      <c r="J731" s="200"/>
      <c r="K731" s="201"/>
    </row>
    <row r="732" spans="2:11" ht="16.5" x14ac:dyDescent="0.25">
      <c r="B732" s="200"/>
      <c r="C732" s="200"/>
      <c r="D732" s="200"/>
      <c r="E732" s="210"/>
      <c r="F732" s="199"/>
      <c r="G732" s="211"/>
      <c r="H732" s="200"/>
      <c r="I732" s="200"/>
      <c r="J732" s="200"/>
      <c r="K732" s="201"/>
    </row>
    <row r="733" spans="2:11" ht="16.5" x14ac:dyDescent="0.25">
      <c r="B733" s="200"/>
      <c r="C733" s="200"/>
      <c r="D733" s="200"/>
      <c r="E733" s="210"/>
      <c r="F733" s="199"/>
      <c r="G733" s="211"/>
      <c r="H733" s="200"/>
      <c r="I733" s="200"/>
      <c r="J733" s="200"/>
      <c r="K733" s="201"/>
    </row>
    <row r="734" spans="2:11" ht="16.5" x14ac:dyDescent="0.25">
      <c r="B734" s="200"/>
      <c r="C734" s="200"/>
      <c r="D734" s="200"/>
      <c r="E734" s="210"/>
      <c r="F734" s="199"/>
      <c r="G734" s="211"/>
      <c r="H734" s="200"/>
      <c r="I734" s="200"/>
      <c r="J734" s="200"/>
      <c r="K734" s="201"/>
    </row>
    <row r="735" spans="2:11" ht="16.5" x14ac:dyDescent="0.25">
      <c r="B735" s="200"/>
      <c r="C735" s="200"/>
      <c r="D735" s="200"/>
      <c r="E735" s="210"/>
      <c r="F735" s="199"/>
      <c r="G735" s="211"/>
      <c r="H735" s="200"/>
      <c r="I735" s="200"/>
      <c r="J735" s="200"/>
      <c r="K735" s="201"/>
    </row>
    <row r="736" spans="2:11" ht="16.5" x14ac:dyDescent="0.25">
      <c r="B736" s="200"/>
      <c r="C736" s="200"/>
      <c r="D736" s="200"/>
      <c r="E736" s="210"/>
      <c r="F736" s="199"/>
      <c r="G736" s="211"/>
      <c r="H736" s="200"/>
      <c r="I736" s="200"/>
      <c r="J736" s="200"/>
      <c r="K736" s="201"/>
    </row>
    <row r="737" spans="2:11" ht="16.5" x14ac:dyDescent="0.25">
      <c r="B737" s="200"/>
      <c r="C737" s="200"/>
      <c r="D737" s="200"/>
      <c r="E737" s="210"/>
      <c r="F737" s="199"/>
      <c r="G737" s="211"/>
      <c r="H737" s="200"/>
      <c r="I737" s="200"/>
      <c r="J737" s="200"/>
      <c r="K737" s="201"/>
    </row>
    <row r="738" spans="2:11" ht="16.5" x14ac:dyDescent="0.25">
      <c r="B738" s="200"/>
      <c r="C738" s="200"/>
      <c r="D738" s="200"/>
      <c r="E738" s="210"/>
      <c r="F738" s="199"/>
      <c r="G738" s="211"/>
      <c r="H738" s="200"/>
      <c r="I738" s="200"/>
      <c r="J738" s="200"/>
      <c r="K738" s="201"/>
    </row>
    <row r="739" spans="2:11" ht="16.5" x14ac:dyDescent="0.25">
      <c r="B739" s="200"/>
      <c r="C739" s="200"/>
      <c r="D739" s="200"/>
      <c r="E739" s="210"/>
      <c r="F739" s="199"/>
      <c r="G739" s="211"/>
      <c r="H739" s="200"/>
      <c r="I739" s="200"/>
      <c r="J739" s="200"/>
      <c r="K739" s="201"/>
    </row>
    <row r="740" spans="2:11" ht="16.5" x14ac:dyDescent="0.25">
      <c r="B740" s="200"/>
      <c r="C740" s="200"/>
      <c r="D740" s="200"/>
      <c r="E740" s="210"/>
      <c r="F740" s="199"/>
      <c r="G740" s="211"/>
      <c r="H740" s="200"/>
      <c r="I740" s="200"/>
      <c r="J740" s="200"/>
      <c r="K740" s="201"/>
    </row>
    <row r="741" spans="2:11" ht="16.5" x14ac:dyDescent="0.25">
      <c r="B741" s="200"/>
      <c r="C741" s="200"/>
      <c r="D741" s="200"/>
      <c r="E741" s="210"/>
      <c r="F741" s="199"/>
      <c r="G741" s="211"/>
      <c r="H741" s="200"/>
      <c r="I741" s="200"/>
      <c r="J741" s="200"/>
      <c r="K741" s="201"/>
    </row>
    <row r="742" spans="2:11" ht="16.5" x14ac:dyDescent="0.25">
      <c r="B742" s="200"/>
      <c r="C742" s="200"/>
      <c r="D742" s="200"/>
      <c r="E742" s="210"/>
      <c r="F742" s="199"/>
      <c r="G742" s="211"/>
      <c r="H742" s="200"/>
      <c r="I742" s="200"/>
      <c r="J742" s="200"/>
      <c r="K742" s="201"/>
    </row>
    <row r="743" spans="2:11" ht="16.5" x14ac:dyDescent="0.25">
      <c r="B743" s="200"/>
      <c r="C743" s="200"/>
      <c r="D743" s="200"/>
      <c r="E743" s="210"/>
      <c r="F743" s="199"/>
      <c r="G743" s="211"/>
      <c r="H743" s="200"/>
      <c r="I743" s="200"/>
      <c r="J743" s="200"/>
      <c r="K743" s="201"/>
    </row>
    <row r="744" spans="2:11" ht="16.5" x14ac:dyDescent="0.25">
      <c r="B744" s="200"/>
      <c r="C744" s="200"/>
      <c r="D744" s="200"/>
      <c r="E744" s="210"/>
      <c r="F744" s="199"/>
      <c r="G744" s="211"/>
      <c r="H744" s="200"/>
      <c r="I744" s="200"/>
      <c r="J744" s="200"/>
      <c r="K744" s="201"/>
    </row>
    <row r="745" spans="2:11" ht="16.5" x14ac:dyDescent="0.25">
      <c r="B745" s="200"/>
      <c r="C745" s="200"/>
      <c r="D745" s="200"/>
      <c r="E745" s="210"/>
      <c r="F745" s="199"/>
      <c r="G745" s="211"/>
      <c r="H745" s="200"/>
      <c r="I745" s="200"/>
      <c r="J745" s="200"/>
      <c r="K745" s="201"/>
    </row>
    <row r="746" spans="2:11" ht="16.5" x14ac:dyDescent="0.25">
      <c r="B746" s="200"/>
      <c r="C746" s="200"/>
      <c r="D746" s="200"/>
      <c r="E746" s="210"/>
      <c r="F746" s="199"/>
      <c r="G746" s="211"/>
      <c r="H746" s="200"/>
      <c r="I746" s="200"/>
      <c r="J746" s="200"/>
      <c r="K746" s="201"/>
    </row>
    <row r="747" spans="2:11" ht="16.5" x14ac:dyDescent="0.25">
      <c r="B747" s="222"/>
      <c r="C747" s="222"/>
      <c r="D747" s="221"/>
      <c r="E747" s="220"/>
      <c r="F747" s="222"/>
      <c r="G747" s="222"/>
      <c r="H747" s="222"/>
      <c r="I747" s="222"/>
      <c r="J747" s="222"/>
      <c r="K747" s="222"/>
    </row>
    <row r="748" spans="2:11" x14ac:dyDescent="0.25"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</row>
    <row r="749" spans="2:11" x14ac:dyDescent="0.25"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</row>
    <row r="750" spans="2:11" x14ac:dyDescent="0.25"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</row>
    <row r="751" spans="2:11" x14ac:dyDescent="0.25"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</row>
    <row r="752" spans="2:11" x14ac:dyDescent="0.25"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</row>
    <row r="753" spans="2:11" x14ac:dyDescent="0.25"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</row>
    <row r="754" spans="2:11" x14ac:dyDescent="0.25"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</row>
    <row r="755" spans="2:11" x14ac:dyDescent="0.25"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</row>
    <row r="756" spans="2:11" x14ac:dyDescent="0.25"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</row>
    <row r="757" spans="2:11" x14ac:dyDescent="0.25"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</row>
    <row r="758" spans="2:11" x14ac:dyDescent="0.25"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</row>
    <row r="759" spans="2:11" x14ac:dyDescent="0.25"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</row>
    <row r="1037" ht="15" customHeight="1" x14ac:dyDescent="0.25"/>
    <row r="1038" ht="15" customHeight="1" x14ac:dyDescent="0.25"/>
    <row r="1062" ht="15" customHeight="1" x14ac:dyDescent="0.25"/>
    <row r="1063" ht="15" customHeight="1" x14ac:dyDescent="0.25"/>
    <row r="1126" ht="15" customHeight="1" x14ac:dyDescent="0.25"/>
    <row r="1127" ht="15" customHeight="1" x14ac:dyDescent="0.25"/>
  </sheetData>
  <sortState ref="B7:K355">
    <sortCondition ref="B7"/>
  </sortState>
  <mergeCells count="3">
    <mergeCell ref="B2:K2"/>
    <mergeCell ref="B3:K3"/>
    <mergeCell ref="B4:K4"/>
  </mergeCells>
  <pageMargins left="1.03" right="0.17" top="0.33" bottom="0.44" header="0.17" footer="0.17"/>
  <pageSetup scale="68" fitToHeight="0" orientation="landscape" horizontalDpi="4294967295" verticalDpi="4294967295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77"/>
  <sheetViews>
    <sheetView workbookViewId="0"/>
  </sheetViews>
  <sheetFormatPr baseColWidth="10" defaultRowHeight="15" x14ac:dyDescent="0.25"/>
  <cols>
    <col min="1" max="1" width="2.140625" customWidth="1"/>
    <col min="2" max="2" width="9.85546875" customWidth="1"/>
    <col min="4" max="4" width="9" customWidth="1"/>
    <col min="5" max="5" width="28.85546875" customWidth="1"/>
    <col min="6" max="6" width="27.42578125" customWidth="1"/>
    <col min="7" max="7" width="6.85546875" customWidth="1"/>
    <col min="8" max="8" width="10.42578125" customWidth="1"/>
    <col min="9" max="9" width="11.85546875" customWidth="1"/>
    <col min="10" max="10" width="10" customWidth="1"/>
    <col min="12" max="12" width="11.140625" customWidth="1"/>
  </cols>
  <sheetData>
    <row r="2" spans="2:15" ht="18" x14ac:dyDescent="0.25">
      <c r="B2" s="434" t="s">
        <v>106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</row>
    <row r="3" spans="2:15" ht="16.5" customHeight="1" x14ac:dyDescent="0.25">
      <c r="B3" s="435" t="s">
        <v>107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</row>
    <row r="4" spans="2:15" ht="16.5" customHeight="1" x14ac:dyDescent="0.3">
      <c r="B4" s="434" t="s">
        <v>729</v>
      </c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5"/>
      <c r="N4" s="5"/>
      <c r="O4" s="5"/>
    </row>
    <row r="5" spans="2:15" ht="8.25" customHeight="1" x14ac:dyDescent="0.25">
      <c r="B5" s="120"/>
      <c r="C5" s="152"/>
      <c r="D5" s="152"/>
      <c r="E5" s="152"/>
      <c r="F5" s="152"/>
      <c r="G5" s="152"/>
      <c r="H5" s="152"/>
      <c r="I5" s="152"/>
      <c r="J5" s="152"/>
      <c r="K5" s="152"/>
      <c r="L5" s="152"/>
    </row>
    <row r="6" spans="2:15" x14ac:dyDescent="0.25">
      <c r="B6" s="153" t="s">
        <v>108</v>
      </c>
      <c r="C6" s="153" t="s">
        <v>0</v>
      </c>
      <c r="D6" s="153" t="s">
        <v>94</v>
      </c>
      <c r="E6" s="433" t="s">
        <v>1</v>
      </c>
      <c r="F6" s="153" t="s">
        <v>109</v>
      </c>
      <c r="G6" s="433" t="s">
        <v>97</v>
      </c>
      <c r="H6" s="153" t="s">
        <v>110</v>
      </c>
      <c r="I6" s="153" t="s">
        <v>91</v>
      </c>
      <c r="J6" s="153" t="s">
        <v>111</v>
      </c>
      <c r="K6" s="433" t="s">
        <v>95</v>
      </c>
      <c r="L6" s="153" t="s">
        <v>92</v>
      </c>
    </row>
    <row r="7" spans="2:15" x14ac:dyDescent="0.25">
      <c r="B7" s="153" t="s">
        <v>112</v>
      </c>
      <c r="C7" s="153" t="s">
        <v>113</v>
      </c>
      <c r="D7" s="153" t="s">
        <v>113</v>
      </c>
      <c r="E7" s="433"/>
      <c r="F7" s="153" t="s">
        <v>114</v>
      </c>
      <c r="G7" s="433"/>
      <c r="H7" s="153" t="s">
        <v>2</v>
      </c>
      <c r="I7" s="153" t="s">
        <v>3</v>
      </c>
      <c r="J7" s="153" t="s">
        <v>113</v>
      </c>
      <c r="K7" s="433"/>
      <c r="L7" s="153" t="s">
        <v>115</v>
      </c>
    </row>
    <row r="8" spans="2:15" ht="9" customHeight="1" x14ac:dyDescent="0.25">
      <c r="B8" s="154"/>
      <c r="C8" s="145"/>
      <c r="D8" s="145"/>
      <c r="E8" s="145"/>
      <c r="F8" s="120"/>
      <c r="G8" s="149"/>
      <c r="H8" s="149"/>
      <c r="I8" s="145"/>
      <c r="J8" s="145"/>
      <c r="K8" s="145"/>
      <c r="L8" s="150"/>
    </row>
    <row r="9" spans="2:15" x14ac:dyDescent="0.25">
      <c r="B9" s="155"/>
      <c r="C9" s="145"/>
      <c r="D9" s="145"/>
      <c r="E9" s="145"/>
      <c r="F9" s="145"/>
      <c r="G9" s="120"/>
      <c r="H9" s="146"/>
      <c r="I9" s="146"/>
      <c r="J9" s="145"/>
      <c r="K9" s="147"/>
      <c r="L9" s="156"/>
    </row>
    <row r="10" spans="2:15" x14ac:dyDescent="0.25">
      <c r="B10" s="155"/>
      <c r="C10" s="145"/>
      <c r="D10" s="145"/>
      <c r="E10" s="145"/>
      <c r="F10" s="145"/>
      <c r="G10" s="120"/>
      <c r="H10" s="146"/>
      <c r="I10" s="146"/>
      <c r="J10" s="145"/>
      <c r="K10" s="147"/>
      <c r="L10" s="156"/>
    </row>
    <row r="11" spans="2:15" x14ac:dyDescent="0.25">
      <c r="B11" s="155"/>
      <c r="C11" s="145"/>
      <c r="D11" s="145"/>
      <c r="E11" s="145"/>
      <c r="F11" s="145"/>
      <c r="G11" s="120"/>
      <c r="H11" s="146"/>
      <c r="I11" s="146"/>
      <c r="J11" s="145"/>
      <c r="K11" s="147"/>
      <c r="L11" s="156"/>
    </row>
    <row r="12" spans="2:15" x14ac:dyDescent="0.25">
      <c r="B12" s="155"/>
      <c r="C12" s="145"/>
      <c r="D12" s="145"/>
      <c r="E12" s="145"/>
      <c r="F12" s="145"/>
      <c r="G12" s="120"/>
      <c r="H12" s="146"/>
      <c r="I12" s="146"/>
      <c r="J12" s="145"/>
      <c r="K12" s="147"/>
      <c r="L12" s="156"/>
    </row>
    <row r="13" spans="2:15" x14ac:dyDescent="0.25">
      <c r="B13" s="155"/>
      <c r="C13" s="145"/>
      <c r="D13" s="145"/>
      <c r="E13" s="145"/>
      <c r="F13" s="145"/>
      <c r="G13" s="120"/>
      <c r="H13" s="146"/>
      <c r="I13" s="146"/>
      <c r="J13" s="145"/>
      <c r="K13" s="147"/>
      <c r="L13" s="156"/>
    </row>
    <row r="14" spans="2:15" x14ac:dyDescent="0.25">
      <c r="B14" s="155"/>
      <c r="C14" s="145"/>
      <c r="D14" s="145"/>
      <c r="E14" s="145"/>
      <c r="F14" s="145"/>
      <c r="G14" s="120"/>
      <c r="H14" s="146"/>
      <c r="I14" s="146"/>
      <c r="J14" s="145"/>
      <c r="K14" s="147"/>
      <c r="L14" s="156"/>
    </row>
    <row r="15" spans="2:15" x14ac:dyDescent="0.25">
      <c r="B15" s="155"/>
      <c r="C15" s="145"/>
      <c r="D15" s="145"/>
      <c r="E15" s="145"/>
      <c r="F15" s="145"/>
      <c r="G15" s="120"/>
      <c r="H15" s="146"/>
      <c r="I15" s="146"/>
      <c r="J15" s="145"/>
      <c r="K15" s="147"/>
      <c r="L15" s="156"/>
    </row>
    <row r="16" spans="2:15" x14ac:dyDescent="0.25">
      <c r="B16" s="94"/>
      <c r="C16" s="6"/>
      <c r="D16" s="6"/>
      <c r="E16" s="6"/>
      <c r="F16" s="6"/>
      <c r="G16" s="7"/>
      <c r="H16" s="61"/>
      <c r="I16" s="61"/>
      <c r="J16" s="6"/>
      <c r="K16" s="62"/>
      <c r="L16" s="95"/>
    </row>
    <row r="17" spans="2:12" x14ac:dyDescent="0.25">
      <c r="B17" s="94"/>
      <c r="C17" s="6"/>
      <c r="D17" s="6"/>
      <c r="E17" s="6"/>
      <c r="F17" s="6"/>
      <c r="G17" s="7"/>
      <c r="H17" s="61"/>
      <c r="I17" s="61"/>
      <c r="J17" s="6"/>
      <c r="K17" s="62"/>
      <c r="L17" s="95"/>
    </row>
    <row r="18" spans="2:12" x14ac:dyDescent="0.25">
      <c r="B18" s="94"/>
      <c r="C18" s="6"/>
      <c r="D18" s="6"/>
      <c r="E18" s="6"/>
      <c r="F18" s="6"/>
      <c r="G18" s="7"/>
      <c r="H18" s="61"/>
      <c r="I18" s="61"/>
      <c r="J18" s="6"/>
      <c r="K18" s="62"/>
      <c r="L18" s="95"/>
    </row>
    <row r="19" spans="2:12" x14ac:dyDescent="0.25">
      <c r="B19" s="94"/>
      <c r="C19" s="6"/>
      <c r="D19" s="6"/>
      <c r="E19" s="6"/>
      <c r="F19" s="6"/>
      <c r="G19" s="29"/>
      <c r="H19" s="61"/>
      <c r="I19" s="61"/>
      <c r="J19" s="6"/>
      <c r="K19" s="62"/>
      <c r="L19" s="95"/>
    </row>
    <row r="20" spans="2:12" x14ac:dyDescent="0.25">
      <c r="B20" s="94"/>
      <c r="C20" s="6"/>
      <c r="D20" s="6"/>
      <c r="E20" s="6"/>
      <c r="F20" s="6"/>
      <c r="G20" s="29"/>
      <c r="H20" s="61"/>
      <c r="I20" s="61"/>
      <c r="J20" s="6"/>
      <c r="K20" s="62"/>
      <c r="L20" s="95"/>
    </row>
    <row r="21" spans="2:12" x14ac:dyDescent="0.25">
      <c r="B21" s="94"/>
      <c r="C21" s="6"/>
      <c r="D21" s="6"/>
      <c r="E21" s="6"/>
      <c r="F21" s="6"/>
      <c r="G21" s="7"/>
      <c r="H21" s="61"/>
      <c r="I21" s="61"/>
      <c r="J21" s="6"/>
      <c r="K21" s="62"/>
      <c r="L21" s="95"/>
    </row>
    <row r="22" spans="2:12" x14ac:dyDescent="0.25">
      <c r="B22" s="94"/>
      <c r="C22" s="6"/>
      <c r="D22" s="6"/>
      <c r="E22" s="6"/>
      <c r="F22" s="6"/>
      <c r="G22" s="7"/>
      <c r="H22" s="61"/>
      <c r="I22" s="61"/>
      <c r="J22" s="6"/>
      <c r="K22" s="62"/>
      <c r="L22" s="95"/>
    </row>
    <row r="23" spans="2:12" x14ac:dyDescent="0.25">
      <c r="B23" s="94"/>
      <c r="C23" s="6"/>
      <c r="D23" s="6"/>
      <c r="E23" s="6"/>
      <c r="F23" s="6"/>
      <c r="G23" s="7"/>
      <c r="H23" s="61"/>
      <c r="I23" s="61"/>
      <c r="J23" s="6"/>
      <c r="K23" s="62"/>
      <c r="L23" s="95"/>
    </row>
    <row r="24" spans="2:12" x14ac:dyDescent="0.25">
      <c r="B24" s="94"/>
      <c r="C24" s="6"/>
      <c r="D24" s="6"/>
      <c r="E24" s="6"/>
      <c r="F24" s="6"/>
      <c r="G24" s="7"/>
      <c r="H24" s="61"/>
      <c r="I24" s="61"/>
      <c r="J24" s="6"/>
      <c r="K24" s="62"/>
      <c r="L24" s="95"/>
    </row>
    <row r="25" spans="2:12" x14ac:dyDescent="0.25">
      <c r="B25" s="94"/>
      <c r="C25" s="6"/>
      <c r="D25" s="6"/>
      <c r="E25" s="6"/>
      <c r="F25" s="6"/>
      <c r="G25" s="29"/>
      <c r="H25" s="61"/>
      <c r="I25" s="61"/>
      <c r="J25" s="6"/>
      <c r="K25" s="62"/>
      <c r="L25" s="95"/>
    </row>
    <row r="26" spans="2:12" x14ac:dyDescent="0.25">
      <c r="B26" s="94"/>
      <c r="C26" s="6"/>
      <c r="D26" s="6"/>
      <c r="E26" s="6"/>
      <c r="F26" s="6"/>
      <c r="G26" s="7"/>
      <c r="H26" s="61"/>
      <c r="I26" s="61"/>
      <c r="J26" s="6"/>
      <c r="K26" s="62"/>
      <c r="L26" s="95"/>
    </row>
    <row r="27" spans="2:12" x14ac:dyDescent="0.25">
      <c r="B27" s="94"/>
      <c r="C27" s="6"/>
      <c r="D27" s="6"/>
      <c r="E27" s="6"/>
      <c r="F27" s="6"/>
      <c r="G27" s="7"/>
      <c r="H27" s="61"/>
      <c r="I27" s="61"/>
      <c r="J27" s="6"/>
      <c r="K27" s="62"/>
      <c r="L27" s="95"/>
    </row>
    <row r="28" spans="2:12" x14ac:dyDescent="0.25">
      <c r="B28" s="94"/>
      <c r="C28" s="6"/>
      <c r="D28" s="6"/>
      <c r="E28" s="6"/>
      <c r="F28" s="6"/>
      <c r="G28" s="7"/>
      <c r="H28" s="61"/>
      <c r="I28" s="61"/>
      <c r="J28" s="6"/>
      <c r="K28" s="62"/>
      <c r="L28" s="95"/>
    </row>
    <row r="29" spans="2:12" x14ac:dyDescent="0.25">
      <c r="B29" s="94"/>
      <c r="C29" s="6"/>
      <c r="D29" s="6"/>
      <c r="E29" s="6"/>
      <c r="F29" s="6"/>
      <c r="G29" s="7"/>
      <c r="H29" s="61"/>
      <c r="I29" s="61"/>
      <c r="J29" s="6"/>
      <c r="K29" s="62"/>
      <c r="L29" s="95"/>
    </row>
    <row r="30" spans="2:12" x14ac:dyDescent="0.25">
      <c r="B30" s="94"/>
      <c r="C30" s="6"/>
      <c r="D30" s="6"/>
      <c r="E30" s="6"/>
      <c r="F30" s="6"/>
      <c r="G30" s="7"/>
      <c r="H30" s="61"/>
      <c r="I30" s="61"/>
      <c r="J30" s="6"/>
      <c r="K30" s="62"/>
      <c r="L30" s="95"/>
    </row>
    <row r="31" spans="2:12" x14ac:dyDescent="0.25">
      <c r="B31" s="94"/>
      <c r="C31" s="6"/>
      <c r="D31" s="6"/>
      <c r="E31" s="6"/>
      <c r="F31" s="6"/>
      <c r="G31" s="7"/>
      <c r="H31" s="61"/>
      <c r="I31" s="61"/>
      <c r="J31" s="6"/>
      <c r="K31" s="62"/>
      <c r="L31" s="95"/>
    </row>
    <row r="32" spans="2:12" x14ac:dyDescent="0.25">
      <c r="B32" s="94"/>
      <c r="C32" s="6"/>
      <c r="D32" s="6"/>
      <c r="E32" s="6"/>
      <c r="F32" s="6"/>
      <c r="G32" s="7"/>
      <c r="H32" s="61"/>
      <c r="I32" s="61"/>
      <c r="J32" s="6"/>
      <c r="K32" s="62"/>
      <c r="L32" s="95"/>
    </row>
    <row r="33" spans="2:12" x14ac:dyDescent="0.25">
      <c r="B33" s="94"/>
      <c r="C33" s="6"/>
      <c r="D33" s="6"/>
      <c r="E33" s="6"/>
      <c r="F33" s="6"/>
      <c r="G33" s="7"/>
      <c r="H33" s="61"/>
      <c r="I33" s="61"/>
      <c r="J33" s="6"/>
      <c r="K33" s="62"/>
      <c r="L33" s="95"/>
    </row>
    <row r="34" spans="2:12" x14ac:dyDescent="0.25">
      <c r="B34" s="94"/>
      <c r="C34" s="6"/>
      <c r="D34" s="6"/>
      <c r="E34" s="6"/>
      <c r="F34" s="6"/>
      <c r="G34" s="7"/>
      <c r="H34" s="61"/>
      <c r="I34" s="61"/>
      <c r="J34" s="6"/>
      <c r="K34" s="62"/>
      <c r="L34" s="95"/>
    </row>
    <row r="35" spans="2:12" x14ac:dyDescent="0.25">
      <c r="B35" s="94"/>
      <c r="C35" s="6"/>
      <c r="D35" s="6"/>
      <c r="E35" s="6"/>
      <c r="F35" s="6"/>
      <c r="G35" s="7"/>
      <c r="H35" s="61"/>
      <c r="I35" s="61"/>
      <c r="J35" s="6"/>
      <c r="K35" s="62"/>
      <c r="L35" s="95"/>
    </row>
    <row r="36" spans="2:12" x14ac:dyDescent="0.25">
      <c r="B36" s="94"/>
      <c r="C36" s="6"/>
      <c r="D36" s="6"/>
      <c r="E36" s="6"/>
      <c r="F36" s="6"/>
      <c r="G36" s="7"/>
      <c r="H36" s="61"/>
      <c r="I36" s="61"/>
      <c r="J36" s="6"/>
      <c r="K36" s="62"/>
      <c r="L36" s="95"/>
    </row>
    <row r="37" spans="2:12" x14ac:dyDescent="0.25">
      <c r="B37" s="7"/>
      <c r="C37" s="6"/>
      <c r="D37" s="6"/>
      <c r="E37" s="6"/>
      <c r="F37" s="6"/>
      <c r="G37" s="7"/>
      <c r="H37" s="61"/>
      <c r="I37" s="61"/>
      <c r="J37" s="6"/>
      <c r="K37" s="62"/>
      <c r="L37" s="95"/>
    </row>
    <row r="38" spans="2:12" x14ac:dyDescent="0.25">
      <c r="B38" s="94"/>
      <c r="C38" s="6"/>
      <c r="D38" s="6"/>
      <c r="E38" s="6"/>
      <c r="F38" s="6"/>
      <c r="G38" s="7"/>
      <c r="H38" s="61"/>
      <c r="I38" s="61"/>
      <c r="J38" s="6"/>
      <c r="K38" s="62"/>
      <c r="L38" s="95"/>
    </row>
    <row r="39" spans="2:12" x14ac:dyDescent="0.25">
      <c r="B39" s="94"/>
      <c r="C39" s="6"/>
      <c r="D39" s="6"/>
      <c r="E39" s="6"/>
      <c r="F39" s="6"/>
      <c r="G39" s="7"/>
      <c r="H39" s="61"/>
      <c r="I39" s="61"/>
      <c r="J39" s="6"/>
      <c r="K39" s="62"/>
      <c r="L39" s="95"/>
    </row>
    <row r="40" spans="2:12" x14ac:dyDescent="0.25">
      <c r="B40" s="94"/>
      <c r="C40" s="6"/>
      <c r="D40" s="6"/>
      <c r="E40" s="6"/>
      <c r="F40" s="6"/>
      <c r="G40" s="7"/>
      <c r="H40" s="61"/>
      <c r="I40" s="61"/>
      <c r="J40" s="6"/>
      <c r="K40" s="62"/>
      <c r="L40" s="95"/>
    </row>
    <row r="41" spans="2:12" x14ac:dyDescent="0.25">
      <c r="B41" s="94"/>
      <c r="C41" s="6"/>
      <c r="D41" s="6"/>
      <c r="E41" s="6"/>
      <c r="F41" s="6"/>
      <c r="G41" s="7"/>
      <c r="H41" s="61"/>
      <c r="I41" s="61"/>
      <c r="J41" s="6"/>
      <c r="K41" s="62"/>
      <c r="L41" s="95"/>
    </row>
    <row r="42" spans="2:12" x14ac:dyDescent="0.25">
      <c r="B42" s="94"/>
      <c r="C42" s="6"/>
      <c r="D42" s="6"/>
      <c r="E42" s="6"/>
      <c r="F42" s="6"/>
      <c r="G42" s="7"/>
      <c r="H42" s="61"/>
      <c r="I42" s="61"/>
      <c r="J42" s="6"/>
      <c r="K42" s="62"/>
      <c r="L42" s="95"/>
    </row>
    <row r="43" spans="2:12" x14ac:dyDescent="0.25">
      <c r="B43" s="94"/>
      <c r="C43" s="6"/>
      <c r="D43" s="6"/>
      <c r="E43" s="6"/>
      <c r="F43" s="6"/>
      <c r="G43" s="7"/>
      <c r="H43" s="61"/>
      <c r="I43" s="61"/>
      <c r="J43" s="6"/>
      <c r="K43" s="62"/>
      <c r="L43" s="95"/>
    </row>
    <row r="44" spans="2:12" x14ac:dyDescent="0.25">
      <c r="B44" s="94"/>
      <c r="C44" s="6"/>
      <c r="D44" s="6"/>
      <c r="E44" s="6"/>
      <c r="F44" s="6"/>
      <c r="G44" s="29"/>
      <c r="H44" s="61"/>
      <c r="I44" s="61"/>
      <c r="J44" s="6"/>
      <c r="K44" s="62"/>
      <c r="L44" s="95"/>
    </row>
    <row r="45" spans="2:12" x14ac:dyDescent="0.25">
      <c r="B45" s="94"/>
      <c r="C45" s="6"/>
      <c r="D45" s="6"/>
      <c r="E45" s="6"/>
      <c r="F45" s="6"/>
      <c r="G45" s="7"/>
      <c r="H45" s="61"/>
      <c r="I45" s="61"/>
      <c r="J45" s="6"/>
      <c r="K45" s="62"/>
      <c r="L45" s="95"/>
    </row>
    <row r="46" spans="2:12" x14ac:dyDescent="0.25">
      <c r="B46" s="94"/>
      <c r="C46" s="6"/>
      <c r="D46" s="6"/>
      <c r="E46" s="6"/>
      <c r="F46" s="6"/>
      <c r="G46" s="7"/>
      <c r="H46" s="61"/>
      <c r="I46" s="61"/>
      <c r="J46" s="6"/>
      <c r="K46" s="62"/>
      <c r="L46" s="95"/>
    </row>
    <row r="47" spans="2:12" x14ac:dyDescent="0.25">
      <c r="B47" s="94"/>
      <c r="C47" s="6"/>
      <c r="D47" s="6"/>
      <c r="E47" s="6"/>
      <c r="F47" s="6"/>
      <c r="G47" s="7"/>
      <c r="H47" s="61"/>
      <c r="I47" s="61"/>
      <c r="J47" s="6"/>
      <c r="K47" s="62"/>
      <c r="L47" s="95"/>
    </row>
    <row r="48" spans="2:12" x14ac:dyDescent="0.25">
      <c r="B48" s="94"/>
      <c r="C48" s="6"/>
      <c r="D48" s="6"/>
      <c r="E48" s="6"/>
      <c r="F48" s="6"/>
      <c r="G48" s="7"/>
      <c r="H48" s="61"/>
      <c r="I48" s="61"/>
      <c r="J48" s="6"/>
      <c r="K48" s="62"/>
      <c r="L48" s="95"/>
    </row>
    <row r="49" spans="2:12" x14ac:dyDescent="0.25">
      <c r="B49" s="94"/>
      <c r="C49" s="6"/>
      <c r="D49" s="6"/>
      <c r="E49" s="6"/>
      <c r="F49" s="6"/>
      <c r="G49" s="7"/>
      <c r="H49" s="61"/>
      <c r="I49" s="61"/>
      <c r="J49" s="6"/>
      <c r="K49" s="62"/>
      <c r="L49" s="95"/>
    </row>
    <row r="50" spans="2:12" x14ac:dyDescent="0.25">
      <c r="B50" s="94"/>
      <c r="C50" s="6"/>
      <c r="D50" s="6"/>
      <c r="E50" s="6"/>
      <c r="F50" s="6"/>
      <c r="G50" s="7"/>
      <c r="H50" s="61"/>
      <c r="I50" s="61"/>
      <c r="J50" s="6"/>
      <c r="K50" s="62"/>
      <c r="L50" s="95"/>
    </row>
    <row r="51" spans="2:12" x14ac:dyDescent="0.25">
      <c r="B51" s="94"/>
      <c r="C51" s="6"/>
      <c r="D51" s="6"/>
      <c r="E51" s="6"/>
      <c r="F51" s="6"/>
      <c r="G51" s="7"/>
      <c r="H51" s="61"/>
      <c r="I51" s="61"/>
      <c r="J51" s="6"/>
      <c r="K51" s="62"/>
      <c r="L51" s="95"/>
    </row>
    <row r="52" spans="2:12" x14ac:dyDescent="0.25">
      <c r="B52" s="94"/>
      <c r="C52" s="6"/>
      <c r="D52" s="6"/>
      <c r="E52" s="6"/>
      <c r="F52" s="6"/>
      <c r="G52" s="7"/>
      <c r="H52" s="61"/>
      <c r="I52" s="61"/>
      <c r="J52" s="6"/>
      <c r="K52" s="62"/>
      <c r="L52" s="95"/>
    </row>
    <row r="53" spans="2:12" x14ac:dyDescent="0.25">
      <c r="B53" s="94"/>
      <c r="C53" s="6"/>
      <c r="D53" s="6"/>
      <c r="E53" s="6"/>
      <c r="F53" s="6"/>
      <c r="G53" s="7"/>
      <c r="H53" s="61"/>
      <c r="I53" s="61"/>
      <c r="J53" s="6"/>
      <c r="K53" s="62"/>
      <c r="L53" s="95"/>
    </row>
    <row r="54" spans="2:12" x14ac:dyDescent="0.25">
      <c r="B54" s="94"/>
      <c r="C54" s="6"/>
      <c r="D54" s="6"/>
      <c r="E54" s="6"/>
      <c r="F54" s="6"/>
      <c r="G54" s="7"/>
      <c r="H54" s="61"/>
      <c r="I54" s="61"/>
      <c r="J54" s="6"/>
      <c r="K54" s="62"/>
      <c r="L54" s="95"/>
    </row>
    <row r="55" spans="2:12" x14ac:dyDescent="0.25">
      <c r="B55" s="94"/>
      <c r="C55" s="6"/>
      <c r="D55" s="6"/>
      <c r="E55" s="6"/>
      <c r="F55" s="6"/>
      <c r="G55" s="7"/>
      <c r="H55" s="61"/>
      <c r="I55" s="61"/>
      <c r="J55" s="6"/>
      <c r="K55" s="62"/>
      <c r="L55" s="95"/>
    </row>
    <row r="56" spans="2:12" x14ac:dyDescent="0.25">
      <c r="B56" s="94"/>
      <c r="C56" s="6"/>
      <c r="D56" s="6"/>
      <c r="E56" s="6"/>
      <c r="F56" s="6"/>
      <c r="G56" s="7"/>
      <c r="H56" s="61"/>
      <c r="I56" s="61"/>
      <c r="J56" s="6"/>
      <c r="K56" s="62"/>
      <c r="L56" s="95"/>
    </row>
    <row r="57" spans="2:12" x14ac:dyDescent="0.25">
      <c r="B57" s="94"/>
      <c r="C57" s="6"/>
      <c r="D57" s="6"/>
      <c r="E57" s="6"/>
      <c r="F57" s="6"/>
      <c r="G57" s="7"/>
      <c r="H57" s="61"/>
      <c r="I57" s="61"/>
      <c r="J57" s="6"/>
      <c r="K57" s="62"/>
      <c r="L57" s="95"/>
    </row>
    <row r="58" spans="2:12" x14ac:dyDescent="0.25">
      <c r="B58" s="94"/>
      <c r="C58" s="6"/>
      <c r="D58" s="6"/>
      <c r="E58" s="6"/>
      <c r="F58" s="6"/>
      <c r="G58" s="7"/>
      <c r="H58" s="61"/>
      <c r="I58" s="61"/>
      <c r="J58" s="6"/>
      <c r="K58" s="62"/>
      <c r="L58" s="95"/>
    </row>
    <row r="59" spans="2:12" x14ac:dyDescent="0.25">
      <c r="B59" s="94"/>
      <c r="C59" s="6"/>
      <c r="D59" s="6"/>
      <c r="E59" s="6"/>
      <c r="F59" s="6"/>
      <c r="G59" s="7"/>
      <c r="H59" s="61"/>
      <c r="I59" s="61"/>
      <c r="J59" s="6"/>
      <c r="K59" s="62"/>
      <c r="L59" s="95"/>
    </row>
    <row r="60" spans="2:12" x14ac:dyDescent="0.25">
      <c r="B60" s="94"/>
      <c r="C60" s="6"/>
      <c r="D60" s="6"/>
      <c r="E60" s="6"/>
      <c r="F60" s="6"/>
      <c r="G60" s="7"/>
      <c r="H60" s="61"/>
      <c r="I60" s="61"/>
      <c r="J60" s="6"/>
      <c r="K60" s="62"/>
      <c r="L60" s="95"/>
    </row>
    <row r="61" spans="2:12" x14ac:dyDescent="0.25">
      <c r="B61" s="94"/>
      <c r="C61" s="6"/>
      <c r="D61" s="6"/>
      <c r="E61" s="6"/>
      <c r="F61" s="6"/>
      <c r="G61" s="7"/>
      <c r="H61" s="61"/>
      <c r="I61" s="61"/>
      <c r="J61" s="6"/>
      <c r="K61" s="62"/>
      <c r="L61" s="95"/>
    </row>
    <row r="62" spans="2:12" x14ac:dyDescent="0.25">
      <c r="B62" s="94"/>
      <c r="C62" s="6"/>
      <c r="D62" s="6"/>
      <c r="E62" s="6"/>
      <c r="F62" s="6"/>
      <c r="G62" s="7"/>
      <c r="H62" s="61"/>
      <c r="I62" s="61"/>
      <c r="J62" s="6"/>
      <c r="K62" s="62"/>
      <c r="L62" s="95"/>
    </row>
    <row r="63" spans="2:12" x14ac:dyDescent="0.25">
      <c r="B63" s="94"/>
      <c r="C63" s="6"/>
      <c r="D63" s="6"/>
      <c r="E63" s="6"/>
      <c r="F63" s="6"/>
      <c r="G63" s="7"/>
      <c r="H63" s="61"/>
      <c r="I63" s="61"/>
      <c r="J63" s="6"/>
      <c r="K63" s="62"/>
      <c r="L63" s="95"/>
    </row>
    <row r="64" spans="2:12" x14ac:dyDescent="0.25">
      <c r="B64" s="94"/>
      <c r="C64" s="6"/>
      <c r="D64" s="6"/>
      <c r="E64" s="6"/>
      <c r="F64" s="6"/>
      <c r="G64" s="7"/>
      <c r="H64" s="61"/>
      <c r="I64" s="61"/>
      <c r="J64" s="6"/>
      <c r="K64" s="62"/>
      <c r="L64" s="95"/>
    </row>
    <row r="65" spans="2:12" x14ac:dyDescent="0.25">
      <c r="B65" s="94"/>
      <c r="C65" s="6"/>
      <c r="D65" s="6"/>
      <c r="E65" s="6"/>
      <c r="F65" s="6"/>
      <c r="G65" s="7"/>
      <c r="H65" s="61"/>
      <c r="I65" s="61"/>
      <c r="J65" s="6"/>
      <c r="K65" s="62"/>
      <c r="L65" s="95"/>
    </row>
    <row r="103" s="7" customFormat="1" x14ac:dyDescent="0.25"/>
    <row r="116" spans="2:12" x14ac:dyDescent="0.25">
      <c r="B116" s="10"/>
      <c r="C116" s="6"/>
      <c r="D116" s="6"/>
      <c r="E116" s="6"/>
      <c r="F116" s="11"/>
      <c r="G116" s="7"/>
      <c r="H116" s="8"/>
      <c r="I116" s="8"/>
      <c r="J116" s="6"/>
      <c r="K116" s="9"/>
      <c r="L116" s="6"/>
    </row>
    <row r="117" spans="2:12" x14ac:dyDescent="0.25">
      <c r="B117" s="10"/>
      <c r="C117" s="6"/>
      <c r="D117" s="6"/>
      <c r="E117" s="6"/>
      <c r="F117" s="11"/>
      <c r="G117" s="7"/>
      <c r="H117" s="8"/>
      <c r="I117" s="8"/>
      <c r="J117" s="6"/>
      <c r="K117" s="9"/>
      <c r="L117" s="6"/>
    </row>
    <row r="118" spans="2:12" x14ac:dyDescent="0.25">
      <c r="B118" s="10"/>
      <c r="C118" s="6"/>
      <c r="D118" s="6"/>
      <c r="E118" s="6"/>
      <c r="F118" s="11"/>
      <c r="G118" s="7"/>
      <c r="H118" s="8"/>
      <c r="I118" s="8"/>
      <c r="J118" s="6"/>
      <c r="K118" s="9"/>
      <c r="L118" s="6"/>
    </row>
    <row r="119" spans="2:12" x14ac:dyDescent="0.25">
      <c r="B119" s="10"/>
      <c r="C119" s="6"/>
      <c r="D119" s="6"/>
      <c r="E119" s="6"/>
      <c r="F119" s="11"/>
      <c r="G119" s="7"/>
      <c r="H119" s="8"/>
      <c r="I119" s="8"/>
      <c r="J119" s="6"/>
      <c r="K119" s="9"/>
      <c r="L119" s="6"/>
    </row>
    <row r="120" spans="2:12" x14ac:dyDescent="0.25">
      <c r="B120" s="10"/>
      <c r="C120" s="6"/>
      <c r="D120" s="6"/>
      <c r="E120" s="6"/>
      <c r="F120" s="11"/>
      <c r="G120" s="7"/>
      <c r="H120" s="8"/>
      <c r="I120" s="8"/>
      <c r="J120" s="6"/>
      <c r="K120" s="9"/>
      <c r="L120" s="6"/>
    </row>
    <row r="121" spans="2:12" x14ac:dyDescent="0.25">
      <c r="B121" s="10"/>
      <c r="C121" s="6"/>
      <c r="D121" s="6"/>
      <c r="E121" s="6"/>
      <c r="F121" s="11"/>
      <c r="G121" s="7"/>
      <c r="H121" s="8"/>
      <c r="I121" s="8"/>
      <c r="J121" s="6"/>
      <c r="K121" s="9"/>
      <c r="L121" s="6"/>
    </row>
    <row r="122" spans="2:12" x14ac:dyDescent="0.25">
      <c r="B122" s="10"/>
      <c r="C122" s="6"/>
      <c r="D122" s="6"/>
      <c r="E122" s="6"/>
      <c r="F122" s="11"/>
      <c r="G122" s="7"/>
      <c r="H122" s="8"/>
      <c r="I122" s="8"/>
      <c r="J122" s="6"/>
      <c r="K122" s="9"/>
      <c r="L122" s="6"/>
    </row>
    <row r="123" spans="2:12" x14ac:dyDescent="0.25">
      <c r="B123" s="10"/>
      <c r="C123" s="6"/>
      <c r="D123" s="6"/>
      <c r="E123" s="6"/>
      <c r="F123" s="11"/>
      <c r="G123" s="7"/>
      <c r="H123" s="8"/>
      <c r="I123" s="8"/>
      <c r="J123" s="6"/>
      <c r="K123" s="9"/>
      <c r="L123" s="6"/>
    </row>
    <row r="124" spans="2:12" x14ac:dyDescent="0.25">
      <c r="B124" s="10"/>
      <c r="C124" s="6"/>
      <c r="D124" s="6"/>
      <c r="E124" s="6"/>
      <c r="F124" s="11"/>
      <c r="G124" s="7"/>
      <c r="H124" s="8"/>
      <c r="I124" s="8"/>
      <c r="J124" s="6"/>
      <c r="K124" s="9"/>
      <c r="L124" s="6"/>
    </row>
    <row r="125" spans="2:12" x14ac:dyDescent="0.25">
      <c r="B125" s="10"/>
      <c r="C125" s="6"/>
      <c r="D125" s="6"/>
      <c r="E125" s="6"/>
      <c r="F125" s="11"/>
      <c r="G125" s="7"/>
      <c r="H125" s="8"/>
      <c r="I125" s="8"/>
      <c r="J125" s="6"/>
      <c r="K125" s="9"/>
      <c r="L125" s="6"/>
    </row>
    <row r="126" spans="2:12" x14ac:dyDescent="0.25">
      <c r="B126" s="10"/>
      <c r="C126" s="6"/>
      <c r="D126" s="6"/>
      <c r="E126" s="6"/>
      <c r="F126" s="11"/>
      <c r="G126" s="7"/>
      <c r="H126" s="8"/>
      <c r="I126" s="8"/>
      <c r="J126" s="6"/>
      <c r="K126" s="9"/>
      <c r="L126" s="6"/>
    </row>
    <row r="127" spans="2:12" x14ac:dyDescent="0.25">
      <c r="B127" s="10"/>
      <c r="C127" s="6"/>
      <c r="D127" s="6"/>
      <c r="E127" s="6"/>
      <c r="F127" s="11"/>
      <c r="G127" s="7"/>
      <c r="H127" s="8"/>
      <c r="I127" s="8"/>
      <c r="J127" s="6"/>
      <c r="K127" s="9"/>
      <c r="L127" s="6"/>
    </row>
    <row r="128" spans="2:12" x14ac:dyDescent="0.25">
      <c r="B128" s="10"/>
      <c r="C128" s="6"/>
      <c r="D128" s="6"/>
      <c r="E128" s="6"/>
      <c r="F128" s="11"/>
      <c r="G128" s="7"/>
      <c r="H128" s="8"/>
      <c r="I128" s="8"/>
      <c r="J128" s="6"/>
      <c r="K128" s="9"/>
      <c r="L128" s="6"/>
    </row>
    <row r="129" spans="2:12" x14ac:dyDescent="0.25">
      <c r="B129" s="10"/>
      <c r="C129" s="6"/>
      <c r="D129" s="6"/>
      <c r="E129" s="6"/>
      <c r="F129" s="11"/>
      <c r="G129" s="7"/>
      <c r="H129" s="8"/>
      <c r="I129" s="8"/>
      <c r="J129" s="6"/>
      <c r="K129" s="9"/>
      <c r="L129" s="6"/>
    </row>
    <row r="130" spans="2:12" x14ac:dyDescent="0.25">
      <c r="B130" s="10"/>
      <c r="C130" s="6"/>
      <c r="D130" s="6"/>
      <c r="E130" s="6"/>
      <c r="F130" s="11"/>
      <c r="G130" s="7"/>
      <c r="H130" s="8"/>
      <c r="I130" s="8"/>
      <c r="J130" s="6"/>
      <c r="K130" s="9"/>
      <c r="L130" s="6"/>
    </row>
    <row r="131" spans="2:12" x14ac:dyDescent="0.25">
      <c r="B131" s="10"/>
      <c r="C131" s="6"/>
      <c r="D131" s="6"/>
      <c r="E131" s="6"/>
      <c r="F131" s="11"/>
      <c r="G131" s="7"/>
      <c r="H131" s="8"/>
      <c r="I131" s="8"/>
      <c r="J131" s="6"/>
      <c r="K131" s="9"/>
      <c r="L131" s="6"/>
    </row>
    <row r="132" spans="2:12" x14ac:dyDescent="0.25">
      <c r="B132" s="10"/>
      <c r="C132" s="6"/>
      <c r="D132" s="6"/>
      <c r="E132" s="6"/>
      <c r="F132" s="11"/>
      <c r="G132" s="7"/>
      <c r="H132" s="8"/>
      <c r="I132" s="8"/>
      <c r="J132" s="6"/>
      <c r="K132" s="9"/>
      <c r="L132" s="6"/>
    </row>
    <row r="133" spans="2:12" x14ac:dyDescent="0.25">
      <c r="B133" s="10"/>
      <c r="C133" s="6"/>
      <c r="D133" s="6"/>
      <c r="E133" s="6"/>
      <c r="F133" s="11"/>
      <c r="G133" s="7"/>
      <c r="H133" s="8"/>
      <c r="I133" s="8"/>
      <c r="J133" s="6"/>
      <c r="K133" s="9"/>
      <c r="L133" s="6"/>
    </row>
    <row r="134" spans="2:12" x14ac:dyDescent="0.25">
      <c r="B134" s="10"/>
      <c r="C134" s="6"/>
      <c r="D134" s="6"/>
      <c r="E134" s="6"/>
      <c r="F134" s="11"/>
      <c r="G134" s="7"/>
      <c r="H134" s="8"/>
      <c r="I134" s="8"/>
      <c r="J134" s="6"/>
      <c r="K134" s="9"/>
      <c r="L134" s="6"/>
    </row>
    <row r="135" spans="2:12" x14ac:dyDescent="0.25">
      <c r="B135" s="10"/>
      <c r="C135" s="6"/>
      <c r="D135" s="6"/>
      <c r="E135" s="6"/>
      <c r="F135" s="11"/>
      <c r="G135" s="7"/>
      <c r="H135" s="8"/>
      <c r="I135" s="8"/>
      <c r="J135" s="6"/>
      <c r="K135" s="9"/>
      <c r="L135" s="6"/>
    </row>
    <row r="136" spans="2:12" x14ac:dyDescent="0.25">
      <c r="B136" s="10"/>
      <c r="C136" s="6"/>
      <c r="D136" s="6"/>
      <c r="E136" s="6"/>
      <c r="F136" s="11"/>
      <c r="G136" s="7"/>
      <c r="H136" s="8"/>
      <c r="I136" s="8"/>
      <c r="J136" s="6"/>
      <c r="K136" s="9"/>
      <c r="L136" s="6"/>
    </row>
    <row r="137" spans="2:12" x14ac:dyDescent="0.25">
      <c r="B137" s="10"/>
      <c r="C137" s="6"/>
      <c r="D137" s="6"/>
      <c r="E137" s="6"/>
      <c r="F137" s="11"/>
      <c r="G137" s="7"/>
      <c r="H137" s="8"/>
      <c r="I137" s="8"/>
      <c r="J137" s="6"/>
      <c r="K137" s="9"/>
      <c r="L137" s="6"/>
    </row>
    <row r="138" spans="2:12" x14ac:dyDescent="0.25">
      <c r="B138" s="10"/>
      <c r="C138" s="6"/>
      <c r="D138" s="6"/>
      <c r="E138" s="6"/>
      <c r="F138" s="11"/>
      <c r="G138" s="7"/>
      <c r="H138" s="8"/>
      <c r="I138" s="8"/>
      <c r="J138" s="6"/>
      <c r="K138" s="9"/>
      <c r="L138" s="6"/>
    </row>
    <row r="139" spans="2:12" x14ac:dyDescent="0.25">
      <c r="B139" s="10"/>
      <c r="C139" s="6"/>
      <c r="D139" s="6"/>
      <c r="E139" s="6"/>
      <c r="F139" s="11"/>
      <c r="G139" s="7"/>
      <c r="H139" s="8"/>
      <c r="I139" s="8"/>
      <c r="J139" s="6"/>
      <c r="K139" s="9"/>
      <c r="L139" s="6"/>
    </row>
    <row r="140" spans="2:12" x14ac:dyDescent="0.25">
      <c r="B140" s="10"/>
      <c r="C140" s="6"/>
      <c r="D140" s="6"/>
      <c r="E140" s="6"/>
      <c r="F140" s="11"/>
      <c r="G140" s="7"/>
      <c r="H140" s="8"/>
      <c r="I140" s="8"/>
      <c r="J140" s="6"/>
      <c r="K140" s="9"/>
      <c r="L140" s="6"/>
    </row>
    <row r="141" spans="2:12" x14ac:dyDescent="0.25">
      <c r="B141" s="10"/>
      <c r="C141" s="6"/>
      <c r="D141" s="6"/>
      <c r="E141" s="6"/>
      <c r="F141" s="11"/>
      <c r="G141" s="7"/>
      <c r="H141" s="8"/>
      <c r="I141" s="8"/>
      <c r="J141" s="6"/>
      <c r="K141" s="9"/>
      <c r="L141" s="6"/>
    </row>
    <row r="142" spans="2:12" x14ac:dyDescent="0.25">
      <c r="B142" s="10"/>
      <c r="C142" s="6"/>
      <c r="D142" s="6"/>
      <c r="E142" s="6"/>
      <c r="F142" s="11"/>
      <c r="G142" s="7"/>
      <c r="H142" s="8"/>
      <c r="I142" s="8"/>
      <c r="J142" s="6"/>
      <c r="K142" s="9"/>
      <c r="L142" s="6"/>
    </row>
    <row r="143" spans="2:12" x14ac:dyDescent="0.25">
      <c r="B143" s="10"/>
      <c r="C143" s="6"/>
      <c r="D143" s="6"/>
      <c r="E143" s="6"/>
      <c r="F143" s="11"/>
      <c r="G143" s="7"/>
      <c r="H143" s="8"/>
      <c r="I143" s="8"/>
      <c r="J143" s="6"/>
      <c r="K143" s="9"/>
      <c r="L143" s="6"/>
    </row>
    <row r="144" spans="2:12" x14ac:dyDescent="0.25">
      <c r="B144" s="10"/>
      <c r="C144" s="6"/>
      <c r="D144" s="6"/>
      <c r="E144" s="6"/>
      <c r="F144" s="11"/>
      <c r="G144" s="7"/>
      <c r="H144" s="8"/>
      <c r="I144" s="8"/>
      <c r="J144" s="6"/>
      <c r="K144" s="9"/>
      <c r="L144" s="6"/>
    </row>
    <row r="145" spans="2:12" x14ac:dyDescent="0.25">
      <c r="B145" s="10"/>
      <c r="C145" s="6"/>
      <c r="D145" s="6"/>
      <c r="E145" s="6"/>
      <c r="F145" s="11"/>
      <c r="G145" s="7"/>
      <c r="H145" s="8"/>
      <c r="I145" s="8"/>
      <c r="J145" s="6"/>
      <c r="K145" s="9"/>
      <c r="L145" s="6"/>
    </row>
    <row r="146" spans="2:12" x14ac:dyDescent="0.25">
      <c r="B146" s="10"/>
      <c r="C146" s="6"/>
      <c r="D146" s="6"/>
      <c r="E146" s="6"/>
      <c r="F146" s="11"/>
      <c r="G146" s="7"/>
      <c r="H146" s="8"/>
      <c r="I146" s="8"/>
      <c r="J146" s="6"/>
      <c r="K146" s="9"/>
      <c r="L146" s="6"/>
    </row>
    <row r="147" spans="2:12" x14ac:dyDescent="0.25">
      <c r="B147" s="10"/>
      <c r="C147" s="6"/>
      <c r="D147" s="6"/>
      <c r="E147" s="6"/>
      <c r="F147" s="11"/>
      <c r="G147" s="7"/>
      <c r="H147" s="8"/>
      <c r="I147" s="8"/>
      <c r="J147" s="6"/>
      <c r="K147" s="9"/>
      <c r="L147" s="6"/>
    </row>
    <row r="148" spans="2:12" x14ac:dyDescent="0.25">
      <c r="B148" s="10"/>
      <c r="C148" s="6"/>
      <c r="D148" s="6"/>
      <c r="E148" s="6"/>
      <c r="F148" s="11"/>
      <c r="G148" s="7"/>
      <c r="H148" s="8"/>
      <c r="I148" s="8"/>
      <c r="J148" s="6"/>
      <c r="K148" s="9"/>
      <c r="L148" s="6"/>
    </row>
    <row r="149" spans="2:12" x14ac:dyDescent="0.25">
      <c r="B149" s="10"/>
      <c r="C149" s="6"/>
      <c r="D149" s="6"/>
      <c r="E149" s="6"/>
      <c r="F149" s="11"/>
      <c r="G149" s="7"/>
      <c r="H149" s="8"/>
      <c r="I149" s="8"/>
      <c r="J149" s="6"/>
      <c r="K149" s="9"/>
      <c r="L149" s="6"/>
    </row>
    <row r="150" spans="2:12" x14ac:dyDescent="0.25">
      <c r="B150" s="10"/>
      <c r="C150" s="6"/>
      <c r="D150" s="6"/>
      <c r="E150" s="6"/>
      <c r="F150" s="11"/>
      <c r="G150" s="7"/>
      <c r="H150" s="8"/>
      <c r="I150" s="8"/>
      <c r="J150" s="6"/>
      <c r="K150" s="9"/>
      <c r="L150" s="6"/>
    </row>
    <row r="151" spans="2:12" x14ac:dyDescent="0.25">
      <c r="B151" s="10"/>
      <c r="C151" s="6"/>
      <c r="D151" s="6"/>
      <c r="E151" s="6"/>
      <c r="F151" s="11"/>
      <c r="G151" s="7"/>
      <c r="H151" s="8"/>
      <c r="I151" s="8"/>
      <c r="J151" s="6"/>
      <c r="K151" s="9"/>
      <c r="L151" s="6"/>
    </row>
    <row r="152" spans="2:12" x14ac:dyDescent="0.25">
      <c r="B152" s="10"/>
      <c r="C152" s="6"/>
      <c r="D152" s="6"/>
      <c r="E152" s="6"/>
      <c r="F152" s="11"/>
      <c r="G152" s="7"/>
      <c r="H152" s="8"/>
      <c r="I152" s="8"/>
      <c r="J152" s="6"/>
      <c r="K152" s="9"/>
      <c r="L152" s="6"/>
    </row>
    <row r="153" spans="2:12" x14ac:dyDescent="0.25">
      <c r="B153" s="10"/>
      <c r="C153" s="6"/>
      <c r="D153" s="6"/>
      <c r="E153" s="6"/>
      <c r="F153" s="11"/>
      <c r="G153" s="7"/>
      <c r="H153" s="8"/>
      <c r="I153" s="8"/>
      <c r="J153" s="6"/>
      <c r="K153" s="9"/>
      <c r="L153" s="6"/>
    </row>
    <row r="154" spans="2:12" x14ac:dyDescent="0.25">
      <c r="B154" s="10"/>
      <c r="C154" s="6"/>
      <c r="D154" s="6"/>
      <c r="E154" s="6"/>
      <c r="F154" s="11"/>
      <c r="G154" s="7"/>
      <c r="H154" s="8"/>
      <c r="I154" s="8"/>
      <c r="J154" s="6"/>
      <c r="K154" s="9"/>
      <c r="L154" s="6"/>
    </row>
    <row r="155" spans="2:12" x14ac:dyDescent="0.25">
      <c r="B155" s="10"/>
      <c r="C155" s="6"/>
      <c r="D155" s="6"/>
      <c r="E155" s="6"/>
      <c r="F155" s="11"/>
      <c r="G155" s="7"/>
      <c r="H155" s="8"/>
      <c r="I155" s="8"/>
      <c r="J155" s="6"/>
      <c r="K155" s="9"/>
      <c r="L155" s="6"/>
    </row>
    <row r="156" spans="2:12" x14ac:dyDescent="0.25">
      <c r="B156" s="10"/>
      <c r="C156" s="6"/>
      <c r="D156" s="6"/>
      <c r="E156" s="6"/>
      <c r="F156" s="11"/>
      <c r="G156" s="7"/>
      <c r="H156" s="8"/>
      <c r="I156" s="8"/>
      <c r="J156" s="6"/>
      <c r="K156" s="9"/>
      <c r="L156" s="6"/>
    </row>
    <row r="157" spans="2:12" x14ac:dyDescent="0.25">
      <c r="B157" s="10"/>
      <c r="C157" s="6"/>
      <c r="D157" s="6"/>
      <c r="E157" s="6"/>
      <c r="F157" s="11"/>
      <c r="G157" s="7"/>
      <c r="H157" s="8"/>
      <c r="I157" s="8"/>
      <c r="J157" s="6"/>
      <c r="K157" s="9"/>
      <c r="L157" s="6"/>
    </row>
    <row r="158" spans="2:12" x14ac:dyDescent="0.25">
      <c r="B158" s="10"/>
      <c r="C158" s="6"/>
      <c r="D158" s="6"/>
      <c r="E158" s="6"/>
      <c r="F158" s="11"/>
      <c r="G158" s="7"/>
      <c r="H158" s="8"/>
      <c r="I158" s="8"/>
      <c r="J158" s="6"/>
      <c r="K158" s="9"/>
      <c r="L158" s="6"/>
    </row>
    <row r="159" spans="2:12" x14ac:dyDescent="0.25">
      <c r="B159" s="10"/>
      <c r="C159" s="6"/>
      <c r="D159" s="6"/>
      <c r="E159" s="6"/>
      <c r="F159" s="11"/>
      <c r="G159" s="7"/>
      <c r="H159" s="8"/>
      <c r="I159" s="8"/>
      <c r="J159" s="6"/>
      <c r="K159" s="9"/>
      <c r="L159" s="6"/>
    </row>
    <row r="160" spans="2:12" x14ac:dyDescent="0.25">
      <c r="B160" s="10"/>
      <c r="C160" s="6"/>
      <c r="D160" s="6"/>
      <c r="E160" s="6"/>
      <c r="F160" s="11"/>
      <c r="G160" s="7"/>
      <c r="H160" s="8"/>
      <c r="I160" s="8"/>
      <c r="J160" s="6"/>
      <c r="K160" s="9"/>
      <c r="L160" s="6"/>
    </row>
    <row r="161" spans="2:12" x14ac:dyDescent="0.25">
      <c r="B161" s="10"/>
      <c r="C161" s="6"/>
      <c r="D161" s="6"/>
      <c r="E161" s="6"/>
      <c r="F161" s="11"/>
      <c r="G161" s="7"/>
      <c r="H161" s="8"/>
      <c r="I161" s="8"/>
      <c r="J161" s="6"/>
      <c r="K161" s="9"/>
      <c r="L161" s="6"/>
    </row>
    <row r="162" spans="2:12" x14ac:dyDescent="0.25">
      <c r="B162" s="10"/>
      <c r="C162" s="6"/>
      <c r="D162" s="6"/>
      <c r="E162" s="6"/>
      <c r="F162" s="11"/>
      <c r="G162" s="7"/>
      <c r="H162" s="8"/>
      <c r="I162" s="8"/>
      <c r="J162" s="6"/>
      <c r="K162" s="9"/>
      <c r="L162" s="6"/>
    </row>
    <row r="163" spans="2:12" x14ac:dyDescent="0.25">
      <c r="B163" s="10"/>
      <c r="C163" s="6"/>
      <c r="D163" s="6"/>
      <c r="E163" s="6"/>
      <c r="F163" s="11"/>
      <c r="G163" s="7"/>
      <c r="H163" s="8"/>
      <c r="I163" s="8"/>
      <c r="J163" s="6"/>
      <c r="K163" s="9"/>
      <c r="L163" s="6"/>
    </row>
    <row r="164" spans="2:12" x14ac:dyDescent="0.25">
      <c r="B164" s="10"/>
      <c r="C164" s="6"/>
      <c r="D164" s="6"/>
      <c r="E164" s="6"/>
      <c r="F164" s="11"/>
      <c r="G164" s="7"/>
      <c r="H164" s="8"/>
      <c r="I164" s="8"/>
      <c r="J164" s="6"/>
      <c r="K164" s="9"/>
      <c r="L164" s="6"/>
    </row>
    <row r="165" spans="2:12" x14ac:dyDescent="0.25">
      <c r="B165" s="10"/>
      <c r="C165" s="6"/>
      <c r="D165" s="6"/>
      <c r="E165" s="6"/>
      <c r="F165" s="11"/>
      <c r="G165" s="7"/>
      <c r="H165" s="8"/>
      <c r="I165" s="8"/>
      <c r="J165" s="6"/>
      <c r="K165" s="9"/>
      <c r="L165" s="6"/>
    </row>
    <row r="166" spans="2:12" x14ac:dyDescent="0.25">
      <c r="B166" s="10"/>
      <c r="C166" s="6"/>
      <c r="D166" s="6"/>
      <c r="E166" s="6"/>
      <c r="F166" s="11"/>
      <c r="G166" s="7"/>
      <c r="H166" s="8"/>
      <c r="I166" s="8"/>
      <c r="J166" s="6"/>
      <c r="K166" s="9"/>
      <c r="L166" s="6"/>
    </row>
    <row r="167" spans="2:12" x14ac:dyDescent="0.25">
      <c r="B167" s="10"/>
      <c r="C167" s="6"/>
      <c r="D167" s="6"/>
      <c r="E167" s="6"/>
      <c r="F167" s="11"/>
      <c r="G167" s="7"/>
      <c r="H167" s="8"/>
      <c r="I167" s="8"/>
      <c r="J167" s="6"/>
      <c r="K167" s="9"/>
      <c r="L167" s="6"/>
    </row>
    <row r="168" spans="2:12" x14ac:dyDescent="0.25">
      <c r="B168" s="10"/>
      <c r="C168" s="6"/>
      <c r="D168" s="6"/>
      <c r="E168" s="6"/>
      <c r="F168" s="11"/>
      <c r="G168" s="7"/>
      <c r="H168" s="8"/>
      <c r="I168" s="8"/>
      <c r="J168" s="6"/>
      <c r="K168" s="9"/>
      <c r="L168" s="6"/>
    </row>
    <row r="169" spans="2:12" x14ac:dyDescent="0.25">
      <c r="B169" s="10"/>
      <c r="C169" s="6"/>
      <c r="D169" s="6"/>
      <c r="E169" s="6"/>
      <c r="F169" s="11"/>
      <c r="G169" s="7"/>
      <c r="H169" s="8"/>
      <c r="I169" s="8"/>
      <c r="J169" s="6"/>
      <c r="K169" s="9"/>
      <c r="L169" s="6"/>
    </row>
    <row r="170" spans="2:12" x14ac:dyDescent="0.25">
      <c r="B170" s="10"/>
      <c r="C170" s="6"/>
      <c r="D170" s="6"/>
      <c r="E170" s="6"/>
      <c r="F170" s="11"/>
      <c r="G170" s="7"/>
      <c r="H170" s="8"/>
      <c r="I170" s="8"/>
      <c r="J170" s="6"/>
      <c r="K170" s="9"/>
      <c r="L170" s="6"/>
    </row>
    <row r="171" spans="2:12" x14ac:dyDescent="0.25">
      <c r="B171" s="10"/>
      <c r="C171" s="6"/>
      <c r="D171" s="6"/>
      <c r="E171" s="6"/>
      <c r="F171" s="11"/>
      <c r="G171" s="7"/>
      <c r="H171" s="8"/>
      <c r="I171" s="8"/>
      <c r="J171" s="6"/>
      <c r="K171" s="9"/>
      <c r="L171" s="6"/>
    </row>
    <row r="172" spans="2:12" x14ac:dyDescent="0.25">
      <c r="B172" s="10"/>
      <c r="C172" s="6"/>
      <c r="D172" s="6"/>
      <c r="E172" s="6"/>
      <c r="F172" s="11"/>
      <c r="G172" s="7"/>
      <c r="H172" s="8"/>
      <c r="I172" s="8"/>
      <c r="J172" s="6"/>
      <c r="K172" s="9"/>
      <c r="L172" s="6"/>
    </row>
    <row r="173" spans="2:12" x14ac:dyDescent="0.25">
      <c r="B173" s="10"/>
      <c r="C173" s="6"/>
      <c r="D173" s="6"/>
      <c r="E173" s="6"/>
      <c r="F173" s="11"/>
      <c r="G173" s="7"/>
      <c r="H173" s="8"/>
      <c r="I173" s="8"/>
      <c r="J173" s="6"/>
      <c r="K173" s="9"/>
      <c r="L173" s="6"/>
    </row>
    <row r="174" spans="2:12" x14ac:dyDescent="0.25">
      <c r="B174" s="10"/>
      <c r="C174" s="6"/>
      <c r="D174" s="6"/>
      <c r="E174" s="6"/>
      <c r="F174" s="11"/>
      <c r="G174" s="7"/>
      <c r="H174" s="8"/>
      <c r="I174" s="8"/>
      <c r="J174" s="6"/>
      <c r="K174" s="9"/>
      <c r="L174" s="6"/>
    </row>
    <row r="175" spans="2:12" x14ac:dyDescent="0.25">
      <c r="B175" s="10"/>
      <c r="C175" s="6"/>
      <c r="D175" s="6"/>
      <c r="E175" s="6"/>
      <c r="F175" s="11"/>
      <c r="G175" s="7"/>
      <c r="H175" s="8"/>
      <c r="I175" s="8"/>
      <c r="J175" s="6"/>
      <c r="K175" s="9"/>
      <c r="L175" s="6"/>
    </row>
    <row r="176" spans="2:12" x14ac:dyDescent="0.25">
      <c r="B176" s="10"/>
      <c r="C176" s="6"/>
      <c r="D176" s="6"/>
      <c r="E176" s="6"/>
      <c r="F176" s="11"/>
      <c r="G176" s="7"/>
      <c r="H176" s="8"/>
      <c r="I176" s="8"/>
      <c r="J176" s="6"/>
      <c r="K176" s="9"/>
      <c r="L176" s="6"/>
    </row>
    <row r="177" spans="2:12" x14ac:dyDescent="0.25">
      <c r="B177" s="10"/>
      <c r="C177" s="6"/>
      <c r="D177" s="6"/>
      <c r="E177" s="6"/>
      <c r="F177" s="11"/>
      <c r="G177" s="7"/>
      <c r="H177" s="8"/>
      <c r="I177" s="8"/>
      <c r="J177" s="6"/>
      <c r="K177" s="9"/>
      <c r="L177" s="6"/>
    </row>
  </sheetData>
  <sortState ref="B9:L65">
    <sortCondition ref="B9"/>
  </sortState>
  <mergeCells count="6">
    <mergeCell ref="E6:E7"/>
    <mergeCell ref="G6:G7"/>
    <mergeCell ref="K6:K7"/>
    <mergeCell ref="B2:L2"/>
    <mergeCell ref="B3:L3"/>
    <mergeCell ref="B4:L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860"/>
  <sheetViews>
    <sheetView tabSelected="1" view="pageBreakPreview" topLeftCell="A314" zoomScale="60" zoomScaleNormal="90" workbookViewId="0">
      <selection activeCell="O351" sqref="O351"/>
    </sheetView>
  </sheetViews>
  <sheetFormatPr baseColWidth="10" defaultColWidth="9.140625" defaultRowHeight="15" x14ac:dyDescent="0.25"/>
  <cols>
    <col min="1" max="1" width="3.28515625" style="20" customWidth="1"/>
    <col min="2" max="2" width="17.42578125" style="19" customWidth="1"/>
    <col min="3" max="3" width="17.85546875" style="19" customWidth="1"/>
    <col min="4" max="4" width="13.28515625" style="19" customWidth="1"/>
    <col min="5" max="5" width="48.42578125" customWidth="1"/>
    <col min="6" max="6" width="22.85546875" style="25" hidden="1" customWidth="1"/>
    <col min="7" max="7" width="23" style="25" hidden="1" customWidth="1"/>
    <col min="8" max="8" width="22.5703125" style="25" hidden="1" customWidth="1"/>
    <col min="9" max="9" width="24.28515625" style="25" hidden="1" customWidth="1"/>
    <col min="10" max="10" width="23" style="25" hidden="1" customWidth="1"/>
    <col min="11" max="11" width="20.7109375" style="25" hidden="1" customWidth="1"/>
    <col min="12" max="12" width="17.28515625" style="28" customWidth="1"/>
    <col min="13" max="13" width="22.28515625" style="25" hidden="1" customWidth="1"/>
    <col min="14" max="14" width="14.85546875" customWidth="1"/>
    <col min="15" max="15" width="22.85546875" style="293" customWidth="1"/>
    <col min="16" max="17" width="19.28515625" style="293" hidden="1" customWidth="1"/>
    <col min="18" max="18" width="16.7109375" customWidth="1"/>
    <col min="19" max="19" width="13.85546875" hidden="1" customWidth="1"/>
    <col min="20" max="20" width="13.85546875" style="293" hidden="1" customWidth="1"/>
    <col min="21" max="21" width="13.85546875" hidden="1" customWidth="1"/>
  </cols>
  <sheetData>
    <row r="1" spans="1:22" s="293" customFormat="1" x14ac:dyDescent="0.25">
      <c r="A1" s="20"/>
      <c r="B1" s="19"/>
      <c r="C1" s="19"/>
      <c r="D1" s="19"/>
      <c r="F1" s="25"/>
      <c r="G1" s="25"/>
      <c r="H1" s="25"/>
      <c r="I1" s="25"/>
      <c r="J1" s="25"/>
      <c r="K1" s="25"/>
      <c r="L1" s="28"/>
      <c r="M1" s="25"/>
    </row>
    <row r="2" spans="1:22" s="293" customFormat="1" x14ac:dyDescent="0.25">
      <c r="A2" s="20"/>
      <c r="B2" s="19"/>
      <c r="C2" s="19"/>
      <c r="D2" s="19"/>
      <c r="F2" s="25"/>
      <c r="G2" s="25"/>
      <c r="H2" s="25"/>
      <c r="I2" s="25"/>
      <c r="J2" s="25"/>
      <c r="K2" s="25"/>
      <c r="L2" s="28"/>
      <c r="M2" s="25"/>
    </row>
    <row r="3" spans="1:22" s="293" customFormat="1" x14ac:dyDescent="0.25">
      <c r="A3" s="20"/>
      <c r="B3" s="19"/>
      <c r="C3" s="19"/>
      <c r="D3" s="19"/>
      <c r="F3" s="25"/>
      <c r="G3" s="25"/>
      <c r="H3" s="25"/>
      <c r="I3" s="25"/>
      <c r="J3" s="25"/>
      <c r="K3" s="25"/>
      <c r="L3" s="28"/>
      <c r="M3" s="25"/>
    </row>
    <row r="4" spans="1:22" x14ac:dyDescent="0.25">
      <c r="A4" s="19"/>
      <c r="B4"/>
      <c r="C4" s="293"/>
      <c r="D4" s="293"/>
      <c r="E4" s="25"/>
      <c r="K4" s="28"/>
      <c r="L4" s="25"/>
      <c r="M4"/>
    </row>
    <row r="5" spans="1:22" s="293" customFormat="1" x14ac:dyDescent="0.25">
      <c r="A5" s="19"/>
      <c r="E5" s="25"/>
      <c r="F5" s="25"/>
      <c r="G5" s="25"/>
      <c r="H5" s="25"/>
      <c r="I5" s="25"/>
      <c r="J5" s="25"/>
      <c r="K5" s="28"/>
      <c r="L5" s="25"/>
    </row>
    <row r="6" spans="1:22" s="17" customFormat="1" ht="18.75" x14ac:dyDescent="0.3">
      <c r="A6" s="447"/>
      <c r="B6" s="448" t="s">
        <v>460</v>
      </c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U6" s="449"/>
    </row>
    <row r="7" spans="1:22" s="17" customFormat="1" ht="18.75" x14ac:dyDescent="0.3">
      <c r="A7" s="447"/>
      <c r="B7" s="450" t="s">
        <v>771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</row>
    <row r="8" spans="1:22" s="17" customFormat="1" ht="18.75" x14ac:dyDescent="0.3">
      <c r="A8" s="447"/>
      <c r="B8" s="451" t="s">
        <v>1162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</row>
    <row r="9" spans="1:22" s="17" customFormat="1" ht="10.5" customHeight="1" x14ac:dyDescent="0.3">
      <c r="A9" s="447"/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/>
      <c r="R9" s="452"/>
    </row>
    <row r="10" spans="1:22" s="485" customFormat="1" ht="72.75" customHeight="1" x14ac:dyDescent="0.25">
      <c r="A10" s="479"/>
      <c r="B10" s="480" t="s">
        <v>847</v>
      </c>
      <c r="C10" s="480" t="s">
        <v>846</v>
      </c>
      <c r="D10" s="480" t="s">
        <v>845</v>
      </c>
      <c r="E10" s="480" t="s">
        <v>461</v>
      </c>
      <c r="F10" s="481" t="s">
        <v>1161</v>
      </c>
      <c r="G10" s="482" t="s">
        <v>1163</v>
      </c>
      <c r="H10" s="483" t="s">
        <v>462</v>
      </c>
      <c r="I10" s="482" t="s">
        <v>463</v>
      </c>
      <c r="J10" s="482" t="s">
        <v>1164</v>
      </c>
      <c r="K10" s="481" t="s">
        <v>1165</v>
      </c>
      <c r="L10" s="481" t="s">
        <v>1166</v>
      </c>
      <c r="M10" s="483" t="s">
        <v>464</v>
      </c>
      <c r="N10" s="480" t="s">
        <v>373</v>
      </c>
      <c r="O10" s="480" t="s">
        <v>374</v>
      </c>
      <c r="P10" s="480" t="s">
        <v>841</v>
      </c>
      <c r="Q10" s="480" t="s">
        <v>842</v>
      </c>
      <c r="R10" s="480" t="s">
        <v>843</v>
      </c>
      <c r="S10" s="484" t="s">
        <v>840</v>
      </c>
      <c r="T10" s="484" t="s">
        <v>874</v>
      </c>
      <c r="U10" s="484" t="s">
        <v>875</v>
      </c>
      <c r="V10" s="485" t="s">
        <v>546</v>
      </c>
    </row>
    <row r="11" spans="1:22" s="57" customFormat="1" ht="15.75" x14ac:dyDescent="0.25">
      <c r="A11" s="232"/>
      <c r="B11" s="453">
        <v>45077</v>
      </c>
      <c r="C11" s="129" t="s">
        <v>848</v>
      </c>
      <c r="D11" s="454" t="s">
        <v>1143</v>
      </c>
      <c r="E11" s="455" t="s">
        <v>1130</v>
      </c>
      <c r="F11" s="128">
        <v>90</v>
      </c>
      <c r="G11" s="128">
        <v>0</v>
      </c>
      <c r="H11" s="128"/>
      <c r="I11" s="128"/>
      <c r="J11" s="128">
        <v>0</v>
      </c>
      <c r="K11" s="128">
        <f t="shared" ref="K11:K72" si="0">F11+G11+H11+I11-J11</f>
        <v>90</v>
      </c>
      <c r="L11" s="128">
        <v>59</v>
      </c>
      <c r="M11" s="128">
        <f>Tabla13[[#This Row],[Balance s/Mov. 30/09/2023]]-Tabla13[[#This Row],[Inventario al 30/09/2023]]</f>
        <v>31</v>
      </c>
      <c r="N11" s="456">
        <v>13689.99</v>
      </c>
      <c r="O11" s="457">
        <f t="shared" ref="O11:O72" si="1">L11*N11</f>
        <v>807709.41</v>
      </c>
      <c r="P11" s="456">
        <f>(Tabla13[[#This Row],[Entradas 30 Junio-30 Sept. 2023]]*Tabla13[[#This Row],[Costo Unitario]])</f>
        <v>0</v>
      </c>
      <c r="Q11" s="456">
        <f>(Tabla13[[#This Row],[Salidas 30 Junio-30 Sept. 2023]]*Tabla13[[#This Row],[Costo Unitario]])</f>
        <v>0</v>
      </c>
      <c r="R11" s="458" t="s">
        <v>844</v>
      </c>
      <c r="S11" s="459"/>
      <c r="T11" s="460"/>
      <c r="U11" s="460"/>
    </row>
    <row r="12" spans="1:22" s="57" customFormat="1" ht="15.75" x14ac:dyDescent="0.25">
      <c r="A12" s="232"/>
      <c r="B12" s="453">
        <v>42520</v>
      </c>
      <c r="C12" s="129" t="s">
        <v>848</v>
      </c>
      <c r="D12" s="454" t="s">
        <v>701</v>
      </c>
      <c r="E12" s="461" t="s">
        <v>695</v>
      </c>
      <c r="F12" s="128">
        <v>0</v>
      </c>
      <c r="G12" s="128">
        <v>0</v>
      </c>
      <c r="H12" s="128"/>
      <c r="I12" s="128"/>
      <c r="J12" s="128">
        <v>0</v>
      </c>
      <c r="K12" s="128">
        <f t="shared" si="0"/>
        <v>0</v>
      </c>
      <c r="L12" s="128">
        <v>0</v>
      </c>
      <c r="M12" s="128">
        <f>Tabla13[[#This Row],[Balance s/Mov. 30/09/2023]]-Tabla13[[#This Row],[Inventario al 30/09/2023]]</f>
        <v>0</v>
      </c>
      <c r="N12" s="456">
        <v>3799.07</v>
      </c>
      <c r="O12" s="457">
        <f t="shared" si="1"/>
        <v>0</v>
      </c>
      <c r="P12" s="456">
        <f>(Tabla13[[#This Row],[Entradas 30 Junio-30 Sept. 2023]]*Tabla13[[#This Row],[Costo Unitario]])</f>
        <v>0</v>
      </c>
      <c r="Q12" s="456">
        <f>(Tabla13[[#This Row],[Salidas 30 Junio-30 Sept. 2023]]*Tabla13[[#This Row],[Costo Unitario]])</f>
        <v>0</v>
      </c>
      <c r="R12" s="458" t="s">
        <v>844</v>
      </c>
      <c r="S12" s="459"/>
      <c r="T12" s="460"/>
      <c r="U12" s="460"/>
    </row>
    <row r="13" spans="1:22" s="57" customFormat="1" ht="15.75" x14ac:dyDescent="0.25">
      <c r="A13" s="232"/>
      <c r="B13" s="453">
        <v>42584</v>
      </c>
      <c r="C13" s="129" t="s">
        <v>849</v>
      </c>
      <c r="D13" s="454" t="s">
        <v>348</v>
      </c>
      <c r="E13" s="461" t="s">
        <v>399</v>
      </c>
      <c r="F13" s="128">
        <v>69</v>
      </c>
      <c r="G13" s="128">
        <v>0</v>
      </c>
      <c r="H13" s="128"/>
      <c r="I13" s="128"/>
      <c r="J13" s="128">
        <v>0</v>
      </c>
      <c r="K13" s="128">
        <f t="shared" si="0"/>
        <v>69</v>
      </c>
      <c r="L13" s="128">
        <v>119</v>
      </c>
      <c r="M13" s="128">
        <f>Tabla13[[#This Row],[Balance s/Mov. 30/09/2023]]-Tabla13[[#This Row],[Inventario al 30/09/2023]]</f>
        <v>-50</v>
      </c>
      <c r="N13" s="456">
        <v>23.36</v>
      </c>
      <c r="O13" s="457">
        <f t="shared" si="1"/>
        <v>2779.84</v>
      </c>
      <c r="P13" s="456">
        <f>(Tabla13[[#This Row],[Entradas 30 Junio-30 Sept. 2023]]*Tabla13[[#This Row],[Costo Unitario]])</f>
        <v>0</v>
      </c>
      <c r="Q13" s="456">
        <f>(Tabla13[[#This Row],[Salidas 30 Junio-30 Sept. 2023]]*Tabla13[[#This Row],[Costo Unitario]])</f>
        <v>0</v>
      </c>
      <c r="R13" s="458" t="s">
        <v>844</v>
      </c>
      <c r="S13" s="459"/>
      <c r="T13" s="460"/>
      <c r="U13" s="460"/>
    </row>
    <row r="14" spans="1:22" s="57" customFormat="1" ht="15.75" x14ac:dyDescent="0.25">
      <c r="A14" s="232"/>
      <c r="B14" s="453">
        <v>43307</v>
      </c>
      <c r="C14" s="129" t="s">
        <v>849</v>
      </c>
      <c r="D14" s="454" t="s">
        <v>579</v>
      </c>
      <c r="E14" s="462" t="s">
        <v>736</v>
      </c>
      <c r="F14" s="128">
        <v>7</v>
      </c>
      <c r="G14" s="128">
        <v>0</v>
      </c>
      <c r="H14" s="128"/>
      <c r="I14" s="128"/>
      <c r="J14" s="128">
        <v>0</v>
      </c>
      <c r="K14" s="128">
        <f t="shared" si="0"/>
        <v>7</v>
      </c>
      <c r="L14" s="128">
        <v>7</v>
      </c>
      <c r="M14" s="128">
        <f>Tabla13[[#This Row],[Balance s/Mov. 30/09/2023]]-Tabla13[[#This Row],[Inventario al 30/09/2023]]</f>
        <v>0</v>
      </c>
      <c r="N14" s="456">
        <v>15.58</v>
      </c>
      <c r="O14" s="457">
        <f t="shared" si="1"/>
        <v>109.06</v>
      </c>
      <c r="P14" s="456">
        <f>(Tabla13[[#This Row],[Entradas 30 Junio-30 Sept. 2023]]*Tabla13[[#This Row],[Costo Unitario]])</f>
        <v>0</v>
      </c>
      <c r="Q14" s="456">
        <f>(Tabla13[[#This Row],[Salidas 30 Junio-30 Sept. 2023]]*Tabla13[[#This Row],[Costo Unitario]])</f>
        <v>0</v>
      </c>
      <c r="R14" s="458" t="s">
        <v>844</v>
      </c>
      <c r="S14" s="459"/>
      <c r="T14" s="460"/>
      <c r="U14" s="460"/>
    </row>
    <row r="15" spans="1:22" s="57" customFormat="1" ht="15.75" x14ac:dyDescent="0.25">
      <c r="A15" s="232"/>
      <c r="B15" s="453">
        <v>42496</v>
      </c>
      <c r="C15" s="129" t="s">
        <v>849</v>
      </c>
      <c r="D15" s="454" t="s">
        <v>483</v>
      </c>
      <c r="E15" s="461" t="s">
        <v>802</v>
      </c>
      <c r="F15" s="128">
        <v>79</v>
      </c>
      <c r="G15" s="128">
        <v>0</v>
      </c>
      <c r="H15" s="128"/>
      <c r="I15" s="128"/>
      <c r="J15" s="128">
        <v>0</v>
      </c>
      <c r="K15" s="128">
        <f t="shared" si="0"/>
        <v>79</v>
      </c>
      <c r="L15" s="128">
        <v>79</v>
      </c>
      <c r="M15" s="128">
        <f>Tabla13[[#This Row],[Balance s/Mov. 30/09/2023]]-Tabla13[[#This Row],[Inventario al 30/09/2023]]</f>
        <v>0</v>
      </c>
      <c r="N15" s="456">
        <v>21.82</v>
      </c>
      <c r="O15" s="457">
        <f t="shared" si="1"/>
        <v>1723.78</v>
      </c>
      <c r="P15" s="456">
        <f>(Tabla13[[#This Row],[Entradas 30 Junio-30 Sept. 2023]]*Tabla13[[#This Row],[Costo Unitario]])</f>
        <v>0</v>
      </c>
      <c r="Q15" s="456">
        <f>(Tabla13[[#This Row],[Salidas 30 Junio-30 Sept. 2023]]*Tabla13[[#This Row],[Costo Unitario]])</f>
        <v>0</v>
      </c>
      <c r="R15" s="458" t="s">
        <v>844</v>
      </c>
      <c r="S15" s="459"/>
      <c r="T15" s="460"/>
      <c r="U15" s="460"/>
    </row>
    <row r="16" spans="1:22" s="57" customFormat="1" ht="15.75" x14ac:dyDescent="0.25">
      <c r="A16" s="232"/>
      <c r="B16" s="453"/>
      <c r="C16" s="129" t="s">
        <v>853</v>
      </c>
      <c r="D16" s="454"/>
      <c r="E16" s="455" t="s">
        <v>1113</v>
      </c>
      <c r="F16" s="128">
        <v>100</v>
      </c>
      <c r="G16" s="128">
        <v>0</v>
      </c>
      <c r="H16" s="128"/>
      <c r="I16" s="128"/>
      <c r="J16" s="128">
        <v>0</v>
      </c>
      <c r="K16" s="128">
        <f t="shared" si="0"/>
        <v>100</v>
      </c>
      <c r="L16" s="128">
        <v>100</v>
      </c>
      <c r="M16" s="128">
        <f>Tabla13[[#This Row],[Balance s/Mov. 30/09/2023]]-Tabla13[[#This Row],[Inventario al 30/09/2023]]</f>
        <v>0</v>
      </c>
      <c r="N16" s="456">
        <v>0</v>
      </c>
      <c r="O16" s="457">
        <f t="shared" si="1"/>
        <v>0</v>
      </c>
      <c r="P16" s="456">
        <f>(Tabla13[[#This Row],[Entradas 30 Junio-30 Sept. 2023]]*Tabla13[[#This Row],[Costo Unitario]])</f>
        <v>0</v>
      </c>
      <c r="Q16" s="456">
        <f>(Tabla13[[#This Row],[Salidas 30 Junio-30 Sept. 2023]]*Tabla13[[#This Row],[Costo Unitario]])</f>
        <v>0</v>
      </c>
      <c r="R16" s="458" t="s">
        <v>844</v>
      </c>
      <c r="S16" s="459"/>
      <c r="T16" s="460"/>
      <c r="U16" s="460"/>
    </row>
    <row r="17" spans="1:21" s="57" customFormat="1" ht="15.75" x14ac:dyDescent="0.25">
      <c r="A17" s="232"/>
      <c r="B17" s="463">
        <v>42496</v>
      </c>
      <c r="C17" s="246" t="s">
        <v>849</v>
      </c>
      <c r="D17" s="464" t="s">
        <v>561</v>
      </c>
      <c r="E17" s="462" t="s">
        <v>735</v>
      </c>
      <c r="F17" s="128">
        <v>53</v>
      </c>
      <c r="G17" s="128">
        <v>0</v>
      </c>
      <c r="H17" s="128"/>
      <c r="I17" s="128"/>
      <c r="J17" s="128">
        <v>0</v>
      </c>
      <c r="K17" s="128">
        <f t="shared" si="0"/>
        <v>53</v>
      </c>
      <c r="L17" s="128">
        <v>53</v>
      </c>
      <c r="M17" s="128">
        <f>Tabla13[[#This Row],[Balance s/Mov. 30/09/2023]]-Tabla13[[#This Row],[Inventario al 30/09/2023]]</f>
        <v>0</v>
      </c>
      <c r="N17" s="456">
        <v>38.130000000000003</v>
      </c>
      <c r="O17" s="457">
        <f t="shared" si="1"/>
        <v>2020.89</v>
      </c>
      <c r="P17" s="456">
        <f>(Tabla13[[#This Row],[Entradas 30 Junio-30 Sept. 2023]]*Tabla13[[#This Row],[Costo Unitario]])</f>
        <v>0</v>
      </c>
      <c r="Q17" s="456">
        <f>(Tabla13[[#This Row],[Salidas 30 Junio-30 Sept. 2023]]*Tabla13[[#This Row],[Costo Unitario]])</f>
        <v>0</v>
      </c>
      <c r="R17" s="458" t="s">
        <v>844</v>
      </c>
      <c r="S17" s="459"/>
      <c r="T17" s="460"/>
      <c r="U17" s="460"/>
    </row>
    <row r="18" spans="1:21" s="57" customFormat="1" ht="15.75" x14ac:dyDescent="0.25">
      <c r="A18" s="232"/>
      <c r="B18" s="453">
        <v>44145</v>
      </c>
      <c r="C18" s="129" t="s">
        <v>849</v>
      </c>
      <c r="D18" s="454" t="s">
        <v>1025</v>
      </c>
      <c r="E18" s="465" t="s">
        <v>826</v>
      </c>
      <c r="F18" s="128">
        <v>30</v>
      </c>
      <c r="G18" s="128">
        <v>0</v>
      </c>
      <c r="H18" s="128"/>
      <c r="I18" s="128"/>
      <c r="J18" s="128">
        <v>0</v>
      </c>
      <c r="K18" s="128">
        <f t="shared" si="0"/>
        <v>30</v>
      </c>
      <c r="L18" s="128">
        <v>30</v>
      </c>
      <c r="M18" s="128">
        <f>Tabla13[[#This Row],[Balance s/Mov. 30/09/2023]]-Tabla13[[#This Row],[Inventario al 30/09/2023]]</f>
        <v>0</v>
      </c>
      <c r="N18" s="456">
        <v>23.36</v>
      </c>
      <c r="O18" s="457">
        <f t="shared" si="1"/>
        <v>700.8</v>
      </c>
      <c r="P18" s="456">
        <f>(Tabla13[[#This Row],[Entradas 30 Junio-30 Sept. 2023]]*Tabla13[[#This Row],[Costo Unitario]])</f>
        <v>0</v>
      </c>
      <c r="Q18" s="456">
        <f>(Tabla13[[#This Row],[Salidas 30 Junio-30 Sept. 2023]]*Tabla13[[#This Row],[Costo Unitario]])</f>
        <v>0</v>
      </c>
      <c r="R18" s="458" t="s">
        <v>844</v>
      </c>
      <c r="S18" s="459"/>
      <c r="T18" s="460"/>
      <c r="U18" s="460"/>
    </row>
    <row r="19" spans="1:21" s="57" customFormat="1" ht="15.75" x14ac:dyDescent="0.25">
      <c r="A19" s="232"/>
      <c r="B19" s="453"/>
      <c r="C19" s="129" t="s">
        <v>871</v>
      </c>
      <c r="D19" s="454" t="s">
        <v>1019</v>
      </c>
      <c r="E19" s="455" t="s">
        <v>1097</v>
      </c>
      <c r="F19" s="128">
        <v>24</v>
      </c>
      <c r="G19" s="128">
        <v>0</v>
      </c>
      <c r="H19" s="128"/>
      <c r="I19" s="128"/>
      <c r="J19" s="128">
        <v>0</v>
      </c>
      <c r="K19" s="128">
        <f t="shared" si="0"/>
        <v>24</v>
      </c>
      <c r="L19" s="128">
        <v>24</v>
      </c>
      <c r="M19" s="128">
        <f>Tabla13[[#This Row],[Balance s/Mov. 30/09/2023]]-Tabla13[[#This Row],[Inventario al 30/09/2023]]</f>
        <v>0</v>
      </c>
      <c r="N19" s="456">
        <v>442.5</v>
      </c>
      <c r="O19" s="457">
        <f t="shared" si="1"/>
        <v>10620</v>
      </c>
      <c r="P19" s="456">
        <f>(Tabla13[[#This Row],[Entradas 30 Junio-30 Sept. 2023]]*Tabla13[[#This Row],[Costo Unitario]])</f>
        <v>0</v>
      </c>
      <c r="Q19" s="456">
        <f>(Tabla13[[#This Row],[Salidas 30 Junio-30 Sept. 2023]]*Tabla13[[#This Row],[Costo Unitario]])</f>
        <v>0</v>
      </c>
      <c r="R19" s="458" t="s">
        <v>844</v>
      </c>
      <c r="S19" s="459"/>
      <c r="T19" s="460"/>
      <c r="U19" s="460"/>
    </row>
    <row r="20" spans="1:21" s="57" customFormat="1" ht="15.75" x14ac:dyDescent="0.25">
      <c r="A20" s="232"/>
      <c r="B20" s="453">
        <v>44778</v>
      </c>
      <c r="C20" s="129" t="s">
        <v>871</v>
      </c>
      <c r="D20" s="454" t="s">
        <v>1016</v>
      </c>
      <c r="E20" s="455" t="s">
        <v>1013</v>
      </c>
      <c r="F20" s="128">
        <v>4</v>
      </c>
      <c r="G20" s="128">
        <v>0</v>
      </c>
      <c r="H20" s="128"/>
      <c r="I20" s="128"/>
      <c r="J20" s="128">
        <v>0</v>
      </c>
      <c r="K20" s="128">
        <f t="shared" si="0"/>
        <v>4</v>
      </c>
      <c r="L20" s="128">
        <v>4</v>
      </c>
      <c r="M20" s="128">
        <f>Tabla13[[#This Row],[Balance s/Mov. 30/09/2023]]-Tabla13[[#This Row],[Inventario al 30/09/2023]]</f>
        <v>0</v>
      </c>
      <c r="N20" s="456">
        <v>5841</v>
      </c>
      <c r="O20" s="457">
        <f t="shared" si="1"/>
        <v>23364</v>
      </c>
      <c r="P20" s="456">
        <f>(Tabla13[[#This Row],[Entradas 30 Junio-30 Sept. 2023]]*Tabla13[[#This Row],[Costo Unitario]])</f>
        <v>0</v>
      </c>
      <c r="Q20" s="456">
        <f>(Tabla13[[#This Row],[Salidas 30 Junio-30 Sept. 2023]]*Tabla13[[#This Row],[Costo Unitario]])</f>
        <v>0</v>
      </c>
      <c r="R20" s="458" t="s">
        <v>844</v>
      </c>
      <c r="S20" s="459"/>
      <c r="T20" s="460"/>
      <c r="U20" s="460"/>
    </row>
    <row r="21" spans="1:21" s="57" customFormat="1" ht="15.75" x14ac:dyDescent="0.25">
      <c r="A21" s="232"/>
      <c r="B21" s="453">
        <v>45083</v>
      </c>
      <c r="C21" s="129" t="s">
        <v>871</v>
      </c>
      <c r="D21" s="454" t="s">
        <v>1017</v>
      </c>
      <c r="E21" s="455" t="s">
        <v>1018</v>
      </c>
      <c r="F21" s="128">
        <v>10</v>
      </c>
      <c r="G21" s="128">
        <v>0</v>
      </c>
      <c r="H21" s="128"/>
      <c r="I21" s="128"/>
      <c r="J21" s="128">
        <v>0</v>
      </c>
      <c r="K21" s="128">
        <f t="shared" si="0"/>
        <v>10</v>
      </c>
      <c r="L21" s="128">
        <v>10</v>
      </c>
      <c r="M21" s="128">
        <f>Tabla13[[#This Row],[Balance s/Mov. 30/09/2023]]-Tabla13[[#This Row],[Inventario al 30/09/2023]]</f>
        <v>0</v>
      </c>
      <c r="N21" s="456">
        <v>472</v>
      </c>
      <c r="O21" s="457">
        <f t="shared" si="1"/>
        <v>4720</v>
      </c>
      <c r="P21" s="456">
        <f>(Tabla13[[#This Row],[Entradas 30 Junio-30 Sept. 2023]]*Tabla13[[#This Row],[Costo Unitario]])</f>
        <v>0</v>
      </c>
      <c r="Q21" s="456">
        <f>(Tabla13[[#This Row],[Salidas 30 Junio-30 Sept. 2023]]*Tabla13[[#This Row],[Costo Unitario]])</f>
        <v>0</v>
      </c>
      <c r="R21" s="458" t="s">
        <v>844</v>
      </c>
      <c r="S21" s="459"/>
      <c r="T21" s="460"/>
      <c r="U21" s="460"/>
    </row>
    <row r="22" spans="1:21" s="57" customFormat="1" ht="15.75" x14ac:dyDescent="0.25">
      <c r="A22" s="232"/>
      <c r="B22" s="466">
        <v>41907</v>
      </c>
      <c r="C22" s="248" t="s">
        <v>850</v>
      </c>
      <c r="D22" s="467" t="s">
        <v>510</v>
      </c>
      <c r="E22" s="465" t="s">
        <v>511</v>
      </c>
      <c r="F22" s="128">
        <v>110</v>
      </c>
      <c r="G22" s="128">
        <v>0</v>
      </c>
      <c r="H22" s="465"/>
      <c r="I22" s="128"/>
      <c r="J22" s="128">
        <v>0</v>
      </c>
      <c r="K22" s="128">
        <f t="shared" si="0"/>
        <v>110</v>
      </c>
      <c r="L22" s="128">
        <v>110</v>
      </c>
      <c r="M22" s="128">
        <f>Tabla13[[#This Row],[Balance s/Mov. 30/09/2023]]-Tabla13[[#This Row],[Inventario al 30/09/2023]]</f>
        <v>0</v>
      </c>
      <c r="N22" s="456">
        <v>71.98</v>
      </c>
      <c r="O22" s="457">
        <f t="shared" si="1"/>
        <v>7917.8</v>
      </c>
      <c r="P22" s="456">
        <f>(Tabla13[[#This Row],[Entradas 30 Junio-30 Sept. 2023]]*Tabla13[[#This Row],[Costo Unitario]])</f>
        <v>0</v>
      </c>
      <c r="Q22" s="456">
        <f>(Tabla13[[#This Row],[Salidas 30 Junio-30 Sept. 2023]]*Tabla13[[#This Row],[Costo Unitario]])</f>
        <v>0</v>
      </c>
      <c r="R22" s="458" t="s">
        <v>844</v>
      </c>
      <c r="S22" s="459"/>
      <c r="T22" s="460"/>
      <c r="U22" s="460"/>
    </row>
    <row r="23" spans="1:21" s="57" customFormat="1" ht="15.75" x14ac:dyDescent="0.25">
      <c r="A23" s="305"/>
      <c r="B23" s="453">
        <v>44908</v>
      </c>
      <c r="C23" s="129" t="s">
        <v>850</v>
      </c>
      <c r="D23" s="454" t="s">
        <v>652</v>
      </c>
      <c r="E23" s="455" t="s">
        <v>1132</v>
      </c>
      <c r="F23" s="128">
        <v>1</v>
      </c>
      <c r="G23" s="128">
        <v>0</v>
      </c>
      <c r="H23" s="128"/>
      <c r="I23" s="128"/>
      <c r="J23" s="128">
        <v>0</v>
      </c>
      <c r="K23" s="128">
        <f t="shared" si="0"/>
        <v>1</v>
      </c>
      <c r="L23" s="128">
        <v>0</v>
      </c>
      <c r="M23" s="128">
        <f>Tabla13[[#This Row],[Balance s/Mov. 30/09/2023]]-Tabla13[[#This Row],[Inventario al 30/09/2023]]</f>
        <v>1</v>
      </c>
      <c r="N23" s="456">
        <v>59889.72</v>
      </c>
      <c r="O23" s="457">
        <f t="shared" si="1"/>
        <v>0</v>
      </c>
      <c r="P23" s="456">
        <f>(Tabla13[[#This Row],[Entradas 30 Junio-30 Sept. 2023]]*Tabla13[[#This Row],[Costo Unitario]])</f>
        <v>0</v>
      </c>
      <c r="Q23" s="456">
        <f>(Tabla13[[#This Row],[Salidas 30 Junio-30 Sept. 2023]]*Tabla13[[#This Row],[Costo Unitario]])</f>
        <v>0</v>
      </c>
      <c r="R23" s="458" t="s">
        <v>844</v>
      </c>
      <c r="S23" s="459"/>
      <c r="T23" s="460"/>
      <c r="U23" s="460"/>
    </row>
    <row r="24" spans="1:21" s="57" customFormat="1" ht="15.75" x14ac:dyDescent="0.25">
      <c r="A24" s="232"/>
      <c r="B24" s="453">
        <v>45036</v>
      </c>
      <c r="C24" s="129" t="s">
        <v>850</v>
      </c>
      <c r="D24" s="454" t="s">
        <v>650</v>
      </c>
      <c r="E24" s="455" t="s">
        <v>990</v>
      </c>
      <c r="F24" s="128">
        <v>7</v>
      </c>
      <c r="G24" s="128">
        <v>0</v>
      </c>
      <c r="H24" s="128"/>
      <c r="I24" s="128"/>
      <c r="J24" s="128">
        <v>0</v>
      </c>
      <c r="K24" s="128">
        <f t="shared" si="0"/>
        <v>7</v>
      </c>
      <c r="L24" s="128">
        <v>0</v>
      </c>
      <c r="M24" s="128">
        <f>Tabla13[[#This Row],[Balance s/Mov. 30/09/2023]]-Tabla13[[#This Row],[Inventario al 30/09/2023]]</f>
        <v>7</v>
      </c>
      <c r="N24" s="456">
        <v>80028.66</v>
      </c>
      <c r="O24" s="457">
        <f t="shared" si="1"/>
        <v>0</v>
      </c>
      <c r="P24" s="456">
        <f>(Tabla13[[#This Row],[Entradas 30 Junio-30 Sept. 2023]]*Tabla13[[#This Row],[Costo Unitario]])</f>
        <v>0</v>
      </c>
      <c r="Q24" s="456">
        <f>(Tabla13[[#This Row],[Salidas 30 Junio-30 Sept. 2023]]*Tabla13[[#This Row],[Costo Unitario]])</f>
        <v>0</v>
      </c>
      <c r="R24" s="458" t="s">
        <v>844</v>
      </c>
      <c r="S24" s="459"/>
      <c r="T24" s="460"/>
      <c r="U24" s="460"/>
    </row>
    <row r="25" spans="1:21" s="57" customFormat="1" ht="15.75" x14ac:dyDescent="0.25">
      <c r="A25" s="232"/>
      <c r="B25" s="453">
        <v>45036</v>
      </c>
      <c r="C25" s="129" t="s">
        <v>850</v>
      </c>
      <c r="D25" s="454" t="s">
        <v>651</v>
      </c>
      <c r="E25" s="455" t="s">
        <v>992</v>
      </c>
      <c r="F25" s="128">
        <v>0</v>
      </c>
      <c r="G25" s="128">
        <v>0</v>
      </c>
      <c r="H25" s="128"/>
      <c r="I25" s="128"/>
      <c r="J25" s="128">
        <v>0</v>
      </c>
      <c r="K25" s="128">
        <f t="shared" si="0"/>
        <v>0</v>
      </c>
      <c r="L25" s="128">
        <v>0</v>
      </c>
      <c r="M25" s="128">
        <f>Tabla13[[#This Row],[Balance s/Mov. 30/09/2023]]-Tabla13[[#This Row],[Inventario al 30/09/2023]]</f>
        <v>0</v>
      </c>
      <c r="N25" s="456">
        <v>107869.39</v>
      </c>
      <c r="O25" s="457">
        <f t="shared" si="1"/>
        <v>0</v>
      </c>
      <c r="P25" s="456">
        <f>(Tabla13[[#This Row],[Entradas 30 Junio-30 Sept. 2023]]*Tabla13[[#This Row],[Costo Unitario]])</f>
        <v>0</v>
      </c>
      <c r="Q25" s="456">
        <f>(Tabla13[[#This Row],[Salidas 30 Junio-30 Sept. 2023]]*Tabla13[[#This Row],[Costo Unitario]])</f>
        <v>0</v>
      </c>
      <c r="R25" s="458" t="s">
        <v>844</v>
      </c>
      <c r="S25" s="459"/>
      <c r="T25" s="460"/>
      <c r="U25" s="460"/>
    </row>
    <row r="26" spans="1:21" s="57" customFormat="1" ht="15.75" x14ac:dyDescent="0.25">
      <c r="A26" s="232"/>
      <c r="B26" s="453">
        <v>44145</v>
      </c>
      <c r="C26" s="129" t="s">
        <v>848</v>
      </c>
      <c r="D26" s="454" t="s">
        <v>793</v>
      </c>
      <c r="E26" s="468" t="s">
        <v>1027</v>
      </c>
      <c r="F26" s="128">
        <v>188</v>
      </c>
      <c r="G26" s="128">
        <v>0</v>
      </c>
      <c r="H26" s="469"/>
      <c r="I26" s="469"/>
      <c r="J26" s="128">
        <v>0</v>
      </c>
      <c r="K26" s="128">
        <f t="shared" si="0"/>
        <v>188</v>
      </c>
      <c r="L26" s="128">
        <v>188</v>
      </c>
      <c r="M26" s="128">
        <f>Tabla13[[#This Row],[Balance s/Mov. 30/09/2023]]-Tabla13[[#This Row],[Inventario al 30/09/2023]]</f>
        <v>0</v>
      </c>
      <c r="N26" s="456">
        <v>141.30000000000001</v>
      </c>
      <c r="O26" s="457">
        <f t="shared" si="1"/>
        <v>26564.400000000001</v>
      </c>
      <c r="P26" s="456">
        <f>(Tabla13[[#This Row],[Entradas 30 Junio-30 Sept. 2023]]*Tabla13[[#This Row],[Costo Unitario]])</f>
        <v>0</v>
      </c>
      <c r="Q26" s="456">
        <f>(Tabla13[[#This Row],[Salidas 30 Junio-30 Sept. 2023]]*Tabla13[[#This Row],[Costo Unitario]])</f>
        <v>0</v>
      </c>
      <c r="R26" s="458" t="s">
        <v>844</v>
      </c>
      <c r="S26" s="459"/>
      <c r="T26" s="460"/>
      <c r="U26" s="460"/>
    </row>
    <row r="27" spans="1:21" s="57" customFormat="1" ht="15.75" x14ac:dyDescent="0.25">
      <c r="A27" s="232"/>
      <c r="B27" s="453">
        <v>44145</v>
      </c>
      <c r="C27" s="129" t="s">
        <v>848</v>
      </c>
      <c r="D27" s="454" t="s">
        <v>794</v>
      </c>
      <c r="E27" s="468" t="s">
        <v>1028</v>
      </c>
      <c r="F27" s="128">
        <v>194</v>
      </c>
      <c r="G27" s="128">
        <v>0</v>
      </c>
      <c r="H27" s="128"/>
      <c r="I27" s="128"/>
      <c r="J27" s="128">
        <v>0</v>
      </c>
      <c r="K27" s="128">
        <f t="shared" si="0"/>
        <v>194</v>
      </c>
      <c r="L27" s="128">
        <v>194</v>
      </c>
      <c r="M27" s="128">
        <f>Tabla13[[#This Row],[Balance s/Mov. 30/09/2023]]-Tabla13[[#This Row],[Inventario al 30/09/2023]]</f>
        <v>0</v>
      </c>
      <c r="N27" s="456">
        <v>123.9</v>
      </c>
      <c r="O27" s="457">
        <f t="shared" si="1"/>
        <v>24036.600000000002</v>
      </c>
      <c r="P27" s="456">
        <f>(Tabla13[[#This Row],[Entradas 30 Junio-30 Sept. 2023]]*Tabla13[[#This Row],[Costo Unitario]])</f>
        <v>0</v>
      </c>
      <c r="Q27" s="456">
        <f>(Tabla13[[#This Row],[Salidas 30 Junio-30 Sept. 2023]]*Tabla13[[#This Row],[Costo Unitario]])</f>
        <v>0</v>
      </c>
      <c r="R27" s="458" t="s">
        <v>844</v>
      </c>
      <c r="S27" s="459"/>
      <c r="T27" s="460"/>
      <c r="U27" s="460"/>
    </row>
    <row r="28" spans="1:21" s="57" customFormat="1" ht="15.75" x14ac:dyDescent="0.25">
      <c r="A28" s="232"/>
      <c r="B28" s="453">
        <v>44145</v>
      </c>
      <c r="C28" s="129" t="s">
        <v>848</v>
      </c>
      <c r="D28" s="454" t="s">
        <v>792</v>
      </c>
      <c r="E28" s="468" t="s">
        <v>1026</v>
      </c>
      <c r="F28" s="128">
        <v>145</v>
      </c>
      <c r="G28" s="128">
        <v>0</v>
      </c>
      <c r="H28" s="469"/>
      <c r="I28" s="469"/>
      <c r="J28" s="128">
        <v>0</v>
      </c>
      <c r="K28" s="128">
        <f t="shared" si="0"/>
        <v>145</v>
      </c>
      <c r="L28" s="128">
        <v>145</v>
      </c>
      <c r="M28" s="128">
        <f>Tabla13[[#This Row],[Balance s/Mov. 30/09/2023]]-Tabla13[[#This Row],[Inventario al 30/09/2023]]</f>
        <v>0</v>
      </c>
      <c r="N28" s="456">
        <v>153.4</v>
      </c>
      <c r="O28" s="457">
        <f t="shared" si="1"/>
        <v>22243</v>
      </c>
      <c r="P28" s="456">
        <f>(Tabla13[[#This Row],[Entradas 30 Junio-30 Sept. 2023]]*Tabla13[[#This Row],[Costo Unitario]])</f>
        <v>0</v>
      </c>
      <c r="Q28" s="456">
        <f>(Tabla13[[#This Row],[Salidas 30 Junio-30 Sept. 2023]]*Tabla13[[#This Row],[Costo Unitario]])</f>
        <v>0</v>
      </c>
      <c r="R28" s="458" t="s">
        <v>844</v>
      </c>
      <c r="S28" s="459"/>
      <c r="T28" s="460"/>
      <c r="U28" s="460"/>
    </row>
    <row r="29" spans="1:21" s="57" customFormat="1" ht="15.75" x14ac:dyDescent="0.25">
      <c r="A29" s="232"/>
      <c r="B29" s="453"/>
      <c r="C29" s="129" t="s">
        <v>851</v>
      </c>
      <c r="D29" s="454" t="s">
        <v>1046</v>
      </c>
      <c r="E29" s="455" t="s">
        <v>1005</v>
      </c>
      <c r="F29" s="128">
        <v>0</v>
      </c>
      <c r="G29" s="128">
        <v>0</v>
      </c>
      <c r="H29" s="128"/>
      <c r="I29" s="128"/>
      <c r="J29" s="128">
        <v>0</v>
      </c>
      <c r="K29" s="128">
        <f t="shared" si="0"/>
        <v>0</v>
      </c>
      <c r="L29" s="128">
        <v>0</v>
      </c>
      <c r="M29" s="128">
        <f>Tabla13[[#This Row],[Balance s/Mov. 30/09/2023]]-Tabla13[[#This Row],[Inventario al 30/09/2023]]</f>
        <v>0</v>
      </c>
      <c r="N29" s="456">
        <v>15.25</v>
      </c>
      <c r="O29" s="457">
        <f t="shared" si="1"/>
        <v>0</v>
      </c>
      <c r="P29" s="456">
        <f>(Tabla13[[#This Row],[Entradas 30 Junio-30 Sept. 2023]]*Tabla13[[#This Row],[Costo Unitario]])</f>
        <v>0</v>
      </c>
      <c r="Q29" s="456">
        <f>(Tabla13[[#This Row],[Salidas 30 Junio-30 Sept. 2023]]*Tabla13[[#This Row],[Costo Unitario]])</f>
        <v>0</v>
      </c>
      <c r="R29" s="458" t="s">
        <v>844</v>
      </c>
      <c r="S29" s="459"/>
      <c r="T29" s="460"/>
      <c r="U29" s="460"/>
    </row>
    <row r="30" spans="1:21" s="57" customFormat="1" ht="15.75" x14ac:dyDescent="0.25">
      <c r="A30" s="232"/>
      <c r="B30" s="453">
        <v>43059</v>
      </c>
      <c r="C30" s="129" t="s">
        <v>851</v>
      </c>
      <c r="D30" s="454" t="s">
        <v>271</v>
      </c>
      <c r="E30" s="462" t="s">
        <v>504</v>
      </c>
      <c r="F30" s="128">
        <v>2000</v>
      </c>
      <c r="G30" s="128">
        <v>0</v>
      </c>
      <c r="H30" s="128"/>
      <c r="I30" s="128"/>
      <c r="J30" s="128">
        <v>0</v>
      </c>
      <c r="K30" s="128">
        <f t="shared" si="0"/>
        <v>2000</v>
      </c>
      <c r="L30" s="128">
        <v>2000</v>
      </c>
      <c r="M30" s="128">
        <f>Tabla13[[#This Row],[Balance s/Mov. 30/09/2023]]-Tabla13[[#This Row],[Inventario al 30/09/2023]]</f>
        <v>0</v>
      </c>
      <c r="N30" s="456">
        <v>12.41</v>
      </c>
      <c r="O30" s="457">
        <f t="shared" si="1"/>
        <v>24820</v>
      </c>
      <c r="P30" s="456">
        <f>(Tabla13[[#This Row],[Entradas 30 Junio-30 Sept. 2023]]*Tabla13[[#This Row],[Costo Unitario]])</f>
        <v>0</v>
      </c>
      <c r="Q30" s="456">
        <f>(Tabla13[[#This Row],[Salidas 30 Junio-30 Sept. 2023]]*Tabla13[[#This Row],[Costo Unitario]])</f>
        <v>0</v>
      </c>
      <c r="R30" s="458" t="s">
        <v>844</v>
      </c>
      <c r="S30" s="459"/>
      <c r="T30" s="460"/>
      <c r="U30" s="460"/>
    </row>
    <row r="31" spans="1:21" s="57" customFormat="1" ht="15.75" x14ac:dyDescent="0.25">
      <c r="A31" s="232"/>
      <c r="B31" s="453">
        <v>44336</v>
      </c>
      <c r="C31" s="129" t="s">
        <v>853</v>
      </c>
      <c r="D31" s="454" t="s">
        <v>1029</v>
      </c>
      <c r="E31" s="462" t="s">
        <v>1111</v>
      </c>
      <c r="F31" s="128">
        <v>9</v>
      </c>
      <c r="G31" s="128">
        <v>0</v>
      </c>
      <c r="H31" s="128"/>
      <c r="I31" s="128"/>
      <c r="J31" s="128">
        <v>0</v>
      </c>
      <c r="K31" s="128">
        <f t="shared" si="0"/>
        <v>9</v>
      </c>
      <c r="L31" s="128">
        <v>9</v>
      </c>
      <c r="M31" s="128">
        <f>Tabla13[[#This Row],[Balance s/Mov. 30/09/2023]]-Tabla13[[#This Row],[Inventario al 30/09/2023]]</f>
        <v>0</v>
      </c>
      <c r="N31" s="456">
        <v>104.36</v>
      </c>
      <c r="O31" s="457">
        <f t="shared" si="1"/>
        <v>939.24</v>
      </c>
      <c r="P31" s="456">
        <f>(Tabla13[[#This Row],[Entradas 30 Junio-30 Sept. 2023]]*Tabla13[[#This Row],[Costo Unitario]])</f>
        <v>0</v>
      </c>
      <c r="Q31" s="456">
        <f>(Tabla13[[#This Row],[Salidas 30 Junio-30 Sept. 2023]]*Tabla13[[#This Row],[Costo Unitario]])</f>
        <v>0</v>
      </c>
      <c r="R31" s="458" t="s">
        <v>844</v>
      </c>
      <c r="S31" s="459"/>
      <c r="T31" s="460"/>
      <c r="U31" s="460"/>
    </row>
    <row r="32" spans="1:21" s="57" customFormat="1" ht="15.75" x14ac:dyDescent="0.25">
      <c r="A32" s="232"/>
      <c r="B32" s="453">
        <v>42551</v>
      </c>
      <c r="C32" s="129" t="s">
        <v>851</v>
      </c>
      <c r="D32" s="454" t="s">
        <v>347</v>
      </c>
      <c r="E32" s="465" t="s">
        <v>402</v>
      </c>
      <c r="F32" s="128">
        <v>2000</v>
      </c>
      <c r="G32" s="128">
        <v>0</v>
      </c>
      <c r="H32" s="128"/>
      <c r="I32" s="128"/>
      <c r="J32" s="128">
        <v>0</v>
      </c>
      <c r="K32" s="128">
        <f t="shared" si="0"/>
        <v>2000</v>
      </c>
      <c r="L32" s="128">
        <v>2000</v>
      </c>
      <c r="M32" s="128">
        <f>Tabla13[[#This Row],[Balance s/Mov. 30/09/2023]]-Tabla13[[#This Row],[Inventario al 30/09/2023]]</f>
        <v>0</v>
      </c>
      <c r="N32" s="456">
        <v>49.4</v>
      </c>
      <c r="O32" s="457">
        <f t="shared" si="1"/>
        <v>98800</v>
      </c>
      <c r="P32" s="456">
        <f>(Tabla13[[#This Row],[Entradas 30 Junio-30 Sept. 2023]]*Tabla13[[#This Row],[Costo Unitario]])</f>
        <v>0</v>
      </c>
      <c r="Q32" s="456">
        <f>(Tabla13[[#This Row],[Salidas 30 Junio-30 Sept. 2023]]*Tabla13[[#This Row],[Costo Unitario]])</f>
        <v>0</v>
      </c>
      <c r="R32" s="458" t="s">
        <v>844</v>
      </c>
      <c r="S32" s="459"/>
      <c r="T32" s="460"/>
      <c r="U32" s="460"/>
    </row>
    <row r="33" spans="1:21" s="57" customFormat="1" ht="15.75" x14ac:dyDescent="0.25">
      <c r="A33" s="232"/>
      <c r="B33" s="453">
        <v>42305</v>
      </c>
      <c r="C33" s="129" t="s">
        <v>851</v>
      </c>
      <c r="D33" s="454" t="s">
        <v>341</v>
      </c>
      <c r="E33" s="462" t="s">
        <v>409</v>
      </c>
      <c r="F33" s="128">
        <v>1500</v>
      </c>
      <c r="G33" s="128">
        <v>0</v>
      </c>
      <c r="H33" s="128"/>
      <c r="I33" s="128"/>
      <c r="J33" s="128">
        <v>0</v>
      </c>
      <c r="K33" s="128">
        <f t="shared" si="0"/>
        <v>1500</v>
      </c>
      <c r="L33" s="128">
        <v>1500</v>
      </c>
      <c r="M33" s="128">
        <f>Tabla13[[#This Row],[Balance s/Mov. 30/09/2023]]-Tabla13[[#This Row],[Inventario al 30/09/2023]]</f>
        <v>0</v>
      </c>
      <c r="N33" s="456">
        <v>49.4</v>
      </c>
      <c r="O33" s="457">
        <f t="shared" si="1"/>
        <v>74100</v>
      </c>
      <c r="P33" s="456">
        <f>(Tabla13[[#This Row],[Entradas 30 Junio-30 Sept. 2023]]*Tabla13[[#This Row],[Costo Unitario]])</f>
        <v>0</v>
      </c>
      <c r="Q33" s="456">
        <f>(Tabla13[[#This Row],[Salidas 30 Junio-30 Sept. 2023]]*Tabla13[[#This Row],[Costo Unitario]])</f>
        <v>0</v>
      </c>
      <c r="R33" s="458" t="s">
        <v>844</v>
      </c>
      <c r="S33" s="459"/>
      <c r="T33" s="460"/>
      <c r="U33" s="460"/>
    </row>
    <row r="34" spans="1:21" s="57" customFormat="1" ht="15.75" x14ac:dyDescent="0.25">
      <c r="A34" s="232"/>
      <c r="B34" s="453">
        <v>41915</v>
      </c>
      <c r="C34" s="129" t="s">
        <v>851</v>
      </c>
      <c r="D34" s="454" t="s">
        <v>339</v>
      </c>
      <c r="E34" s="462" t="s">
        <v>407</v>
      </c>
      <c r="F34" s="128">
        <v>1750</v>
      </c>
      <c r="G34" s="128">
        <v>0</v>
      </c>
      <c r="H34" s="128"/>
      <c r="I34" s="128"/>
      <c r="J34" s="128">
        <v>0</v>
      </c>
      <c r="K34" s="128">
        <f t="shared" si="0"/>
        <v>1750</v>
      </c>
      <c r="L34" s="128">
        <v>1750</v>
      </c>
      <c r="M34" s="128">
        <f>Tabla13[[#This Row],[Balance s/Mov. 30/09/2023]]-Tabla13[[#This Row],[Inventario al 30/09/2023]]</f>
        <v>0</v>
      </c>
      <c r="N34" s="456">
        <v>49.4</v>
      </c>
      <c r="O34" s="457">
        <f t="shared" si="1"/>
        <v>86450</v>
      </c>
      <c r="P34" s="456">
        <f>(Tabla13[[#This Row],[Entradas 30 Junio-30 Sept. 2023]]*Tabla13[[#This Row],[Costo Unitario]])</f>
        <v>0</v>
      </c>
      <c r="Q34" s="456">
        <f>(Tabla13[[#This Row],[Salidas 30 Junio-30 Sept. 2023]]*Tabla13[[#This Row],[Costo Unitario]])</f>
        <v>0</v>
      </c>
      <c r="R34" s="458" t="s">
        <v>844</v>
      </c>
      <c r="S34" s="459"/>
      <c r="T34" s="460"/>
      <c r="U34" s="460"/>
    </row>
    <row r="35" spans="1:21" s="57" customFormat="1" ht="15.75" x14ac:dyDescent="0.25">
      <c r="A35" s="232"/>
      <c r="B35" s="453">
        <v>42520</v>
      </c>
      <c r="C35" s="129" t="s">
        <v>851</v>
      </c>
      <c r="D35" s="454" t="s">
        <v>340</v>
      </c>
      <c r="E35" s="462" t="s">
        <v>408</v>
      </c>
      <c r="F35" s="128">
        <v>2150</v>
      </c>
      <c r="G35" s="128">
        <v>0</v>
      </c>
      <c r="H35" s="128"/>
      <c r="I35" s="128"/>
      <c r="J35" s="128">
        <v>0</v>
      </c>
      <c r="K35" s="128">
        <f t="shared" si="0"/>
        <v>2150</v>
      </c>
      <c r="L35" s="128">
        <v>2150</v>
      </c>
      <c r="M35" s="128">
        <f>Tabla13[[#This Row],[Balance s/Mov. 30/09/2023]]-Tabla13[[#This Row],[Inventario al 30/09/2023]]</f>
        <v>0</v>
      </c>
      <c r="N35" s="456">
        <v>29.62</v>
      </c>
      <c r="O35" s="457">
        <f t="shared" si="1"/>
        <v>63683</v>
      </c>
      <c r="P35" s="456">
        <f>(Tabla13[[#This Row],[Entradas 30 Junio-30 Sept. 2023]]*Tabla13[[#This Row],[Costo Unitario]])</f>
        <v>0</v>
      </c>
      <c r="Q35" s="456">
        <f>(Tabla13[[#This Row],[Salidas 30 Junio-30 Sept. 2023]]*Tabla13[[#This Row],[Costo Unitario]])</f>
        <v>0</v>
      </c>
      <c r="R35" s="458" t="s">
        <v>844</v>
      </c>
      <c r="S35" s="459"/>
      <c r="T35" s="460"/>
      <c r="U35" s="460"/>
    </row>
    <row r="36" spans="1:21" s="57" customFormat="1" ht="15.75" x14ac:dyDescent="0.25">
      <c r="A36" s="232"/>
      <c r="B36" s="453">
        <v>41907</v>
      </c>
      <c r="C36" s="129" t="s">
        <v>851</v>
      </c>
      <c r="D36" s="454" t="s">
        <v>330</v>
      </c>
      <c r="E36" s="462" t="s">
        <v>406</v>
      </c>
      <c r="F36" s="128">
        <v>1650</v>
      </c>
      <c r="G36" s="128">
        <v>0</v>
      </c>
      <c r="H36" s="128"/>
      <c r="I36" s="128"/>
      <c r="J36" s="128">
        <v>0</v>
      </c>
      <c r="K36" s="128">
        <f t="shared" si="0"/>
        <v>1650</v>
      </c>
      <c r="L36" s="128">
        <v>1650</v>
      </c>
      <c r="M36" s="128">
        <f>Tabla13[[#This Row],[Balance s/Mov. 30/09/2023]]-Tabla13[[#This Row],[Inventario al 30/09/2023]]</f>
        <v>0</v>
      </c>
      <c r="N36" s="456">
        <v>29.62</v>
      </c>
      <c r="O36" s="457">
        <f t="shared" si="1"/>
        <v>48873</v>
      </c>
      <c r="P36" s="456">
        <f>(Tabla13[[#This Row],[Entradas 30 Junio-30 Sept. 2023]]*Tabla13[[#This Row],[Costo Unitario]])</f>
        <v>0</v>
      </c>
      <c r="Q36" s="456">
        <f>(Tabla13[[#This Row],[Salidas 30 Junio-30 Sept. 2023]]*Tabla13[[#This Row],[Costo Unitario]])</f>
        <v>0</v>
      </c>
      <c r="R36" s="458" t="s">
        <v>844</v>
      </c>
      <c r="S36" s="459"/>
      <c r="T36" s="460"/>
      <c r="U36" s="460"/>
    </row>
    <row r="37" spans="1:21" s="57" customFormat="1" ht="15.75" x14ac:dyDescent="0.25">
      <c r="A37" s="232"/>
      <c r="B37" s="453">
        <v>42520</v>
      </c>
      <c r="C37" s="129" t="s">
        <v>851</v>
      </c>
      <c r="D37" s="454" t="s">
        <v>342</v>
      </c>
      <c r="E37" s="462" t="s">
        <v>410</v>
      </c>
      <c r="F37" s="128">
        <v>1250</v>
      </c>
      <c r="G37" s="128">
        <v>0</v>
      </c>
      <c r="H37" s="128"/>
      <c r="I37" s="128"/>
      <c r="J37" s="128">
        <v>0</v>
      </c>
      <c r="K37" s="128">
        <f t="shared" si="0"/>
        <v>1250</v>
      </c>
      <c r="L37" s="128">
        <v>1250</v>
      </c>
      <c r="M37" s="128">
        <f>Tabla13[[#This Row],[Balance s/Mov. 30/09/2023]]-Tabla13[[#This Row],[Inventario al 30/09/2023]]</f>
        <v>0</v>
      </c>
      <c r="N37" s="456">
        <v>29.62</v>
      </c>
      <c r="O37" s="457">
        <f t="shared" si="1"/>
        <v>37025</v>
      </c>
      <c r="P37" s="456">
        <f>(Tabla13[[#This Row],[Entradas 30 Junio-30 Sept. 2023]]*Tabla13[[#This Row],[Costo Unitario]])</f>
        <v>0</v>
      </c>
      <c r="Q37" s="456">
        <f>(Tabla13[[#This Row],[Salidas 30 Junio-30 Sept. 2023]]*Tabla13[[#This Row],[Costo Unitario]])</f>
        <v>0</v>
      </c>
      <c r="R37" s="458" t="s">
        <v>844</v>
      </c>
      <c r="S37" s="459"/>
      <c r="T37" s="460"/>
      <c r="U37" s="460"/>
    </row>
    <row r="38" spans="1:21" s="57" customFormat="1" ht="15.75" x14ac:dyDescent="0.25">
      <c r="A38" s="232"/>
      <c r="B38" s="463">
        <v>42621</v>
      </c>
      <c r="C38" s="129" t="s">
        <v>851</v>
      </c>
      <c r="D38" s="464" t="s">
        <v>46</v>
      </c>
      <c r="E38" s="455" t="s">
        <v>47</v>
      </c>
      <c r="F38" s="128">
        <v>1</v>
      </c>
      <c r="G38" s="128">
        <v>0</v>
      </c>
      <c r="H38" s="128"/>
      <c r="I38" s="128"/>
      <c r="J38" s="128">
        <v>0</v>
      </c>
      <c r="K38" s="128">
        <f t="shared" si="0"/>
        <v>1</v>
      </c>
      <c r="L38" s="128">
        <v>1</v>
      </c>
      <c r="M38" s="128">
        <f>Tabla13[[#This Row],[Balance s/Mov. 30/09/2023]]-Tabla13[[#This Row],[Inventario al 30/09/2023]]</f>
        <v>0</v>
      </c>
      <c r="N38" s="456">
        <v>370</v>
      </c>
      <c r="O38" s="457">
        <f t="shared" si="1"/>
        <v>370</v>
      </c>
      <c r="P38" s="456">
        <f>(Tabla13[[#This Row],[Entradas 30 Junio-30 Sept. 2023]]*Tabla13[[#This Row],[Costo Unitario]])</f>
        <v>0</v>
      </c>
      <c r="Q38" s="456">
        <f>(Tabla13[[#This Row],[Salidas 30 Junio-30 Sept. 2023]]*Tabla13[[#This Row],[Costo Unitario]])</f>
        <v>0</v>
      </c>
      <c r="R38" s="458" t="s">
        <v>844</v>
      </c>
      <c r="S38" s="459"/>
      <c r="T38" s="460"/>
      <c r="U38" s="460"/>
    </row>
    <row r="39" spans="1:21" s="57" customFormat="1" ht="15.75" x14ac:dyDescent="0.25">
      <c r="A39" s="232"/>
      <c r="B39" s="453">
        <v>38968</v>
      </c>
      <c r="C39" s="129" t="s">
        <v>851</v>
      </c>
      <c r="D39" s="454" t="s">
        <v>313</v>
      </c>
      <c r="E39" s="465" t="s">
        <v>723</v>
      </c>
      <c r="F39" s="128">
        <v>142</v>
      </c>
      <c r="G39" s="128">
        <v>0</v>
      </c>
      <c r="H39" s="128"/>
      <c r="I39" s="128"/>
      <c r="J39" s="128">
        <v>0</v>
      </c>
      <c r="K39" s="128">
        <f t="shared" si="0"/>
        <v>142</v>
      </c>
      <c r="L39" s="128">
        <v>78</v>
      </c>
      <c r="M39" s="128">
        <f>Tabla13[[#This Row],[Balance s/Mov. 30/09/2023]]-Tabla13[[#This Row],[Inventario al 30/09/2023]]</f>
        <v>64</v>
      </c>
      <c r="N39" s="470">
        <v>879.75</v>
      </c>
      <c r="O39" s="457">
        <f t="shared" si="1"/>
        <v>68620.5</v>
      </c>
      <c r="P39" s="456">
        <f>(Tabla13[[#This Row],[Entradas 30 Junio-30 Sept. 2023]]*Tabla13[[#This Row],[Costo Unitario]])</f>
        <v>0</v>
      </c>
      <c r="Q39" s="456">
        <f>(Tabla13[[#This Row],[Salidas 30 Junio-30 Sept. 2023]]*Tabla13[[#This Row],[Costo Unitario]])</f>
        <v>0</v>
      </c>
      <c r="R39" s="458" t="s">
        <v>844</v>
      </c>
      <c r="S39" s="459"/>
      <c r="T39" s="460"/>
      <c r="U39" s="460"/>
    </row>
    <row r="40" spans="1:21" s="57" customFormat="1" ht="15.75" x14ac:dyDescent="0.25">
      <c r="A40" s="232"/>
      <c r="B40" s="453">
        <v>43412</v>
      </c>
      <c r="C40" s="129" t="s">
        <v>852</v>
      </c>
      <c r="D40" s="454" t="s">
        <v>63</v>
      </c>
      <c r="E40" s="465" t="s">
        <v>64</v>
      </c>
      <c r="F40" s="128">
        <v>4</v>
      </c>
      <c r="G40" s="128">
        <v>0</v>
      </c>
      <c r="H40" s="128"/>
      <c r="I40" s="128"/>
      <c r="J40" s="128">
        <v>0</v>
      </c>
      <c r="K40" s="128">
        <f t="shared" si="0"/>
        <v>4</v>
      </c>
      <c r="L40" s="128">
        <v>4</v>
      </c>
      <c r="M40" s="128">
        <f>Tabla13[[#This Row],[Balance s/Mov. 30/09/2023]]-Tabla13[[#This Row],[Inventario al 30/09/2023]]</f>
        <v>0</v>
      </c>
      <c r="N40" s="456">
        <v>77.72</v>
      </c>
      <c r="O40" s="457">
        <f t="shared" si="1"/>
        <v>310.88</v>
      </c>
      <c r="P40" s="456">
        <f>(Tabla13[[#This Row],[Entradas 30 Junio-30 Sept. 2023]]*Tabla13[[#This Row],[Costo Unitario]])</f>
        <v>0</v>
      </c>
      <c r="Q40" s="456">
        <f>(Tabla13[[#This Row],[Salidas 30 Junio-30 Sept. 2023]]*Tabla13[[#This Row],[Costo Unitario]])</f>
        <v>0</v>
      </c>
      <c r="R40" s="458" t="s">
        <v>844</v>
      </c>
      <c r="S40" s="459"/>
      <c r="T40" s="460"/>
      <c r="U40" s="460"/>
    </row>
    <row r="41" spans="1:21" s="57" customFormat="1" ht="15.75" x14ac:dyDescent="0.25">
      <c r="A41" s="232"/>
      <c r="B41" s="453">
        <v>43412</v>
      </c>
      <c r="C41" s="129" t="s">
        <v>849</v>
      </c>
      <c r="D41" s="454" t="s">
        <v>65</v>
      </c>
      <c r="E41" s="465" t="s">
        <v>66</v>
      </c>
      <c r="F41" s="128">
        <v>3</v>
      </c>
      <c r="G41" s="128">
        <v>0</v>
      </c>
      <c r="H41" s="128"/>
      <c r="I41" s="128"/>
      <c r="J41" s="128">
        <v>0</v>
      </c>
      <c r="K41" s="128">
        <f t="shared" si="0"/>
        <v>3</v>
      </c>
      <c r="L41" s="128">
        <v>3</v>
      </c>
      <c r="M41" s="128">
        <f>Tabla13[[#This Row],[Balance s/Mov. 30/09/2023]]-Tabla13[[#This Row],[Inventario al 30/09/2023]]</f>
        <v>0</v>
      </c>
      <c r="N41" s="456">
        <v>77.72</v>
      </c>
      <c r="O41" s="457">
        <f t="shared" si="1"/>
        <v>233.16</v>
      </c>
      <c r="P41" s="456">
        <f>(Tabla13[[#This Row],[Entradas 30 Junio-30 Sept. 2023]]*Tabla13[[#This Row],[Costo Unitario]])</f>
        <v>0</v>
      </c>
      <c r="Q41" s="456">
        <f>(Tabla13[[#This Row],[Salidas 30 Junio-30 Sept. 2023]]*Tabla13[[#This Row],[Costo Unitario]])</f>
        <v>0</v>
      </c>
      <c r="R41" s="458" t="s">
        <v>844</v>
      </c>
      <c r="S41" s="459"/>
      <c r="T41" s="460"/>
      <c r="U41" s="460"/>
    </row>
    <row r="42" spans="1:21" s="57" customFormat="1" ht="15.75" x14ac:dyDescent="0.25">
      <c r="A42" s="232"/>
      <c r="B42" s="453">
        <v>44861</v>
      </c>
      <c r="C42" s="129" t="s">
        <v>848</v>
      </c>
      <c r="D42" s="454" t="s">
        <v>602</v>
      </c>
      <c r="E42" s="455" t="s">
        <v>1087</v>
      </c>
      <c r="F42" s="128">
        <v>12</v>
      </c>
      <c r="G42" s="128">
        <v>0</v>
      </c>
      <c r="H42" s="128"/>
      <c r="I42" s="128"/>
      <c r="J42" s="128">
        <v>0</v>
      </c>
      <c r="K42" s="128">
        <f t="shared" si="0"/>
        <v>12</v>
      </c>
      <c r="L42" s="128">
        <v>0</v>
      </c>
      <c r="M42" s="128">
        <f>Tabla13[[#This Row],[Balance s/Mov. 30/09/2023]]-Tabla13[[#This Row],[Inventario al 30/09/2023]]</f>
        <v>12</v>
      </c>
      <c r="N42" s="456">
        <v>9447.08</v>
      </c>
      <c r="O42" s="457">
        <f t="shared" si="1"/>
        <v>0</v>
      </c>
      <c r="P42" s="456">
        <f>(Tabla13[[#This Row],[Entradas 30 Junio-30 Sept. 2023]]*Tabla13[[#This Row],[Costo Unitario]])</f>
        <v>0</v>
      </c>
      <c r="Q42" s="456">
        <f>(Tabla13[[#This Row],[Salidas 30 Junio-30 Sept. 2023]]*Tabla13[[#This Row],[Costo Unitario]])</f>
        <v>0</v>
      </c>
      <c r="R42" s="458" t="s">
        <v>844</v>
      </c>
      <c r="S42" s="459"/>
      <c r="T42" s="460"/>
      <c r="U42" s="460"/>
    </row>
    <row r="43" spans="1:21" s="57" customFormat="1" ht="15.75" x14ac:dyDescent="0.25">
      <c r="A43" s="232"/>
      <c r="B43" s="453">
        <v>43779</v>
      </c>
      <c r="C43" s="129" t="s">
        <v>848</v>
      </c>
      <c r="D43" s="454" t="s">
        <v>772</v>
      </c>
      <c r="E43" s="465" t="s">
        <v>137</v>
      </c>
      <c r="F43" s="128">
        <v>0</v>
      </c>
      <c r="G43" s="128">
        <v>0</v>
      </c>
      <c r="H43" s="128"/>
      <c r="I43" s="128"/>
      <c r="J43" s="128">
        <v>0</v>
      </c>
      <c r="K43" s="128">
        <f t="shared" si="0"/>
        <v>0</v>
      </c>
      <c r="L43" s="128">
        <v>0</v>
      </c>
      <c r="M43" s="128">
        <f>Tabla13[[#This Row],[Balance s/Mov. 30/09/2023]]-Tabla13[[#This Row],[Inventario al 30/09/2023]]</f>
        <v>0</v>
      </c>
      <c r="N43" s="456">
        <v>15517</v>
      </c>
      <c r="O43" s="457">
        <f t="shared" si="1"/>
        <v>0</v>
      </c>
      <c r="P43" s="456">
        <f>(Tabla13[[#This Row],[Entradas 30 Junio-30 Sept. 2023]]*Tabla13[[#This Row],[Costo Unitario]])</f>
        <v>0</v>
      </c>
      <c r="Q43" s="456">
        <f>(Tabla13[[#This Row],[Salidas 30 Junio-30 Sept. 2023]]*Tabla13[[#This Row],[Costo Unitario]])</f>
        <v>0</v>
      </c>
      <c r="R43" s="458" t="s">
        <v>844</v>
      </c>
      <c r="S43" s="459"/>
      <c r="T43" s="460"/>
      <c r="U43" s="460"/>
    </row>
    <row r="44" spans="1:21" s="57" customFormat="1" ht="15.75" x14ac:dyDescent="0.25">
      <c r="A44" s="232"/>
      <c r="B44" s="453"/>
      <c r="C44" s="129" t="s">
        <v>850</v>
      </c>
      <c r="D44" s="454" t="s">
        <v>1052</v>
      </c>
      <c r="E44" s="455" t="s">
        <v>932</v>
      </c>
      <c r="F44" s="128">
        <v>1.5</v>
      </c>
      <c r="G44" s="128">
        <v>0</v>
      </c>
      <c r="H44" s="128"/>
      <c r="I44" s="128"/>
      <c r="J44" s="128">
        <v>0</v>
      </c>
      <c r="K44" s="128">
        <f t="shared" si="0"/>
        <v>1.5</v>
      </c>
      <c r="L44" s="128">
        <v>1.5</v>
      </c>
      <c r="M44" s="128">
        <f>Tabla13[[#This Row],[Balance s/Mov. 30/09/2023]]-Tabla13[[#This Row],[Inventario al 30/09/2023]]</f>
        <v>0</v>
      </c>
      <c r="N44" s="456">
        <v>812</v>
      </c>
      <c r="O44" s="457">
        <f t="shared" si="1"/>
        <v>1218</v>
      </c>
      <c r="P44" s="456">
        <f>(Tabla13[[#This Row],[Entradas 30 Junio-30 Sept. 2023]]*Tabla13[[#This Row],[Costo Unitario]])</f>
        <v>0</v>
      </c>
      <c r="Q44" s="456">
        <f>(Tabla13[[#This Row],[Salidas 30 Junio-30 Sept. 2023]]*Tabla13[[#This Row],[Costo Unitario]])</f>
        <v>0</v>
      </c>
      <c r="R44" s="458" t="s">
        <v>844</v>
      </c>
      <c r="S44" s="459"/>
      <c r="T44" s="460"/>
      <c r="U44" s="460"/>
    </row>
    <row r="45" spans="1:21" s="57" customFormat="1" ht="15.75" x14ac:dyDescent="0.25">
      <c r="A45" s="232"/>
      <c r="B45" s="453">
        <v>40816</v>
      </c>
      <c r="C45" s="129" t="s">
        <v>849</v>
      </c>
      <c r="D45" s="454" t="s">
        <v>171</v>
      </c>
      <c r="E45" s="461" t="s">
        <v>181</v>
      </c>
      <c r="F45" s="128">
        <v>25</v>
      </c>
      <c r="G45" s="128">
        <v>0</v>
      </c>
      <c r="H45" s="128"/>
      <c r="I45" s="128"/>
      <c r="J45" s="128">
        <v>0</v>
      </c>
      <c r="K45" s="128">
        <f t="shared" si="0"/>
        <v>25</v>
      </c>
      <c r="L45" s="128">
        <v>25</v>
      </c>
      <c r="M45" s="128">
        <f>Tabla13[[#This Row],[Balance s/Mov. 30/09/2023]]-Tabla13[[#This Row],[Inventario al 30/09/2023]]</f>
        <v>0</v>
      </c>
      <c r="N45" s="456">
        <v>112.1</v>
      </c>
      <c r="O45" s="457">
        <f t="shared" si="1"/>
        <v>2802.5</v>
      </c>
      <c r="P45" s="456">
        <f>(Tabla13[[#This Row],[Entradas 30 Junio-30 Sept. 2023]]*Tabla13[[#This Row],[Costo Unitario]])</f>
        <v>0</v>
      </c>
      <c r="Q45" s="456">
        <f>(Tabla13[[#This Row],[Salidas 30 Junio-30 Sept. 2023]]*Tabla13[[#This Row],[Costo Unitario]])</f>
        <v>0</v>
      </c>
      <c r="R45" s="458" t="s">
        <v>844</v>
      </c>
      <c r="S45" s="459"/>
      <c r="T45" s="460"/>
      <c r="U45" s="460"/>
    </row>
    <row r="46" spans="1:21" s="57" customFormat="1" ht="15.75" x14ac:dyDescent="0.25">
      <c r="A46" s="232"/>
      <c r="B46" s="453">
        <v>43809</v>
      </c>
      <c r="C46" s="129" t="s">
        <v>851</v>
      </c>
      <c r="D46" s="454" t="s">
        <v>777</v>
      </c>
      <c r="E46" s="465" t="s">
        <v>757</v>
      </c>
      <c r="F46" s="128">
        <v>2</v>
      </c>
      <c r="G46" s="128">
        <v>0</v>
      </c>
      <c r="H46" s="128"/>
      <c r="I46" s="128"/>
      <c r="J46" s="128">
        <v>0</v>
      </c>
      <c r="K46" s="128">
        <f t="shared" si="0"/>
        <v>2</v>
      </c>
      <c r="L46" s="128">
        <v>2</v>
      </c>
      <c r="M46" s="128">
        <f>Tabla13[[#This Row],[Balance s/Mov. 30/09/2023]]-Tabla13[[#This Row],[Inventario al 30/09/2023]]</f>
        <v>0</v>
      </c>
      <c r="N46" s="456">
        <v>7640.5</v>
      </c>
      <c r="O46" s="457">
        <f t="shared" si="1"/>
        <v>15281</v>
      </c>
      <c r="P46" s="456">
        <f>(Tabla13[[#This Row],[Entradas 30 Junio-30 Sept. 2023]]*Tabla13[[#This Row],[Costo Unitario]])</f>
        <v>0</v>
      </c>
      <c r="Q46" s="456">
        <f>(Tabla13[[#This Row],[Salidas 30 Junio-30 Sept. 2023]]*Tabla13[[#This Row],[Costo Unitario]])</f>
        <v>0</v>
      </c>
      <c r="R46" s="458" t="s">
        <v>844</v>
      </c>
      <c r="S46" s="459"/>
      <c r="T46" s="460"/>
      <c r="U46" s="460"/>
    </row>
    <row r="47" spans="1:21" s="57" customFormat="1" ht="15.75" x14ac:dyDescent="0.25">
      <c r="A47" s="232"/>
      <c r="B47" s="453"/>
      <c r="C47" s="129" t="s">
        <v>853</v>
      </c>
      <c r="D47" s="454" t="s">
        <v>1060</v>
      </c>
      <c r="E47" s="455" t="s">
        <v>949</v>
      </c>
      <c r="F47" s="128">
        <v>166</v>
      </c>
      <c r="G47" s="128">
        <v>0</v>
      </c>
      <c r="H47" s="128"/>
      <c r="I47" s="128"/>
      <c r="J47" s="128">
        <v>0</v>
      </c>
      <c r="K47" s="128">
        <f t="shared" si="0"/>
        <v>166</v>
      </c>
      <c r="L47" s="128">
        <v>166</v>
      </c>
      <c r="M47" s="128">
        <f>Tabla13[[#This Row],[Balance s/Mov. 30/09/2023]]-Tabla13[[#This Row],[Inventario al 30/09/2023]]</f>
        <v>0</v>
      </c>
      <c r="N47" s="456">
        <v>0.85</v>
      </c>
      <c r="O47" s="457">
        <f t="shared" si="1"/>
        <v>141.1</v>
      </c>
      <c r="P47" s="456">
        <f>(Tabla13[[#This Row],[Entradas 30 Junio-30 Sept. 2023]]*Tabla13[[#This Row],[Costo Unitario]])</f>
        <v>0</v>
      </c>
      <c r="Q47" s="456">
        <f>(Tabla13[[#This Row],[Salidas 30 Junio-30 Sept. 2023]]*Tabla13[[#This Row],[Costo Unitario]])</f>
        <v>0</v>
      </c>
      <c r="R47" s="458" t="s">
        <v>844</v>
      </c>
      <c r="S47" s="459"/>
      <c r="T47" s="460"/>
      <c r="U47" s="460"/>
    </row>
    <row r="48" spans="1:21" s="57" customFormat="1" ht="15.75" x14ac:dyDescent="0.25">
      <c r="A48" s="232"/>
      <c r="B48" s="453">
        <v>42250</v>
      </c>
      <c r="C48" s="129" t="s">
        <v>851</v>
      </c>
      <c r="D48" s="454" t="s">
        <v>193</v>
      </c>
      <c r="E48" s="465" t="s">
        <v>194</v>
      </c>
      <c r="F48" s="128">
        <v>91</v>
      </c>
      <c r="G48" s="128">
        <v>0</v>
      </c>
      <c r="H48" s="128"/>
      <c r="I48" s="128"/>
      <c r="J48" s="128">
        <v>0</v>
      </c>
      <c r="K48" s="128">
        <f t="shared" si="0"/>
        <v>91</v>
      </c>
      <c r="L48" s="128">
        <v>91</v>
      </c>
      <c r="M48" s="128">
        <f>Tabla13[[#This Row],[Balance s/Mov. 30/09/2023]]-Tabla13[[#This Row],[Inventario al 30/09/2023]]</f>
        <v>0</v>
      </c>
      <c r="N48" s="456">
        <v>450</v>
      </c>
      <c r="O48" s="457">
        <f t="shared" si="1"/>
        <v>40950</v>
      </c>
      <c r="P48" s="456">
        <f>(Tabla13[[#This Row],[Entradas 30 Junio-30 Sept. 2023]]*Tabla13[[#This Row],[Costo Unitario]])</f>
        <v>0</v>
      </c>
      <c r="Q48" s="456">
        <f>(Tabla13[[#This Row],[Salidas 30 Junio-30 Sept. 2023]]*Tabla13[[#This Row],[Costo Unitario]])</f>
        <v>0</v>
      </c>
      <c r="R48" s="458" t="s">
        <v>844</v>
      </c>
      <c r="S48" s="459"/>
      <c r="T48" s="460"/>
      <c r="U48" s="460"/>
    </row>
    <row r="49" spans="1:21" s="57" customFormat="1" ht="15.75" x14ac:dyDescent="0.25">
      <c r="A49" s="232"/>
      <c r="B49" s="453">
        <v>41429</v>
      </c>
      <c r="C49" s="129" t="s">
        <v>851</v>
      </c>
      <c r="D49" s="454" t="s">
        <v>422</v>
      </c>
      <c r="E49" s="465" t="s">
        <v>426</v>
      </c>
      <c r="F49" s="128">
        <v>3</v>
      </c>
      <c r="G49" s="128">
        <v>0</v>
      </c>
      <c r="H49" s="128"/>
      <c r="I49" s="128"/>
      <c r="J49" s="128">
        <v>0</v>
      </c>
      <c r="K49" s="128">
        <f t="shared" si="0"/>
        <v>3</v>
      </c>
      <c r="L49" s="128">
        <v>0</v>
      </c>
      <c r="M49" s="128">
        <f>Tabla13[[#This Row],[Balance s/Mov. 30/09/2023]]-Tabla13[[#This Row],[Inventario al 30/09/2023]]</f>
        <v>3</v>
      </c>
      <c r="N49" s="456">
        <v>857.86</v>
      </c>
      <c r="O49" s="457">
        <f t="shared" si="1"/>
        <v>0</v>
      </c>
      <c r="P49" s="456">
        <f>(Tabla13[[#This Row],[Entradas 30 Junio-30 Sept. 2023]]*Tabla13[[#This Row],[Costo Unitario]])</f>
        <v>0</v>
      </c>
      <c r="Q49" s="456">
        <f>(Tabla13[[#This Row],[Salidas 30 Junio-30 Sept. 2023]]*Tabla13[[#This Row],[Costo Unitario]])</f>
        <v>0</v>
      </c>
      <c r="R49" s="458" t="s">
        <v>844</v>
      </c>
      <c r="S49" s="459"/>
      <c r="T49" s="460"/>
      <c r="U49" s="460"/>
    </row>
    <row r="50" spans="1:21" s="57" customFormat="1" ht="15.75" x14ac:dyDescent="0.25">
      <c r="A50" s="232"/>
      <c r="B50" s="453">
        <v>44049</v>
      </c>
      <c r="C50" s="129" t="s">
        <v>852</v>
      </c>
      <c r="D50" s="454" t="s">
        <v>626</v>
      </c>
      <c r="E50" s="465" t="s">
        <v>816</v>
      </c>
      <c r="F50" s="469">
        <v>144</v>
      </c>
      <c r="G50" s="128">
        <v>0</v>
      </c>
      <c r="H50" s="469"/>
      <c r="I50" s="469"/>
      <c r="J50" s="128">
        <v>0</v>
      </c>
      <c r="K50" s="128">
        <f t="shared" si="0"/>
        <v>144</v>
      </c>
      <c r="L50" s="469">
        <v>60</v>
      </c>
      <c r="M50" s="128">
        <f>Tabla13[[#This Row],[Balance s/Mov. 30/09/2023]]-Tabla13[[#This Row],[Inventario al 30/09/2023]]</f>
        <v>84</v>
      </c>
      <c r="N50" s="456">
        <v>986.42</v>
      </c>
      <c r="O50" s="457">
        <f t="shared" si="1"/>
        <v>59185.2</v>
      </c>
      <c r="P50" s="456">
        <f>(Tabla13[[#This Row],[Entradas 30 Junio-30 Sept. 2023]]*Tabla13[[#This Row],[Costo Unitario]])</f>
        <v>0</v>
      </c>
      <c r="Q50" s="456">
        <f>(Tabla13[[#This Row],[Salidas 30 Junio-30 Sept. 2023]]*Tabla13[[#This Row],[Costo Unitario]])</f>
        <v>0</v>
      </c>
      <c r="R50" s="458" t="s">
        <v>844</v>
      </c>
      <c r="S50" s="459"/>
      <c r="T50" s="460"/>
      <c r="U50" s="460"/>
    </row>
    <row r="51" spans="1:21" s="57" customFormat="1" ht="15.75" x14ac:dyDescent="0.25">
      <c r="A51" s="232"/>
      <c r="B51" s="453">
        <v>44049</v>
      </c>
      <c r="C51" s="129" t="s">
        <v>852</v>
      </c>
      <c r="D51" s="454" t="s">
        <v>624</v>
      </c>
      <c r="E51" s="465" t="s">
        <v>815</v>
      </c>
      <c r="F51" s="128">
        <v>101</v>
      </c>
      <c r="G51" s="128">
        <v>0</v>
      </c>
      <c r="H51" s="128"/>
      <c r="I51" s="128"/>
      <c r="J51" s="128">
        <v>0</v>
      </c>
      <c r="K51" s="128">
        <f t="shared" si="0"/>
        <v>101</v>
      </c>
      <c r="L51" s="128">
        <v>47</v>
      </c>
      <c r="M51" s="128">
        <f>Tabla13[[#This Row],[Balance s/Mov. 30/09/2023]]-Tabla13[[#This Row],[Inventario al 30/09/2023]]</f>
        <v>54</v>
      </c>
      <c r="N51" s="456">
        <v>1069.02</v>
      </c>
      <c r="O51" s="457">
        <f t="shared" si="1"/>
        <v>50243.94</v>
      </c>
      <c r="P51" s="456">
        <f>(Tabla13[[#This Row],[Entradas 30 Junio-30 Sept. 2023]]*Tabla13[[#This Row],[Costo Unitario]])</f>
        <v>0</v>
      </c>
      <c r="Q51" s="456">
        <f>(Tabla13[[#This Row],[Salidas 30 Junio-30 Sept. 2023]]*Tabla13[[#This Row],[Costo Unitario]])</f>
        <v>0</v>
      </c>
      <c r="R51" s="458" t="s">
        <v>844</v>
      </c>
      <c r="S51" s="459"/>
      <c r="T51" s="460"/>
      <c r="U51" s="460"/>
    </row>
    <row r="52" spans="1:21" s="57" customFormat="1" ht="15.75" x14ac:dyDescent="0.25">
      <c r="A52" s="232"/>
      <c r="B52" s="453">
        <v>44354</v>
      </c>
      <c r="C52" s="129" t="s">
        <v>866</v>
      </c>
      <c r="D52" s="454" t="s">
        <v>1030</v>
      </c>
      <c r="E52" s="465" t="s">
        <v>923</v>
      </c>
      <c r="F52" s="128">
        <v>13</v>
      </c>
      <c r="G52" s="128">
        <v>0</v>
      </c>
      <c r="H52" s="469"/>
      <c r="I52" s="469"/>
      <c r="J52" s="128">
        <v>0</v>
      </c>
      <c r="K52" s="128">
        <f t="shared" si="0"/>
        <v>13</v>
      </c>
      <c r="L52" s="128">
        <v>2</v>
      </c>
      <c r="M52" s="128">
        <f>Tabla13[[#This Row],[Balance s/Mov. 30/09/2023]]-Tabla13[[#This Row],[Inventario al 30/09/2023]]</f>
        <v>11</v>
      </c>
      <c r="N52" s="456">
        <v>2537</v>
      </c>
      <c r="O52" s="457">
        <f t="shared" si="1"/>
        <v>5074</v>
      </c>
      <c r="P52" s="456">
        <f>(Tabla13[[#This Row],[Entradas 30 Junio-30 Sept. 2023]]*Tabla13[[#This Row],[Costo Unitario]])</f>
        <v>0</v>
      </c>
      <c r="Q52" s="456">
        <f>(Tabla13[[#This Row],[Salidas 30 Junio-30 Sept. 2023]]*Tabla13[[#This Row],[Costo Unitario]])</f>
        <v>0</v>
      </c>
      <c r="R52" s="458" t="s">
        <v>844</v>
      </c>
      <c r="S52" s="459"/>
      <c r="T52" s="460"/>
      <c r="U52" s="460"/>
    </row>
    <row r="53" spans="1:21" s="57" customFormat="1" ht="15.75" x14ac:dyDescent="0.25">
      <c r="A53" s="232"/>
      <c r="B53" s="463">
        <v>42250</v>
      </c>
      <c r="C53" s="246" t="s">
        <v>853</v>
      </c>
      <c r="D53" s="464" t="s">
        <v>717</v>
      </c>
      <c r="E53" s="462" t="s">
        <v>718</v>
      </c>
      <c r="F53" s="128">
        <v>2</v>
      </c>
      <c r="G53" s="128">
        <v>0</v>
      </c>
      <c r="H53" s="128"/>
      <c r="I53" s="128"/>
      <c r="J53" s="128">
        <v>0</v>
      </c>
      <c r="K53" s="128">
        <f t="shared" si="0"/>
        <v>2</v>
      </c>
      <c r="L53" s="128">
        <v>2</v>
      </c>
      <c r="M53" s="128">
        <f>Tabla13[[#This Row],[Balance s/Mov. 30/09/2023]]-Tabla13[[#This Row],[Inventario al 30/09/2023]]</f>
        <v>0</v>
      </c>
      <c r="N53" s="470">
        <v>650</v>
      </c>
      <c r="O53" s="457">
        <f t="shared" si="1"/>
        <v>1300</v>
      </c>
      <c r="P53" s="456">
        <f>(Tabla13[[#This Row],[Entradas 30 Junio-30 Sept. 2023]]*Tabla13[[#This Row],[Costo Unitario]])</f>
        <v>0</v>
      </c>
      <c r="Q53" s="456">
        <f>(Tabla13[[#This Row],[Salidas 30 Junio-30 Sept. 2023]]*Tabla13[[#This Row],[Costo Unitario]])</f>
        <v>0</v>
      </c>
      <c r="R53" s="458" t="s">
        <v>844</v>
      </c>
      <c r="S53" s="459"/>
      <c r="T53" s="460"/>
      <c r="U53" s="460"/>
    </row>
    <row r="54" spans="1:21" s="57" customFormat="1" ht="15.75" x14ac:dyDescent="0.25">
      <c r="A54" s="232"/>
      <c r="B54" s="463">
        <v>40254</v>
      </c>
      <c r="C54" s="246" t="s">
        <v>853</v>
      </c>
      <c r="D54" s="464" t="s">
        <v>721</v>
      </c>
      <c r="E54" s="462" t="s">
        <v>798</v>
      </c>
      <c r="F54" s="128">
        <v>0</v>
      </c>
      <c r="G54" s="128">
        <v>0</v>
      </c>
      <c r="H54" s="128"/>
      <c r="I54" s="128"/>
      <c r="J54" s="128">
        <v>0</v>
      </c>
      <c r="K54" s="128">
        <f t="shared" si="0"/>
        <v>0</v>
      </c>
      <c r="L54" s="128">
        <v>0</v>
      </c>
      <c r="M54" s="128">
        <f>Tabla13[[#This Row],[Balance s/Mov. 30/09/2023]]-Tabla13[[#This Row],[Inventario al 30/09/2023]]</f>
        <v>0</v>
      </c>
      <c r="N54" s="470">
        <v>778.8</v>
      </c>
      <c r="O54" s="457">
        <f t="shared" si="1"/>
        <v>0</v>
      </c>
      <c r="P54" s="456">
        <f>(Tabla13[[#This Row],[Entradas 30 Junio-30 Sept. 2023]]*Tabla13[[#This Row],[Costo Unitario]])</f>
        <v>0</v>
      </c>
      <c r="Q54" s="456">
        <f>(Tabla13[[#This Row],[Salidas 30 Junio-30 Sept. 2023]]*Tabla13[[#This Row],[Costo Unitario]])</f>
        <v>0</v>
      </c>
      <c r="R54" s="458" t="s">
        <v>844</v>
      </c>
      <c r="S54" s="459"/>
      <c r="T54" s="460"/>
      <c r="U54" s="460"/>
    </row>
    <row r="55" spans="1:21" s="57" customFormat="1" ht="15.75" x14ac:dyDescent="0.25">
      <c r="A55" s="232"/>
      <c r="B55" s="463">
        <v>42496</v>
      </c>
      <c r="C55" s="246" t="s">
        <v>853</v>
      </c>
      <c r="D55" s="464" t="s">
        <v>719</v>
      </c>
      <c r="E55" s="462" t="s">
        <v>799</v>
      </c>
      <c r="F55" s="128">
        <v>108</v>
      </c>
      <c r="G55" s="128">
        <v>0</v>
      </c>
      <c r="H55" s="128"/>
      <c r="I55" s="128"/>
      <c r="J55" s="128">
        <v>0</v>
      </c>
      <c r="K55" s="128">
        <f t="shared" si="0"/>
        <v>108</v>
      </c>
      <c r="L55" s="128">
        <v>108</v>
      </c>
      <c r="M55" s="128">
        <f>Tabla13[[#This Row],[Balance s/Mov. 30/09/2023]]-Tabla13[[#This Row],[Inventario al 30/09/2023]]</f>
        <v>0</v>
      </c>
      <c r="N55" s="471">
        <v>380</v>
      </c>
      <c r="O55" s="457">
        <f t="shared" si="1"/>
        <v>41040</v>
      </c>
      <c r="P55" s="456">
        <f>(Tabla13[[#This Row],[Entradas 30 Junio-30 Sept. 2023]]*Tabla13[[#This Row],[Costo Unitario]])</f>
        <v>0</v>
      </c>
      <c r="Q55" s="456">
        <f>(Tabla13[[#This Row],[Salidas 30 Junio-30 Sept. 2023]]*Tabla13[[#This Row],[Costo Unitario]])</f>
        <v>0</v>
      </c>
      <c r="R55" s="458" t="s">
        <v>844</v>
      </c>
      <c r="S55" s="459"/>
      <c r="T55" s="460"/>
      <c r="U55" s="460"/>
    </row>
    <row r="56" spans="1:21" s="57" customFormat="1" ht="15.75" x14ac:dyDescent="0.25">
      <c r="A56" s="232"/>
      <c r="B56" s="453">
        <v>43402</v>
      </c>
      <c r="C56" s="129" t="s">
        <v>853</v>
      </c>
      <c r="D56" s="454" t="s">
        <v>116</v>
      </c>
      <c r="E56" s="461" t="s">
        <v>155</v>
      </c>
      <c r="F56" s="128">
        <v>4</v>
      </c>
      <c r="G56" s="128">
        <v>0</v>
      </c>
      <c r="H56" s="128"/>
      <c r="I56" s="128"/>
      <c r="J56" s="128">
        <v>0</v>
      </c>
      <c r="K56" s="128">
        <f t="shared" si="0"/>
        <v>4</v>
      </c>
      <c r="L56" s="128">
        <v>4</v>
      </c>
      <c r="M56" s="128">
        <f>Tabla13[[#This Row],[Balance s/Mov. 30/09/2023]]-Tabla13[[#This Row],[Inventario al 30/09/2023]]</f>
        <v>0</v>
      </c>
      <c r="N56" s="456">
        <v>95.88</v>
      </c>
      <c r="O56" s="457">
        <f t="shared" si="1"/>
        <v>383.52</v>
      </c>
      <c r="P56" s="456">
        <f>(Tabla13[[#This Row],[Entradas 30 Junio-30 Sept. 2023]]*Tabla13[[#This Row],[Costo Unitario]])</f>
        <v>0</v>
      </c>
      <c r="Q56" s="456">
        <f>(Tabla13[[#This Row],[Salidas 30 Junio-30 Sept. 2023]]*Tabla13[[#This Row],[Costo Unitario]])</f>
        <v>0</v>
      </c>
      <c r="R56" s="458" t="s">
        <v>844</v>
      </c>
      <c r="S56" s="459"/>
      <c r="T56" s="460"/>
      <c r="U56" s="460"/>
    </row>
    <row r="57" spans="1:21" s="57" customFormat="1" ht="15.75" x14ac:dyDescent="0.25">
      <c r="A57" s="232"/>
      <c r="B57" s="453">
        <v>40548</v>
      </c>
      <c r="C57" s="129" t="s">
        <v>853</v>
      </c>
      <c r="D57" s="454" t="s">
        <v>138</v>
      </c>
      <c r="E57" s="461" t="s">
        <v>159</v>
      </c>
      <c r="F57" s="128">
        <v>2</v>
      </c>
      <c r="G57" s="128">
        <v>0</v>
      </c>
      <c r="H57" s="128"/>
      <c r="I57" s="128"/>
      <c r="J57" s="128">
        <v>0</v>
      </c>
      <c r="K57" s="128">
        <f t="shared" si="0"/>
        <v>2</v>
      </c>
      <c r="L57" s="128">
        <v>2</v>
      </c>
      <c r="M57" s="128">
        <f>Tabla13[[#This Row],[Balance s/Mov. 30/09/2023]]-Tabla13[[#This Row],[Inventario al 30/09/2023]]</f>
        <v>0</v>
      </c>
      <c r="N57" s="456">
        <v>1108.02</v>
      </c>
      <c r="O57" s="457">
        <f t="shared" si="1"/>
        <v>2216.04</v>
      </c>
      <c r="P57" s="456">
        <f>(Tabla13[[#This Row],[Entradas 30 Junio-30 Sept. 2023]]*Tabla13[[#This Row],[Costo Unitario]])</f>
        <v>0</v>
      </c>
      <c r="Q57" s="456">
        <f>(Tabla13[[#This Row],[Salidas 30 Junio-30 Sept. 2023]]*Tabla13[[#This Row],[Costo Unitario]])</f>
        <v>0</v>
      </c>
      <c r="R57" s="458" t="s">
        <v>844</v>
      </c>
      <c r="S57" s="459"/>
      <c r="T57" s="460"/>
      <c r="U57" s="460"/>
    </row>
    <row r="58" spans="1:21" s="57" customFormat="1" ht="15.75" x14ac:dyDescent="0.25">
      <c r="A58" s="232"/>
      <c r="B58" s="463">
        <v>44264</v>
      </c>
      <c r="C58" s="246" t="s">
        <v>851</v>
      </c>
      <c r="D58" s="464" t="s">
        <v>1031</v>
      </c>
      <c r="E58" s="462" t="s">
        <v>1032</v>
      </c>
      <c r="F58" s="128">
        <v>0</v>
      </c>
      <c r="G58" s="128">
        <v>0</v>
      </c>
      <c r="H58" s="128"/>
      <c r="I58" s="128"/>
      <c r="J58" s="128">
        <v>0</v>
      </c>
      <c r="K58" s="128">
        <f t="shared" si="0"/>
        <v>0</v>
      </c>
      <c r="L58" s="128">
        <v>0</v>
      </c>
      <c r="M58" s="128">
        <f>Tabla13[[#This Row],[Balance s/Mov. 30/09/2023]]-Tabla13[[#This Row],[Inventario al 30/09/2023]]</f>
        <v>0</v>
      </c>
      <c r="N58" s="471">
        <v>37520.67</v>
      </c>
      <c r="O58" s="457">
        <f t="shared" si="1"/>
        <v>0</v>
      </c>
      <c r="P58" s="456">
        <f>(Tabla13[[#This Row],[Entradas 30 Junio-30 Sept. 2023]]*Tabla13[[#This Row],[Costo Unitario]])</f>
        <v>0</v>
      </c>
      <c r="Q58" s="456">
        <f>(Tabla13[[#This Row],[Salidas 30 Junio-30 Sept. 2023]]*Tabla13[[#This Row],[Costo Unitario]])</f>
        <v>0</v>
      </c>
      <c r="R58" s="458" t="s">
        <v>844</v>
      </c>
      <c r="S58" s="459"/>
      <c r="T58" s="460"/>
      <c r="U58" s="460"/>
    </row>
    <row r="59" spans="1:21" s="57" customFormat="1" ht="15.75" x14ac:dyDescent="0.25">
      <c r="A59" s="232"/>
      <c r="B59" s="453">
        <v>45048</v>
      </c>
      <c r="C59" s="246" t="s">
        <v>851</v>
      </c>
      <c r="D59" s="454" t="s">
        <v>1020</v>
      </c>
      <c r="E59" s="455" t="s">
        <v>1015</v>
      </c>
      <c r="F59" s="128">
        <v>4</v>
      </c>
      <c r="G59" s="128">
        <v>0</v>
      </c>
      <c r="H59" s="128"/>
      <c r="I59" s="128"/>
      <c r="J59" s="128">
        <v>0</v>
      </c>
      <c r="K59" s="128">
        <f t="shared" si="0"/>
        <v>4</v>
      </c>
      <c r="L59" s="128">
        <v>2</v>
      </c>
      <c r="M59" s="128">
        <f>Tabla13[[#This Row],[Balance s/Mov. 30/09/2023]]-Tabla13[[#This Row],[Inventario al 30/09/2023]]</f>
        <v>2</v>
      </c>
      <c r="N59" s="456">
        <v>19945.599999999999</v>
      </c>
      <c r="O59" s="457">
        <f t="shared" si="1"/>
        <v>39891.199999999997</v>
      </c>
      <c r="P59" s="456">
        <f>(Tabla13[[#This Row],[Entradas 30 Junio-30 Sept. 2023]]*Tabla13[[#This Row],[Costo Unitario]])</f>
        <v>0</v>
      </c>
      <c r="Q59" s="456">
        <f>(Tabla13[[#This Row],[Salidas 30 Junio-30 Sept. 2023]]*Tabla13[[#This Row],[Costo Unitario]])</f>
        <v>0</v>
      </c>
      <c r="R59" s="458" t="s">
        <v>844</v>
      </c>
      <c r="S59" s="459"/>
      <c r="T59" s="460"/>
      <c r="U59" s="460"/>
    </row>
    <row r="60" spans="1:21" s="57" customFormat="1" ht="15.75" x14ac:dyDescent="0.25">
      <c r="A60" s="232"/>
      <c r="B60" s="463">
        <v>44356</v>
      </c>
      <c r="C60" s="246" t="s">
        <v>869</v>
      </c>
      <c r="D60" s="464" t="s">
        <v>1022</v>
      </c>
      <c r="E60" s="462" t="s">
        <v>903</v>
      </c>
      <c r="F60" s="128">
        <v>36</v>
      </c>
      <c r="G60" s="128">
        <v>0</v>
      </c>
      <c r="H60" s="128"/>
      <c r="I60" s="128"/>
      <c r="J60" s="128">
        <v>0</v>
      </c>
      <c r="K60" s="128">
        <f t="shared" si="0"/>
        <v>36</v>
      </c>
      <c r="L60" s="128">
        <v>30</v>
      </c>
      <c r="M60" s="128">
        <f>Tabla13[[#This Row],[Balance s/Mov. 30/09/2023]]-Tabla13[[#This Row],[Inventario al 30/09/2023]]</f>
        <v>6</v>
      </c>
      <c r="N60" s="471">
        <v>8201</v>
      </c>
      <c r="O60" s="457">
        <f t="shared" si="1"/>
        <v>246030</v>
      </c>
      <c r="P60" s="456">
        <f>(Tabla13[[#This Row],[Entradas 30 Junio-30 Sept. 2023]]*Tabla13[[#This Row],[Costo Unitario]])</f>
        <v>0</v>
      </c>
      <c r="Q60" s="456">
        <f>(Tabla13[[#This Row],[Salidas 30 Junio-30 Sept. 2023]]*Tabla13[[#This Row],[Costo Unitario]])</f>
        <v>0</v>
      </c>
      <c r="R60" s="458" t="s">
        <v>844</v>
      </c>
      <c r="S60" s="459"/>
      <c r="T60" s="460"/>
      <c r="U60" s="460"/>
    </row>
    <row r="61" spans="1:21" s="57" customFormat="1" ht="15.75" x14ac:dyDescent="0.25">
      <c r="A61" s="232"/>
      <c r="B61" s="453">
        <v>44145</v>
      </c>
      <c r="C61" s="129" t="s">
        <v>851</v>
      </c>
      <c r="D61" s="454" t="s">
        <v>622</v>
      </c>
      <c r="E61" s="461" t="s">
        <v>1023</v>
      </c>
      <c r="F61" s="128">
        <v>8</v>
      </c>
      <c r="G61" s="128">
        <v>0</v>
      </c>
      <c r="H61" s="128"/>
      <c r="I61" s="128"/>
      <c r="J61" s="128">
        <v>0</v>
      </c>
      <c r="K61" s="128">
        <f t="shared" si="0"/>
        <v>8</v>
      </c>
      <c r="L61" s="128">
        <v>6</v>
      </c>
      <c r="M61" s="128">
        <f>Tabla13[[#This Row],[Balance s/Mov. 30/09/2023]]-Tabla13[[#This Row],[Inventario al 30/09/2023]]</f>
        <v>2</v>
      </c>
      <c r="N61" s="456">
        <v>7670</v>
      </c>
      <c r="O61" s="457">
        <f t="shared" si="1"/>
        <v>46020</v>
      </c>
      <c r="P61" s="456">
        <f>(Tabla13[[#This Row],[Entradas 30 Junio-30 Sept. 2023]]*Tabla13[[#This Row],[Costo Unitario]])</f>
        <v>0</v>
      </c>
      <c r="Q61" s="456">
        <f>(Tabla13[[#This Row],[Salidas 30 Junio-30 Sept. 2023]]*Tabla13[[#This Row],[Costo Unitario]])</f>
        <v>0</v>
      </c>
      <c r="R61" s="458" t="s">
        <v>844</v>
      </c>
      <c r="S61" s="459"/>
      <c r="T61" s="460"/>
      <c r="U61" s="460"/>
    </row>
    <row r="62" spans="1:21" s="57" customFormat="1" ht="15.75" x14ac:dyDescent="0.25">
      <c r="A62" s="232"/>
      <c r="B62" s="453"/>
      <c r="C62" s="129" t="s">
        <v>850</v>
      </c>
      <c r="D62" s="454" t="s">
        <v>1079</v>
      </c>
      <c r="E62" s="455" t="s">
        <v>977</v>
      </c>
      <c r="F62" s="128">
        <v>2</v>
      </c>
      <c r="G62" s="128">
        <v>0</v>
      </c>
      <c r="H62" s="128"/>
      <c r="I62" s="128"/>
      <c r="J62" s="128">
        <v>0</v>
      </c>
      <c r="K62" s="128">
        <f t="shared" si="0"/>
        <v>2</v>
      </c>
      <c r="L62" s="128">
        <v>1</v>
      </c>
      <c r="M62" s="128">
        <f>Tabla13[[#This Row],[Balance s/Mov. 30/09/2023]]-Tabla13[[#This Row],[Inventario al 30/09/2023]]</f>
        <v>1</v>
      </c>
      <c r="N62" s="456">
        <v>0</v>
      </c>
      <c r="O62" s="457">
        <f t="shared" si="1"/>
        <v>0</v>
      </c>
      <c r="P62" s="456">
        <f>(Tabla13[[#This Row],[Entradas 30 Junio-30 Sept. 2023]]*Tabla13[[#This Row],[Costo Unitario]])</f>
        <v>0</v>
      </c>
      <c r="Q62" s="456">
        <f>(Tabla13[[#This Row],[Salidas 30 Junio-30 Sept. 2023]]*Tabla13[[#This Row],[Costo Unitario]])</f>
        <v>0</v>
      </c>
      <c r="R62" s="458" t="s">
        <v>844</v>
      </c>
      <c r="S62" s="459"/>
      <c r="T62" s="460"/>
      <c r="U62" s="460"/>
    </row>
    <row r="63" spans="1:21" s="57" customFormat="1" ht="15.75" x14ac:dyDescent="0.25">
      <c r="A63" s="232"/>
      <c r="B63" s="453">
        <v>42520</v>
      </c>
      <c r="C63" s="129" t="s">
        <v>849</v>
      </c>
      <c r="D63" s="454" t="s">
        <v>103</v>
      </c>
      <c r="E63" s="465" t="s">
        <v>105</v>
      </c>
      <c r="F63" s="128">
        <v>5</v>
      </c>
      <c r="G63" s="128">
        <v>0</v>
      </c>
      <c r="H63" s="128"/>
      <c r="I63" s="128"/>
      <c r="J63" s="128">
        <v>0</v>
      </c>
      <c r="K63" s="128">
        <f t="shared" si="0"/>
        <v>5</v>
      </c>
      <c r="L63" s="128">
        <v>5</v>
      </c>
      <c r="M63" s="128">
        <f>Tabla13[[#This Row],[Balance s/Mov. 30/09/2023]]-Tabla13[[#This Row],[Inventario al 30/09/2023]]</f>
        <v>0</v>
      </c>
      <c r="N63" s="456">
        <v>44.25</v>
      </c>
      <c r="O63" s="457">
        <f t="shared" si="1"/>
        <v>221.25</v>
      </c>
      <c r="P63" s="456">
        <f>(Tabla13[[#This Row],[Entradas 30 Junio-30 Sept. 2023]]*Tabla13[[#This Row],[Costo Unitario]])</f>
        <v>0</v>
      </c>
      <c r="Q63" s="456">
        <f>(Tabla13[[#This Row],[Salidas 30 Junio-30 Sept. 2023]]*Tabla13[[#This Row],[Costo Unitario]])</f>
        <v>0</v>
      </c>
      <c r="R63" s="458" t="s">
        <v>844</v>
      </c>
      <c r="S63" s="459"/>
      <c r="T63" s="460"/>
      <c r="U63" s="460"/>
    </row>
    <row r="64" spans="1:21" s="57" customFormat="1" ht="15.75" x14ac:dyDescent="0.25">
      <c r="A64" s="232"/>
      <c r="B64" s="453">
        <v>43258</v>
      </c>
      <c r="C64" s="129" t="s">
        <v>849</v>
      </c>
      <c r="D64" s="454" t="s">
        <v>139</v>
      </c>
      <c r="E64" s="461" t="s">
        <v>157</v>
      </c>
      <c r="F64" s="128">
        <v>3</v>
      </c>
      <c r="G64" s="128">
        <v>0</v>
      </c>
      <c r="H64" s="128"/>
      <c r="I64" s="128"/>
      <c r="J64" s="128">
        <v>0</v>
      </c>
      <c r="K64" s="128">
        <f t="shared" si="0"/>
        <v>3</v>
      </c>
      <c r="L64" s="128">
        <v>3</v>
      </c>
      <c r="M64" s="128">
        <f>Tabla13[[#This Row],[Balance s/Mov. 30/09/2023]]-Tabla13[[#This Row],[Inventario al 30/09/2023]]</f>
        <v>0</v>
      </c>
      <c r="N64" s="456">
        <v>73.75</v>
      </c>
      <c r="O64" s="457">
        <f t="shared" si="1"/>
        <v>221.25</v>
      </c>
      <c r="P64" s="456">
        <f>(Tabla13[[#This Row],[Entradas 30 Junio-30 Sept. 2023]]*Tabla13[[#This Row],[Costo Unitario]])</f>
        <v>0</v>
      </c>
      <c r="Q64" s="456">
        <f>(Tabla13[[#This Row],[Salidas 30 Junio-30 Sept. 2023]]*Tabla13[[#This Row],[Costo Unitario]])</f>
        <v>0</v>
      </c>
      <c r="R64" s="458" t="s">
        <v>844</v>
      </c>
      <c r="S64" s="459"/>
      <c r="T64" s="460"/>
      <c r="U64" s="460"/>
    </row>
    <row r="65" spans="1:21" s="57" customFormat="1" ht="15.75" x14ac:dyDescent="0.25">
      <c r="A65" s="232"/>
      <c r="B65" s="453">
        <v>43797</v>
      </c>
      <c r="C65" s="129" t="s">
        <v>849</v>
      </c>
      <c r="D65" s="454" t="s">
        <v>1033</v>
      </c>
      <c r="E65" s="465" t="s">
        <v>738</v>
      </c>
      <c r="F65" s="128">
        <v>26</v>
      </c>
      <c r="G65" s="128">
        <v>0</v>
      </c>
      <c r="H65" s="128"/>
      <c r="I65" s="128"/>
      <c r="J65" s="128">
        <v>0</v>
      </c>
      <c r="K65" s="128">
        <f t="shared" si="0"/>
        <v>26</v>
      </c>
      <c r="L65" s="128">
        <v>24</v>
      </c>
      <c r="M65" s="128">
        <f>Tabla13[[#This Row],[Balance s/Mov. 30/09/2023]]-Tabla13[[#This Row],[Inventario al 30/09/2023]]</f>
        <v>2</v>
      </c>
      <c r="N65" s="456">
        <v>87</v>
      </c>
      <c r="O65" s="457">
        <f t="shared" si="1"/>
        <v>2088</v>
      </c>
      <c r="P65" s="456">
        <f>(Tabla13[[#This Row],[Entradas 30 Junio-30 Sept. 2023]]*Tabla13[[#This Row],[Costo Unitario]])</f>
        <v>0</v>
      </c>
      <c r="Q65" s="456">
        <f>(Tabla13[[#This Row],[Salidas 30 Junio-30 Sept. 2023]]*Tabla13[[#This Row],[Costo Unitario]])</f>
        <v>0</v>
      </c>
      <c r="R65" s="458" t="s">
        <v>844</v>
      </c>
      <c r="S65" s="459"/>
      <c r="T65" s="460"/>
      <c r="U65" s="460"/>
    </row>
    <row r="66" spans="1:21" s="57" customFormat="1" ht="15.75" x14ac:dyDescent="0.25">
      <c r="A66" s="232"/>
      <c r="B66" s="453">
        <v>42641</v>
      </c>
      <c r="C66" s="129" t="s">
        <v>849</v>
      </c>
      <c r="D66" s="454" t="s">
        <v>140</v>
      </c>
      <c r="E66" s="465" t="s">
        <v>156</v>
      </c>
      <c r="F66" s="128">
        <v>3</v>
      </c>
      <c r="G66" s="128">
        <v>0</v>
      </c>
      <c r="H66" s="128"/>
      <c r="I66" s="128"/>
      <c r="J66" s="128">
        <v>0</v>
      </c>
      <c r="K66" s="128">
        <f t="shared" si="0"/>
        <v>3</v>
      </c>
      <c r="L66" s="128">
        <v>1</v>
      </c>
      <c r="M66" s="128">
        <f>Tabla13[[#This Row],[Balance s/Mov. 30/09/2023]]-Tabla13[[#This Row],[Inventario al 30/09/2023]]</f>
        <v>2</v>
      </c>
      <c r="N66" s="456">
        <v>91.45</v>
      </c>
      <c r="O66" s="457">
        <f t="shared" si="1"/>
        <v>91.45</v>
      </c>
      <c r="P66" s="456">
        <f>(Tabla13[[#This Row],[Entradas 30 Junio-30 Sept. 2023]]*Tabla13[[#This Row],[Costo Unitario]])</f>
        <v>0</v>
      </c>
      <c r="Q66" s="456">
        <f>(Tabla13[[#This Row],[Salidas 30 Junio-30 Sept. 2023]]*Tabla13[[#This Row],[Costo Unitario]])</f>
        <v>0</v>
      </c>
      <c r="R66" s="458" t="s">
        <v>844</v>
      </c>
      <c r="S66" s="459"/>
      <c r="T66" s="460"/>
      <c r="U66" s="460"/>
    </row>
    <row r="67" spans="1:21" s="57" customFormat="1" ht="15.75" x14ac:dyDescent="0.25">
      <c r="A67" s="232"/>
      <c r="B67" s="453"/>
      <c r="C67" s="129" t="s">
        <v>850</v>
      </c>
      <c r="D67" s="454" t="s">
        <v>555</v>
      </c>
      <c r="E67" s="455" t="s">
        <v>956</v>
      </c>
      <c r="F67" s="128">
        <v>52</v>
      </c>
      <c r="G67" s="128">
        <v>0</v>
      </c>
      <c r="H67" s="128"/>
      <c r="I67" s="128"/>
      <c r="J67" s="128">
        <v>0</v>
      </c>
      <c r="K67" s="128">
        <f t="shared" si="0"/>
        <v>52</v>
      </c>
      <c r="L67" s="128">
        <v>41</v>
      </c>
      <c r="M67" s="128">
        <f>Tabla13[[#This Row],[Balance s/Mov. 30/09/2023]]-Tabla13[[#This Row],[Inventario al 30/09/2023]]</f>
        <v>11</v>
      </c>
      <c r="N67" s="456">
        <v>0</v>
      </c>
      <c r="O67" s="457">
        <f t="shared" si="1"/>
        <v>0</v>
      </c>
      <c r="P67" s="456">
        <f>(Tabla13[[#This Row],[Entradas 30 Junio-30 Sept. 2023]]*Tabla13[[#This Row],[Costo Unitario]])</f>
        <v>0</v>
      </c>
      <c r="Q67" s="456">
        <f>(Tabla13[[#This Row],[Salidas 30 Junio-30 Sept. 2023]]*Tabla13[[#This Row],[Costo Unitario]])</f>
        <v>0</v>
      </c>
      <c r="R67" s="458" t="s">
        <v>844</v>
      </c>
      <c r="S67" s="459"/>
      <c r="T67" s="460"/>
      <c r="U67" s="460"/>
    </row>
    <row r="68" spans="1:21" s="57" customFormat="1" ht="15.75" x14ac:dyDescent="0.25">
      <c r="A68" s="232"/>
      <c r="B68" s="453">
        <v>41268</v>
      </c>
      <c r="C68" s="129" t="s">
        <v>851</v>
      </c>
      <c r="D68" s="454" t="s">
        <v>163</v>
      </c>
      <c r="E68" s="465" t="s">
        <v>168</v>
      </c>
      <c r="F68" s="128">
        <v>1</v>
      </c>
      <c r="G68" s="128">
        <v>0</v>
      </c>
      <c r="H68" s="128"/>
      <c r="I68" s="128"/>
      <c r="J68" s="128">
        <v>0</v>
      </c>
      <c r="K68" s="128">
        <f t="shared" si="0"/>
        <v>1</v>
      </c>
      <c r="L68" s="128">
        <v>1</v>
      </c>
      <c r="M68" s="128">
        <f>Tabla13[[#This Row],[Balance s/Mov. 30/09/2023]]-Tabla13[[#This Row],[Inventario al 30/09/2023]]</f>
        <v>0</v>
      </c>
      <c r="N68" s="456">
        <v>4409.5</v>
      </c>
      <c r="O68" s="457">
        <f t="shared" si="1"/>
        <v>4409.5</v>
      </c>
      <c r="P68" s="456">
        <f>(Tabla13[[#This Row],[Entradas 30 Junio-30 Sept. 2023]]*Tabla13[[#This Row],[Costo Unitario]])</f>
        <v>0</v>
      </c>
      <c r="Q68" s="456">
        <f>(Tabla13[[#This Row],[Salidas 30 Junio-30 Sept. 2023]]*Tabla13[[#This Row],[Costo Unitario]])</f>
        <v>0</v>
      </c>
      <c r="R68" s="458" t="s">
        <v>844</v>
      </c>
      <c r="S68" s="459"/>
      <c r="T68" s="460"/>
      <c r="U68" s="460"/>
    </row>
    <row r="69" spans="1:21" s="57" customFormat="1" ht="15.75" x14ac:dyDescent="0.25">
      <c r="A69" s="232"/>
      <c r="B69" s="453">
        <v>43402</v>
      </c>
      <c r="C69" s="129" t="s">
        <v>851</v>
      </c>
      <c r="D69" s="454" t="s">
        <v>558</v>
      </c>
      <c r="E69" s="461" t="s">
        <v>559</v>
      </c>
      <c r="F69" s="128">
        <v>0</v>
      </c>
      <c r="G69" s="128">
        <v>0</v>
      </c>
      <c r="H69" s="128"/>
      <c r="I69" s="128"/>
      <c r="J69" s="128">
        <v>0</v>
      </c>
      <c r="K69" s="128">
        <f t="shared" si="0"/>
        <v>0</v>
      </c>
      <c r="L69" s="128">
        <v>0</v>
      </c>
      <c r="M69" s="128">
        <f>Tabla13[[#This Row],[Balance s/Mov. 30/09/2023]]-Tabla13[[#This Row],[Inventario al 30/09/2023]]</f>
        <v>0</v>
      </c>
      <c r="N69" s="456">
        <v>94.4</v>
      </c>
      <c r="O69" s="457">
        <f t="shared" si="1"/>
        <v>0</v>
      </c>
      <c r="P69" s="456">
        <f>(Tabla13[[#This Row],[Entradas 30 Junio-30 Sept. 2023]]*Tabla13[[#This Row],[Costo Unitario]])</f>
        <v>0</v>
      </c>
      <c r="Q69" s="456">
        <f>(Tabla13[[#This Row],[Salidas 30 Junio-30 Sept. 2023]]*Tabla13[[#This Row],[Costo Unitario]])</f>
        <v>0</v>
      </c>
      <c r="R69" s="458" t="s">
        <v>844</v>
      </c>
      <c r="S69" s="459"/>
      <c r="T69" s="460"/>
      <c r="U69" s="460"/>
    </row>
    <row r="70" spans="1:21" s="57" customFormat="1" ht="15.75" x14ac:dyDescent="0.25">
      <c r="A70" s="232"/>
      <c r="B70" s="453"/>
      <c r="C70" s="129" t="s">
        <v>851</v>
      </c>
      <c r="D70" s="454" t="s">
        <v>1062</v>
      </c>
      <c r="E70" s="455" t="s">
        <v>952</v>
      </c>
      <c r="F70" s="128">
        <v>48</v>
      </c>
      <c r="G70" s="128">
        <v>0</v>
      </c>
      <c r="H70" s="128"/>
      <c r="I70" s="128"/>
      <c r="J70" s="128">
        <v>0</v>
      </c>
      <c r="K70" s="128">
        <f t="shared" si="0"/>
        <v>48</v>
      </c>
      <c r="L70" s="128">
        <v>48</v>
      </c>
      <c r="M70" s="128">
        <f>Tabla13[[#This Row],[Balance s/Mov. 30/09/2023]]-Tabla13[[#This Row],[Inventario al 30/09/2023]]</f>
        <v>0</v>
      </c>
      <c r="N70" s="456">
        <v>0</v>
      </c>
      <c r="O70" s="457">
        <f t="shared" si="1"/>
        <v>0</v>
      </c>
      <c r="P70" s="456">
        <f>(Tabla13[[#This Row],[Entradas 30 Junio-30 Sept. 2023]]*Tabla13[[#This Row],[Costo Unitario]])</f>
        <v>0</v>
      </c>
      <c r="Q70" s="456">
        <f>(Tabla13[[#This Row],[Salidas 30 Junio-30 Sept. 2023]]*Tabla13[[#This Row],[Costo Unitario]])</f>
        <v>0</v>
      </c>
      <c r="R70" s="458" t="s">
        <v>844</v>
      </c>
      <c r="S70" s="459"/>
      <c r="T70" s="460"/>
      <c r="U70" s="460"/>
    </row>
    <row r="71" spans="1:21" s="57" customFormat="1" ht="15.75" x14ac:dyDescent="0.25">
      <c r="A71" s="232"/>
      <c r="B71" s="453">
        <v>42496</v>
      </c>
      <c r="C71" s="129" t="s">
        <v>852</v>
      </c>
      <c r="D71" s="454" t="s">
        <v>270</v>
      </c>
      <c r="E71" s="465" t="s">
        <v>395</v>
      </c>
      <c r="F71" s="128">
        <v>0</v>
      </c>
      <c r="G71" s="128">
        <v>0</v>
      </c>
      <c r="H71" s="128"/>
      <c r="I71" s="128"/>
      <c r="J71" s="128">
        <v>0</v>
      </c>
      <c r="K71" s="128">
        <f t="shared" si="0"/>
        <v>0</v>
      </c>
      <c r="L71" s="128">
        <v>0</v>
      </c>
      <c r="M71" s="128">
        <f>Tabla13[[#This Row],[Balance s/Mov. 30/09/2023]]-Tabla13[[#This Row],[Inventario al 30/09/2023]]</f>
        <v>0</v>
      </c>
      <c r="N71" s="456">
        <v>73.87</v>
      </c>
      <c r="O71" s="457">
        <f t="shared" si="1"/>
        <v>0</v>
      </c>
      <c r="P71" s="456">
        <f>(Tabla13[[#This Row],[Entradas 30 Junio-30 Sept. 2023]]*Tabla13[[#This Row],[Costo Unitario]])</f>
        <v>0</v>
      </c>
      <c r="Q71" s="456">
        <f>(Tabla13[[#This Row],[Salidas 30 Junio-30 Sept. 2023]]*Tabla13[[#This Row],[Costo Unitario]])</f>
        <v>0</v>
      </c>
      <c r="R71" s="458" t="s">
        <v>844</v>
      </c>
      <c r="S71" s="459"/>
      <c r="T71" s="460"/>
      <c r="U71" s="460"/>
    </row>
    <row r="72" spans="1:21" s="57" customFormat="1" ht="15.75" x14ac:dyDescent="0.25">
      <c r="A72" s="232"/>
      <c r="B72" s="453">
        <v>40393</v>
      </c>
      <c r="C72" s="129" t="s">
        <v>852</v>
      </c>
      <c r="D72" s="454" t="s">
        <v>117</v>
      </c>
      <c r="E72" s="465" t="s">
        <v>150</v>
      </c>
      <c r="F72" s="128">
        <v>23</v>
      </c>
      <c r="G72" s="128">
        <v>0</v>
      </c>
      <c r="H72" s="128"/>
      <c r="I72" s="128"/>
      <c r="J72" s="128">
        <v>0</v>
      </c>
      <c r="K72" s="128">
        <f t="shared" si="0"/>
        <v>23</v>
      </c>
      <c r="L72" s="128">
        <v>23</v>
      </c>
      <c r="M72" s="128">
        <f>Tabla13[[#This Row],[Balance s/Mov. 30/09/2023]]-Tabla13[[#This Row],[Inventario al 30/09/2023]]</f>
        <v>0</v>
      </c>
      <c r="N72" s="456">
        <v>81.59</v>
      </c>
      <c r="O72" s="457">
        <f t="shared" si="1"/>
        <v>1876.5700000000002</v>
      </c>
      <c r="P72" s="456">
        <f>(Tabla13[[#This Row],[Entradas 30 Junio-30 Sept. 2023]]*Tabla13[[#This Row],[Costo Unitario]])</f>
        <v>0</v>
      </c>
      <c r="Q72" s="456">
        <f>(Tabla13[[#This Row],[Salidas 30 Junio-30 Sept. 2023]]*Tabla13[[#This Row],[Costo Unitario]])</f>
        <v>0</v>
      </c>
      <c r="R72" s="458" t="s">
        <v>844</v>
      </c>
      <c r="S72" s="459"/>
      <c r="T72" s="460"/>
      <c r="U72" s="460"/>
    </row>
    <row r="73" spans="1:21" s="57" customFormat="1" ht="15.75" x14ac:dyDescent="0.25">
      <c r="A73" s="232"/>
      <c r="B73" s="453">
        <v>42496</v>
      </c>
      <c r="C73" s="129" t="s">
        <v>854</v>
      </c>
      <c r="D73" s="454" t="s">
        <v>207</v>
      </c>
      <c r="E73" s="461" t="s">
        <v>255</v>
      </c>
      <c r="F73" s="128">
        <v>38</v>
      </c>
      <c r="G73" s="128">
        <v>0</v>
      </c>
      <c r="H73" s="128"/>
      <c r="I73" s="128"/>
      <c r="J73" s="128">
        <v>0</v>
      </c>
      <c r="K73" s="128">
        <f t="shared" ref="K73:K135" si="2">F73+G73+H73+I73-J73</f>
        <v>38</v>
      </c>
      <c r="L73" s="128">
        <v>49</v>
      </c>
      <c r="M73" s="128">
        <f>Tabla13[[#This Row],[Balance s/Mov. 30/09/2023]]-Tabla13[[#This Row],[Inventario al 30/09/2023]]</f>
        <v>-11</v>
      </c>
      <c r="N73" s="456">
        <v>1626.21</v>
      </c>
      <c r="O73" s="457">
        <f t="shared" ref="O73:O135" si="3">L73*N73</f>
        <v>79684.290000000008</v>
      </c>
      <c r="P73" s="456">
        <f>(Tabla13[[#This Row],[Entradas 30 Junio-30 Sept. 2023]]*Tabla13[[#This Row],[Costo Unitario]])</f>
        <v>0</v>
      </c>
      <c r="Q73" s="456">
        <f>(Tabla13[[#This Row],[Salidas 30 Junio-30 Sept. 2023]]*Tabla13[[#This Row],[Costo Unitario]])</f>
        <v>0</v>
      </c>
      <c r="R73" s="458" t="s">
        <v>844</v>
      </c>
      <c r="S73" s="459"/>
      <c r="T73" s="460"/>
      <c r="U73" s="460"/>
    </row>
    <row r="74" spans="1:21" s="57" customFormat="1" ht="15.75" x14ac:dyDescent="0.25">
      <c r="A74" s="232"/>
      <c r="B74" s="453">
        <v>42520</v>
      </c>
      <c r="C74" s="129" t="s">
        <v>854</v>
      </c>
      <c r="D74" s="454" t="s">
        <v>580</v>
      </c>
      <c r="E74" s="461" t="s">
        <v>581</v>
      </c>
      <c r="F74" s="128">
        <v>50</v>
      </c>
      <c r="G74" s="128">
        <v>0</v>
      </c>
      <c r="H74" s="128"/>
      <c r="I74" s="128"/>
      <c r="J74" s="128">
        <v>0</v>
      </c>
      <c r="K74" s="128">
        <f t="shared" si="2"/>
        <v>50</v>
      </c>
      <c r="L74" s="128">
        <v>124</v>
      </c>
      <c r="M74" s="128">
        <f>Tabla13[[#This Row],[Balance s/Mov. 30/09/2023]]-Tabla13[[#This Row],[Inventario al 30/09/2023]]</f>
        <v>-74</v>
      </c>
      <c r="N74" s="456">
        <v>2360</v>
      </c>
      <c r="O74" s="457">
        <f t="shared" si="3"/>
        <v>292640</v>
      </c>
      <c r="P74" s="456">
        <f>(Tabla13[[#This Row],[Entradas 30 Junio-30 Sept. 2023]]*Tabla13[[#This Row],[Costo Unitario]])</f>
        <v>0</v>
      </c>
      <c r="Q74" s="456">
        <f>(Tabla13[[#This Row],[Salidas 30 Junio-30 Sept. 2023]]*Tabla13[[#This Row],[Costo Unitario]])</f>
        <v>0</v>
      </c>
      <c r="R74" s="458" t="s">
        <v>844</v>
      </c>
      <c r="S74" s="459"/>
      <c r="T74" s="460"/>
      <c r="U74" s="460"/>
    </row>
    <row r="75" spans="1:21" s="57" customFormat="1" ht="15.75" x14ac:dyDescent="0.25">
      <c r="A75" s="232"/>
      <c r="B75" s="463">
        <v>42496</v>
      </c>
      <c r="C75" s="246" t="s">
        <v>851</v>
      </c>
      <c r="D75" s="464" t="s">
        <v>48</v>
      </c>
      <c r="E75" s="455" t="s">
        <v>49</v>
      </c>
      <c r="F75" s="128">
        <v>1</v>
      </c>
      <c r="G75" s="128">
        <v>0</v>
      </c>
      <c r="H75" s="128"/>
      <c r="I75" s="128"/>
      <c r="J75" s="128">
        <v>0</v>
      </c>
      <c r="K75" s="128">
        <f t="shared" si="2"/>
        <v>1</v>
      </c>
      <c r="L75" s="128">
        <v>1</v>
      </c>
      <c r="M75" s="128">
        <f>Tabla13[[#This Row],[Balance s/Mov. 30/09/2023]]-Tabla13[[#This Row],[Inventario al 30/09/2023]]</f>
        <v>0</v>
      </c>
      <c r="N75" s="456">
        <v>95.75</v>
      </c>
      <c r="O75" s="457">
        <f t="shared" si="3"/>
        <v>95.75</v>
      </c>
      <c r="P75" s="456">
        <f>(Tabla13[[#This Row],[Entradas 30 Junio-30 Sept. 2023]]*Tabla13[[#This Row],[Costo Unitario]])</f>
        <v>0</v>
      </c>
      <c r="Q75" s="456">
        <f>(Tabla13[[#This Row],[Salidas 30 Junio-30 Sept. 2023]]*Tabla13[[#This Row],[Costo Unitario]])</f>
        <v>0</v>
      </c>
      <c r="R75" s="458" t="s">
        <v>844</v>
      </c>
      <c r="S75" s="459"/>
      <c r="T75" s="460"/>
      <c r="U75" s="460"/>
    </row>
    <row r="76" spans="1:21" s="57" customFormat="1" ht="15.75" x14ac:dyDescent="0.25">
      <c r="A76" s="232"/>
      <c r="B76" s="453">
        <v>39020</v>
      </c>
      <c r="C76" s="129" t="s">
        <v>851</v>
      </c>
      <c r="D76" s="454" t="s">
        <v>327</v>
      </c>
      <c r="E76" s="465" t="s">
        <v>380</v>
      </c>
      <c r="F76" s="128">
        <v>1</v>
      </c>
      <c r="G76" s="128">
        <v>0</v>
      </c>
      <c r="H76" s="128"/>
      <c r="I76" s="128"/>
      <c r="J76" s="128">
        <v>0</v>
      </c>
      <c r="K76" s="128">
        <f t="shared" si="2"/>
        <v>1</v>
      </c>
      <c r="L76" s="128">
        <v>1</v>
      </c>
      <c r="M76" s="128">
        <f>Tabla13[[#This Row],[Balance s/Mov. 30/09/2023]]-Tabla13[[#This Row],[Inventario al 30/09/2023]]</f>
        <v>0</v>
      </c>
      <c r="N76" s="456">
        <v>214.76</v>
      </c>
      <c r="O76" s="457">
        <f t="shared" si="3"/>
        <v>214.76</v>
      </c>
      <c r="P76" s="456">
        <f>(Tabla13[[#This Row],[Entradas 30 Junio-30 Sept. 2023]]*Tabla13[[#This Row],[Costo Unitario]])</f>
        <v>0</v>
      </c>
      <c r="Q76" s="456">
        <f>(Tabla13[[#This Row],[Salidas 30 Junio-30 Sept. 2023]]*Tabla13[[#This Row],[Costo Unitario]])</f>
        <v>0</v>
      </c>
      <c r="R76" s="458" t="s">
        <v>844</v>
      </c>
      <c r="S76" s="459"/>
      <c r="T76" s="460"/>
      <c r="U76" s="460"/>
    </row>
    <row r="77" spans="1:21" s="57" customFormat="1" ht="15.75" x14ac:dyDescent="0.25">
      <c r="A77" s="232"/>
      <c r="B77" s="453">
        <v>45021</v>
      </c>
      <c r="C77" s="129" t="s">
        <v>863</v>
      </c>
      <c r="D77" s="454" t="s">
        <v>1035</v>
      </c>
      <c r="E77" s="462" t="s">
        <v>889</v>
      </c>
      <c r="F77" s="128">
        <v>11</v>
      </c>
      <c r="G77" s="128">
        <v>0</v>
      </c>
      <c r="H77" s="128"/>
      <c r="I77" s="128"/>
      <c r="J77" s="128">
        <v>0</v>
      </c>
      <c r="K77" s="128">
        <f t="shared" si="2"/>
        <v>11</v>
      </c>
      <c r="L77" s="128">
        <v>55</v>
      </c>
      <c r="M77" s="128">
        <f>Tabla13[[#This Row],[Balance s/Mov. 30/09/2023]]-Tabla13[[#This Row],[Inventario al 30/09/2023]]</f>
        <v>-44</v>
      </c>
      <c r="N77" s="456">
        <v>56</v>
      </c>
      <c r="O77" s="457">
        <f t="shared" si="3"/>
        <v>3080</v>
      </c>
      <c r="P77" s="456">
        <f>(Tabla13[[#This Row],[Entradas 30 Junio-30 Sept. 2023]]*Tabla13[[#This Row],[Costo Unitario]])</f>
        <v>0</v>
      </c>
      <c r="Q77" s="456">
        <f>(Tabla13[[#This Row],[Salidas 30 Junio-30 Sept. 2023]]*Tabla13[[#This Row],[Costo Unitario]])</f>
        <v>0</v>
      </c>
      <c r="R77" s="458" t="s">
        <v>844</v>
      </c>
      <c r="S77" s="459"/>
      <c r="T77" s="460"/>
      <c r="U77" s="460"/>
    </row>
    <row r="78" spans="1:21" s="57" customFormat="1" ht="15.75" x14ac:dyDescent="0.25">
      <c r="A78" s="232"/>
      <c r="B78" s="453">
        <v>45016</v>
      </c>
      <c r="C78" s="129" t="s">
        <v>863</v>
      </c>
      <c r="D78" s="454" t="s">
        <v>1034</v>
      </c>
      <c r="E78" s="462" t="s">
        <v>888</v>
      </c>
      <c r="F78" s="128">
        <v>14</v>
      </c>
      <c r="G78" s="128">
        <v>0</v>
      </c>
      <c r="H78" s="128"/>
      <c r="I78" s="128"/>
      <c r="J78" s="128">
        <v>0</v>
      </c>
      <c r="K78" s="128">
        <f t="shared" si="2"/>
        <v>14</v>
      </c>
      <c r="L78" s="128">
        <v>7</v>
      </c>
      <c r="M78" s="128">
        <f>Tabla13[[#This Row],[Balance s/Mov. 30/09/2023]]-Tabla13[[#This Row],[Inventario al 30/09/2023]]</f>
        <v>7</v>
      </c>
      <c r="N78" s="456">
        <v>66.67</v>
      </c>
      <c r="O78" s="457">
        <f t="shared" si="3"/>
        <v>466.69</v>
      </c>
      <c r="P78" s="456">
        <f>(Tabla13[[#This Row],[Entradas 30 Junio-30 Sept. 2023]]*Tabla13[[#This Row],[Costo Unitario]])</f>
        <v>0</v>
      </c>
      <c r="Q78" s="456">
        <f>(Tabla13[[#This Row],[Salidas 30 Junio-30 Sept. 2023]]*Tabla13[[#This Row],[Costo Unitario]])</f>
        <v>0</v>
      </c>
      <c r="R78" s="458" t="s">
        <v>844</v>
      </c>
      <c r="S78" s="459"/>
      <c r="T78" s="460"/>
      <c r="U78" s="460"/>
    </row>
    <row r="79" spans="1:21" s="57" customFormat="1" ht="15.75" x14ac:dyDescent="0.25">
      <c r="A79" s="232"/>
      <c r="B79" s="453">
        <v>42250</v>
      </c>
      <c r="C79" s="129" t="s">
        <v>849</v>
      </c>
      <c r="D79" s="454" t="s">
        <v>654</v>
      </c>
      <c r="E79" s="465" t="s">
        <v>655</v>
      </c>
      <c r="F79" s="128">
        <v>100</v>
      </c>
      <c r="G79" s="128">
        <v>0</v>
      </c>
      <c r="H79" s="128"/>
      <c r="I79" s="128"/>
      <c r="J79" s="128">
        <v>0</v>
      </c>
      <c r="K79" s="128">
        <f t="shared" si="2"/>
        <v>100</v>
      </c>
      <c r="L79" s="128">
        <v>100</v>
      </c>
      <c r="M79" s="128">
        <f>Tabla13[[#This Row],[Balance s/Mov. 30/09/2023]]-Tabla13[[#This Row],[Inventario al 30/09/2023]]</f>
        <v>0</v>
      </c>
      <c r="N79" s="456">
        <v>20.059999999999999</v>
      </c>
      <c r="O79" s="457">
        <f t="shared" si="3"/>
        <v>2005.9999999999998</v>
      </c>
      <c r="P79" s="456">
        <f>(Tabla13[[#This Row],[Entradas 30 Junio-30 Sept. 2023]]*Tabla13[[#This Row],[Costo Unitario]])</f>
        <v>0</v>
      </c>
      <c r="Q79" s="456">
        <f>(Tabla13[[#This Row],[Salidas 30 Junio-30 Sept. 2023]]*Tabla13[[#This Row],[Costo Unitario]])</f>
        <v>0</v>
      </c>
      <c r="R79" s="458" t="s">
        <v>844</v>
      </c>
      <c r="S79" s="459"/>
      <c r="T79" s="460"/>
      <c r="U79" s="460"/>
    </row>
    <row r="80" spans="1:21" s="57" customFormat="1" ht="15.75" x14ac:dyDescent="0.25">
      <c r="A80" s="232"/>
      <c r="B80" s="453">
        <v>42263</v>
      </c>
      <c r="C80" s="129" t="s">
        <v>851</v>
      </c>
      <c r="D80" s="454" t="s">
        <v>475</v>
      </c>
      <c r="E80" s="462" t="s">
        <v>496</v>
      </c>
      <c r="F80" s="128">
        <v>2</v>
      </c>
      <c r="G80" s="128">
        <v>0</v>
      </c>
      <c r="H80" s="128"/>
      <c r="I80" s="128"/>
      <c r="J80" s="128">
        <v>0</v>
      </c>
      <c r="K80" s="128">
        <f t="shared" si="2"/>
        <v>2</v>
      </c>
      <c r="L80" s="128">
        <v>2</v>
      </c>
      <c r="M80" s="128">
        <f>Tabla13[[#This Row],[Balance s/Mov. 30/09/2023]]-Tabla13[[#This Row],[Inventario al 30/09/2023]]</f>
        <v>0</v>
      </c>
      <c r="N80" s="456">
        <v>1261.42</v>
      </c>
      <c r="O80" s="457">
        <f t="shared" si="3"/>
        <v>2522.84</v>
      </c>
      <c r="P80" s="456">
        <f>(Tabla13[[#This Row],[Entradas 30 Junio-30 Sept. 2023]]*Tabla13[[#This Row],[Costo Unitario]])</f>
        <v>0</v>
      </c>
      <c r="Q80" s="456">
        <f>(Tabla13[[#This Row],[Salidas 30 Junio-30 Sept. 2023]]*Tabla13[[#This Row],[Costo Unitario]])</f>
        <v>0</v>
      </c>
      <c r="R80" s="458" t="s">
        <v>844</v>
      </c>
      <c r="S80" s="459"/>
      <c r="T80" s="460"/>
      <c r="U80" s="460"/>
    </row>
    <row r="81" spans="1:21" s="57" customFormat="1" ht="15.75" x14ac:dyDescent="0.25">
      <c r="A81" s="232"/>
      <c r="B81" s="463">
        <v>45063</v>
      </c>
      <c r="C81" s="246" t="s">
        <v>855</v>
      </c>
      <c r="D81" s="464" t="s">
        <v>693</v>
      </c>
      <c r="E81" s="462" t="s">
        <v>694</v>
      </c>
      <c r="F81" s="128">
        <v>2850</v>
      </c>
      <c r="G81" s="128">
        <v>0</v>
      </c>
      <c r="H81" s="128"/>
      <c r="I81" s="128"/>
      <c r="J81" s="128">
        <v>0</v>
      </c>
      <c r="K81" s="128">
        <f t="shared" si="2"/>
        <v>2850</v>
      </c>
      <c r="L81" s="128">
        <v>10325</v>
      </c>
      <c r="M81" s="128">
        <f>Tabla13[[#This Row],[Balance s/Mov. 30/09/2023]]-Tabla13[[#This Row],[Inventario al 30/09/2023]]</f>
        <v>-7475</v>
      </c>
      <c r="N81" s="456">
        <v>466.1</v>
      </c>
      <c r="O81" s="457">
        <f t="shared" si="3"/>
        <v>4812482.5</v>
      </c>
      <c r="P81" s="456">
        <f>(Tabla13[[#This Row],[Entradas 30 Junio-30 Sept. 2023]]*Tabla13[[#This Row],[Costo Unitario]])</f>
        <v>0</v>
      </c>
      <c r="Q81" s="456">
        <f>(Tabla13[[#This Row],[Salidas 30 Junio-30 Sept. 2023]]*Tabla13[[#This Row],[Costo Unitario]])</f>
        <v>0</v>
      </c>
      <c r="R81" s="458" t="s">
        <v>844</v>
      </c>
      <c r="S81" s="459"/>
      <c r="T81" s="460"/>
      <c r="U81" s="460"/>
    </row>
    <row r="82" spans="1:21" s="57" customFormat="1" ht="15.75" x14ac:dyDescent="0.25">
      <c r="A82" s="232"/>
      <c r="B82" s="453">
        <v>44967</v>
      </c>
      <c r="C82" s="129" t="s">
        <v>855</v>
      </c>
      <c r="D82" s="454" t="s">
        <v>587</v>
      </c>
      <c r="E82" s="465" t="s">
        <v>839</v>
      </c>
      <c r="F82" s="128">
        <v>1050</v>
      </c>
      <c r="G82" s="128">
        <v>0</v>
      </c>
      <c r="H82" s="128"/>
      <c r="I82" s="128"/>
      <c r="J82" s="128">
        <v>0</v>
      </c>
      <c r="K82" s="128">
        <f t="shared" si="2"/>
        <v>1050</v>
      </c>
      <c r="L82" s="128">
        <v>850</v>
      </c>
      <c r="M82" s="128">
        <f>Tabla13[[#This Row],[Balance s/Mov. 30/09/2023]]-Tabla13[[#This Row],[Inventario al 30/09/2023]]</f>
        <v>200</v>
      </c>
      <c r="N82" s="456">
        <v>127.44</v>
      </c>
      <c r="O82" s="457">
        <f t="shared" si="3"/>
        <v>108324</v>
      </c>
      <c r="P82" s="456">
        <f>(Tabla13[[#This Row],[Entradas 30 Junio-30 Sept. 2023]]*Tabla13[[#This Row],[Costo Unitario]])</f>
        <v>0</v>
      </c>
      <c r="Q82" s="456">
        <f>(Tabla13[[#This Row],[Salidas 30 Junio-30 Sept. 2023]]*Tabla13[[#This Row],[Costo Unitario]])</f>
        <v>0</v>
      </c>
      <c r="R82" s="458" t="s">
        <v>844</v>
      </c>
      <c r="S82" s="459"/>
      <c r="T82" s="460"/>
      <c r="U82" s="460"/>
    </row>
    <row r="83" spans="1:21" s="57" customFormat="1" ht="15.75" x14ac:dyDescent="0.25">
      <c r="A83" s="232"/>
      <c r="B83" s="453">
        <v>43957</v>
      </c>
      <c r="C83" s="129" t="s">
        <v>851</v>
      </c>
      <c r="D83" s="454" t="s">
        <v>812</v>
      </c>
      <c r="E83" s="462" t="s">
        <v>804</v>
      </c>
      <c r="F83" s="128">
        <v>4</v>
      </c>
      <c r="G83" s="128">
        <v>0</v>
      </c>
      <c r="H83" s="128"/>
      <c r="I83" s="128"/>
      <c r="J83" s="128">
        <v>0</v>
      </c>
      <c r="K83" s="128">
        <f t="shared" si="2"/>
        <v>4</v>
      </c>
      <c r="L83" s="128">
        <v>4</v>
      </c>
      <c r="M83" s="128">
        <f>Tabla13[[#This Row],[Balance s/Mov. 30/09/2023]]-Tabla13[[#This Row],[Inventario al 30/09/2023]]</f>
        <v>0</v>
      </c>
      <c r="N83" s="456">
        <v>27627.05</v>
      </c>
      <c r="O83" s="457">
        <f t="shared" si="3"/>
        <v>110508.2</v>
      </c>
      <c r="P83" s="456">
        <f>(Tabla13[[#This Row],[Entradas 30 Junio-30 Sept. 2023]]*Tabla13[[#This Row],[Costo Unitario]])</f>
        <v>0</v>
      </c>
      <c r="Q83" s="456">
        <f>(Tabla13[[#This Row],[Salidas 30 Junio-30 Sept. 2023]]*Tabla13[[#This Row],[Costo Unitario]])</f>
        <v>0</v>
      </c>
      <c r="R83" s="458" t="s">
        <v>844</v>
      </c>
      <c r="S83" s="459"/>
      <c r="T83" s="460"/>
      <c r="U83" s="460"/>
    </row>
    <row r="84" spans="1:21" s="57" customFormat="1" ht="15.75" x14ac:dyDescent="0.25">
      <c r="A84" s="232"/>
      <c r="B84" s="453"/>
      <c r="C84" s="129" t="s">
        <v>851</v>
      </c>
      <c r="D84" s="454" t="s">
        <v>1108</v>
      </c>
      <c r="E84" s="455" t="s">
        <v>1089</v>
      </c>
      <c r="F84" s="128">
        <v>0</v>
      </c>
      <c r="G84" s="128">
        <v>0</v>
      </c>
      <c r="H84" s="128"/>
      <c r="I84" s="128"/>
      <c r="J84" s="128">
        <v>0</v>
      </c>
      <c r="K84" s="128">
        <f t="shared" si="2"/>
        <v>0</v>
      </c>
      <c r="L84" s="128">
        <v>0</v>
      </c>
      <c r="M84" s="128">
        <f>Tabla13[[#This Row],[Balance s/Mov. 30/09/2023]]-Tabla13[[#This Row],[Inventario al 30/09/2023]]</f>
        <v>0</v>
      </c>
      <c r="N84" s="456">
        <v>7525</v>
      </c>
      <c r="O84" s="457">
        <f t="shared" si="3"/>
        <v>0</v>
      </c>
      <c r="P84" s="456">
        <f>(Tabla13[[#This Row],[Entradas 30 Junio-30 Sept. 2023]]*Tabla13[[#This Row],[Costo Unitario]])</f>
        <v>0</v>
      </c>
      <c r="Q84" s="456">
        <f>(Tabla13[[#This Row],[Salidas 30 Junio-30 Sept. 2023]]*Tabla13[[#This Row],[Costo Unitario]])</f>
        <v>0</v>
      </c>
      <c r="R84" s="458" t="s">
        <v>844</v>
      </c>
      <c r="S84" s="459"/>
      <c r="T84" s="460"/>
      <c r="U84" s="460"/>
    </row>
    <row r="85" spans="1:21" s="57" customFormat="1" ht="15.75" x14ac:dyDescent="0.25">
      <c r="A85" s="232"/>
      <c r="B85" s="453">
        <v>42425</v>
      </c>
      <c r="C85" s="129" t="s">
        <v>851</v>
      </c>
      <c r="D85" s="454" t="s">
        <v>177</v>
      </c>
      <c r="E85" s="465" t="s">
        <v>184</v>
      </c>
      <c r="F85" s="128">
        <v>31</v>
      </c>
      <c r="G85" s="128">
        <v>0</v>
      </c>
      <c r="H85" s="128"/>
      <c r="I85" s="128"/>
      <c r="J85" s="128">
        <v>0</v>
      </c>
      <c r="K85" s="128">
        <f t="shared" si="2"/>
        <v>31</v>
      </c>
      <c r="L85" s="128">
        <v>31</v>
      </c>
      <c r="M85" s="128">
        <f>Tabla13[[#This Row],[Balance s/Mov. 30/09/2023]]-Tabla13[[#This Row],[Inventario al 30/09/2023]]</f>
        <v>0</v>
      </c>
      <c r="N85" s="456">
        <v>1121</v>
      </c>
      <c r="O85" s="457">
        <f t="shared" si="3"/>
        <v>34751</v>
      </c>
      <c r="P85" s="456">
        <f>(Tabla13[[#This Row],[Entradas 30 Junio-30 Sept. 2023]]*Tabla13[[#This Row],[Costo Unitario]])</f>
        <v>0</v>
      </c>
      <c r="Q85" s="456">
        <f>(Tabla13[[#This Row],[Salidas 30 Junio-30 Sept. 2023]]*Tabla13[[#This Row],[Costo Unitario]])</f>
        <v>0</v>
      </c>
      <c r="R85" s="458" t="s">
        <v>844</v>
      </c>
      <c r="S85" s="459"/>
      <c r="T85" s="460"/>
      <c r="U85" s="460"/>
    </row>
    <row r="86" spans="1:21" s="57" customFormat="1" ht="15.75" x14ac:dyDescent="0.25">
      <c r="A86" s="232"/>
      <c r="B86" s="453">
        <v>43412</v>
      </c>
      <c r="C86" s="129" t="s">
        <v>851</v>
      </c>
      <c r="D86" s="454" t="s">
        <v>172</v>
      </c>
      <c r="E86" s="465" t="s">
        <v>182</v>
      </c>
      <c r="F86" s="128">
        <v>12</v>
      </c>
      <c r="G86" s="128">
        <v>0</v>
      </c>
      <c r="H86" s="128"/>
      <c r="I86" s="128"/>
      <c r="J86" s="128">
        <v>0</v>
      </c>
      <c r="K86" s="128">
        <f t="shared" si="2"/>
        <v>12</v>
      </c>
      <c r="L86" s="128">
        <v>12</v>
      </c>
      <c r="M86" s="128">
        <f>Tabla13[[#This Row],[Balance s/Mov. 30/09/2023]]-Tabla13[[#This Row],[Inventario al 30/09/2023]]</f>
        <v>0</v>
      </c>
      <c r="N86" s="456">
        <v>236</v>
      </c>
      <c r="O86" s="457">
        <f t="shared" si="3"/>
        <v>2832</v>
      </c>
      <c r="P86" s="456">
        <f>(Tabla13[[#This Row],[Entradas 30 Junio-30 Sept. 2023]]*Tabla13[[#This Row],[Costo Unitario]])</f>
        <v>0</v>
      </c>
      <c r="Q86" s="456">
        <f>(Tabla13[[#This Row],[Salidas 30 Junio-30 Sept. 2023]]*Tabla13[[#This Row],[Costo Unitario]])</f>
        <v>0</v>
      </c>
      <c r="R86" s="458" t="s">
        <v>844</v>
      </c>
      <c r="S86" s="459"/>
      <c r="T86" s="460"/>
      <c r="U86" s="460"/>
    </row>
    <row r="87" spans="1:21" s="57" customFormat="1" ht="15.75" x14ac:dyDescent="0.25">
      <c r="A87" s="232"/>
      <c r="B87" s="453">
        <v>42250</v>
      </c>
      <c r="C87" s="129" t="s">
        <v>852</v>
      </c>
      <c r="D87" s="454" t="s">
        <v>178</v>
      </c>
      <c r="E87" s="465" t="s">
        <v>739</v>
      </c>
      <c r="F87" s="128">
        <v>13</v>
      </c>
      <c r="G87" s="128">
        <v>0</v>
      </c>
      <c r="H87" s="128"/>
      <c r="I87" s="128"/>
      <c r="J87" s="128">
        <v>0</v>
      </c>
      <c r="K87" s="128">
        <f t="shared" si="2"/>
        <v>13</v>
      </c>
      <c r="L87" s="128">
        <v>13</v>
      </c>
      <c r="M87" s="128">
        <f>Tabla13[[#This Row],[Balance s/Mov. 30/09/2023]]-Tabla13[[#This Row],[Inventario al 30/09/2023]]</f>
        <v>0</v>
      </c>
      <c r="N87" s="470">
        <v>236.31</v>
      </c>
      <c r="O87" s="457">
        <f t="shared" si="3"/>
        <v>3072.03</v>
      </c>
      <c r="P87" s="456">
        <f>(Tabla13[[#This Row],[Entradas 30 Junio-30 Sept. 2023]]*Tabla13[[#This Row],[Costo Unitario]])</f>
        <v>0</v>
      </c>
      <c r="Q87" s="456">
        <f>(Tabla13[[#This Row],[Salidas 30 Junio-30 Sept. 2023]]*Tabla13[[#This Row],[Costo Unitario]])</f>
        <v>0</v>
      </c>
      <c r="R87" s="458" t="s">
        <v>844</v>
      </c>
      <c r="S87" s="459"/>
      <c r="T87" s="460"/>
      <c r="U87" s="460"/>
    </row>
    <row r="88" spans="1:21" s="57" customFormat="1" ht="15.75" x14ac:dyDescent="0.25">
      <c r="A88" s="232"/>
      <c r="B88" s="453">
        <v>42520</v>
      </c>
      <c r="C88" s="129" t="s">
        <v>852</v>
      </c>
      <c r="D88" s="454" t="s">
        <v>351</v>
      </c>
      <c r="E88" s="472" t="s">
        <v>413</v>
      </c>
      <c r="F88" s="128">
        <v>0</v>
      </c>
      <c r="G88" s="128">
        <v>0</v>
      </c>
      <c r="H88" s="128"/>
      <c r="I88" s="128"/>
      <c r="J88" s="128">
        <v>0</v>
      </c>
      <c r="K88" s="128">
        <f t="shared" si="2"/>
        <v>0</v>
      </c>
      <c r="L88" s="128">
        <v>0</v>
      </c>
      <c r="M88" s="128">
        <f>Tabla13[[#This Row],[Balance s/Mov. 30/09/2023]]-Tabla13[[#This Row],[Inventario al 30/09/2023]]</f>
        <v>0</v>
      </c>
      <c r="N88" s="456">
        <v>497.96</v>
      </c>
      <c r="O88" s="457">
        <f t="shared" si="3"/>
        <v>0</v>
      </c>
      <c r="P88" s="456">
        <f>(Tabla13[[#This Row],[Entradas 30 Junio-30 Sept. 2023]]*Tabla13[[#This Row],[Costo Unitario]])</f>
        <v>0</v>
      </c>
      <c r="Q88" s="456">
        <f>(Tabla13[[#This Row],[Salidas 30 Junio-30 Sept. 2023]]*Tabla13[[#This Row],[Costo Unitario]])</f>
        <v>0</v>
      </c>
      <c r="R88" s="458" t="s">
        <v>844</v>
      </c>
      <c r="S88" s="459"/>
      <c r="T88" s="460"/>
      <c r="U88" s="460"/>
    </row>
    <row r="89" spans="1:21" s="57" customFormat="1" ht="15.75" x14ac:dyDescent="0.25">
      <c r="A89" s="232"/>
      <c r="B89" s="463">
        <v>41915</v>
      </c>
      <c r="C89" s="246" t="s">
        <v>853</v>
      </c>
      <c r="D89" s="464" t="s">
        <v>264</v>
      </c>
      <c r="E89" s="462" t="s">
        <v>265</v>
      </c>
      <c r="F89" s="128">
        <v>75</v>
      </c>
      <c r="G89" s="128">
        <v>0</v>
      </c>
      <c r="H89" s="128"/>
      <c r="I89" s="128"/>
      <c r="J89" s="128">
        <v>0</v>
      </c>
      <c r="K89" s="128">
        <f t="shared" si="2"/>
        <v>75</v>
      </c>
      <c r="L89" s="128">
        <v>75</v>
      </c>
      <c r="M89" s="128">
        <f>Tabla13[[#This Row],[Balance s/Mov. 30/09/2023]]-Tabla13[[#This Row],[Inventario al 30/09/2023]]</f>
        <v>0</v>
      </c>
      <c r="N89" s="456">
        <v>27.44</v>
      </c>
      <c r="O89" s="457">
        <f t="shared" si="3"/>
        <v>2058</v>
      </c>
      <c r="P89" s="456">
        <f>(Tabla13[[#This Row],[Entradas 30 Junio-30 Sept. 2023]]*Tabla13[[#This Row],[Costo Unitario]])</f>
        <v>0</v>
      </c>
      <c r="Q89" s="456">
        <f>(Tabla13[[#This Row],[Salidas 30 Junio-30 Sept. 2023]]*Tabla13[[#This Row],[Costo Unitario]])</f>
        <v>0</v>
      </c>
      <c r="R89" s="458" t="s">
        <v>844</v>
      </c>
      <c r="S89" s="459"/>
      <c r="T89" s="460"/>
      <c r="U89" s="460"/>
    </row>
    <row r="90" spans="1:21" s="57" customFormat="1" ht="15.75" x14ac:dyDescent="0.25">
      <c r="A90" s="232"/>
      <c r="B90" s="453">
        <v>44145</v>
      </c>
      <c r="C90" s="129" t="s">
        <v>851</v>
      </c>
      <c r="D90" s="454" t="s">
        <v>234</v>
      </c>
      <c r="E90" s="461" t="s">
        <v>235</v>
      </c>
      <c r="F90" s="128">
        <v>6</v>
      </c>
      <c r="G90" s="128">
        <v>0</v>
      </c>
      <c r="H90" s="128"/>
      <c r="I90" s="128"/>
      <c r="J90" s="128">
        <v>0</v>
      </c>
      <c r="K90" s="128">
        <f t="shared" si="2"/>
        <v>6</v>
      </c>
      <c r="L90" s="128">
        <v>6</v>
      </c>
      <c r="M90" s="128">
        <f>Tabla13[[#This Row],[Balance s/Mov. 30/09/2023]]-Tabla13[[#This Row],[Inventario al 30/09/2023]]</f>
        <v>0</v>
      </c>
      <c r="N90" s="456">
        <v>207.68</v>
      </c>
      <c r="O90" s="457">
        <f t="shared" si="3"/>
        <v>1246.08</v>
      </c>
      <c r="P90" s="456">
        <f>(Tabla13[[#This Row],[Entradas 30 Junio-30 Sept. 2023]]*Tabla13[[#This Row],[Costo Unitario]])</f>
        <v>0</v>
      </c>
      <c r="Q90" s="456">
        <f>(Tabla13[[#This Row],[Salidas 30 Junio-30 Sept. 2023]]*Tabla13[[#This Row],[Costo Unitario]])</f>
        <v>0</v>
      </c>
      <c r="R90" s="458" t="s">
        <v>844</v>
      </c>
      <c r="S90" s="459"/>
      <c r="T90" s="460"/>
      <c r="U90" s="460"/>
    </row>
    <row r="91" spans="1:21" s="473" customFormat="1" ht="15.75" x14ac:dyDescent="0.25">
      <c r="A91" s="232"/>
      <c r="B91" s="453">
        <v>43034</v>
      </c>
      <c r="C91" s="129" t="s">
        <v>851</v>
      </c>
      <c r="D91" s="454" t="s">
        <v>240</v>
      </c>
      <c r="E91" s="462" t="s">
        <v>241</v>
      </c>
      <c r="F91" s="128">
        <v>3</v>
      </c>
      <c r="G91" s="128">
        <v>0</v>
      </c>
      <c r="H91" s="128"/>
      <c r="I91" s="128"/>
      <c r="J91" s="128">
        <v>0</v>
      </c>
      <c r="K91" s="128">
        <f t="shared" si="2"/>
        <v>3</v>
      </c>
      <c r="L91" s="128">
        <v>3</v>
      </c>
      <c r="M91" s="128">
        <f>Tabla13[[#This Row],[Balance s/Mov. 30/09/2023]]-Tabla13[[#This Row],[Inventario al 30/09/2023]]</f>
        <v>0</v>
      </c>
      <c r="N91" s="456">
        <v>247.8</v>
      </c>
      <c r="O91" s="457">
        <f t="shared" si="3"/>
        <v>743.40000000000009</v>
      </c>
      <c r="P91" s="456">
        <f>(Tabla13[[#This Row],[Entradas 30 Junio-30 Sept. 2023]]*Tabla13[[#This Row],[Costo Unitario]])</f>
        <v>0</v>
      </c>
      <c r="Q91" s="456">
        <f>(Tabla13[[#This Row],[Salidas 30 Junio-30 Sept. 2023]]*Tabla13[[#This Row],[Costo Unitario]])</f>
        <v>0</v>
      </c>
      <c r="R91" s="458" t="s">
        <v>844</v>
      </c>
      <c r="S91" s="459"/>
      <c r="T91" s="460"/>
      <c r="U91" s="460"/>
    </row>
    <row r="92" spans="1:21" s="473" customFormat="1" ht="15.75" x14ac:dyDescent="0.25">
      <c r="A92" s="232"/>
      <c r="B92" s="463">
        <v>43029</v>
      </c>
      <c r="C92" s="246" t="s">
        <v>848</v>
      </c>
      <c r="D92" s="464" t="s">
        <v>296</v>
      </c>
      <c r="E92" s="462" t="s">
        <v>297</v>
      </c>
      <c r="F92" s="128">
        <v>1</v>
      </c>
      <c r="G92" s="128">
        <v>0</v>
      </c>
      <c r="H92" s="128"/>
      <c r="I92" s="128"/>
      <c r="J92" s="128">
        <v>0</v>
      </c>
      <c r="K92" s="128">
        <f t="shared" si="2"/>
        <v>1</v>
      </c>
      <c r="L92" s="128">
        <v>1</v>
      </c>
      <c r="M92" s="128">
        <f>Tabla13[[#This Row],[Balance s/Mov. 30/09/2023]]-Tabla13[[#This Row],[Inventario al 30/09/2023]]</f>
        <v>0</v>
      </c>
      <c r="N92" s="456">
        <v>9750</v>
      </c>
      <c r="O92" s="457">
        <f t="shared" si="3"/>
        <v>9750</v>
      </c>
      <c r="P92" s="456">
        <f>(Tabla13[[#This Row],[Entradas 30 Junio-30 Sept. 2023]]*Tabla13[[#This Row],[Costo Unitario]])</f>
        <v>0</v>
      </c>
      <c r="Q92" s="456">
        <f>(Tabla13[[#This Row],[Salidas 30 Junio-30 Sept. 2023]]*Tabla13[[#This Row],[Costo Unitario]])</f>
        <v>0</v>
      </c>
      <c r="R92" s="458" t="s">
        <v>844</v>
      </c>
      <c r="S92" s="459"/>
      <c r="T92" s="460"/>
      <c r="U92" s="460"/>
    </row>
    <row r="93" spans="1:21" s="57" customFormat="1" ht="15.75" x14ac:dyDescent="0.25">
      <c r="A93" s="232"/>
      <c r="B93" s="453">
        <v>44145</v>
      </c>
      <c r="C93" s="129" t="s">
        <v>851</v>
      </c>
      <c r="D93" s="454" t="s">
        <v>232</v>
      </c>
      <c r="E93" s="461" t="s">
        <v>233</v>
      </c>
      <c r="F93" s="128">
        <v>3</v>
      </c>
      <c r="G93" s="128">
        <v>0</v>
      </c>
      <c r="H93" s="128"/>
      <c r="I93" s="128"/>
      <c r="J93" s="128">
        <v>0</v>
      </c>
      <c r="K93" s="128">
        <f t="shared" si="2"/>
        <v>3</v>
      </c>
      <c r="L93" s="128">
        <v>3</v>
      </c>
      <c r="M93" s="128">
        <f>Tabla13[[#This Row],[Balance s/Mov. 30/09/2023]]-Tabla13[[#This Row],[Inventario al 30/09/2023]]</f>
        <v>0</v>
      </c>
      <c r="N93" s="456">
        <v>273.76</v>
      </c>
      <c r="O93" s="457">
        <f t="shared" si="3"/>
        <v>821.28</v>
      </c>
      <c r="P93" s="456">
        <f>(Tabla13[[#This Row],[Entradas 30 Junio-30 Sept. 2023]]*Tabla13[[#This Row],[Costo Unitario]])</f>
        <v>0</v>
      </c>
      <c r="Q93" s="456">
        <f>(Tabla13[[#This Row],[Salidas 30 Junio-30 Sept. 2023]]*Tabla13[[#This Row],[Costo Unitario]])</f>
        <v>0</v>
      </c>
      <c r="R93" s="458" t="s">
        <v>844</v>
      </c>
      <c r="S93" s="459"/>
      <c r="T93" s="460"/>
      <c r="U93" s="460"/>
    </row>
    <row r="94" spans="1:21" s="57" customFormat="1" ht="15.75" x14ac:dyDescent="0.25">
      <c r="A94" s="232"/>
      <c r="B94" s="453"/>
      <c r="C94" s="129" t="s">
        <v>866</v>
      </c>
      <c r="D94" s="454" t="s">
        <v>1076</v>
      </c>
      <c r="E94" s="455" t="s">
        <v>972</v>
      </c>
      <c r="F94" s="128">
        <v>9</v>
      </c>
      <c r="G94" s="128">
        <v>0</v>
      </c>
      <c r="H94" s="128"/>
      <c r="I94" s="128"/>
      <c r="J94" s="128">
        <v>0</v>
      </c>
      <c r="K94" s="128">
        <f t="shared" si="2"/>
        <v>9</v>
      </c>
      <c r="L94" s="128">
        <v>9</v>
      </c>
      <c r="M94" s="128">
        <f>Tabla13[[#This Row],[Balance s/Mov. 30/09/2023]]-Tabla13[[#This Row],[Inventario al 30/09/2023]]</f>
        <v>0</v>
      </c>
      <c r="N94" s="456">
        <v>0</v>
      </c>
      <c r="O94" s="457">
        <f t="shared" si="3"/>
        <v>0</v>
      </c>
      <c r="P94" s="456">
        <f>(Tabla13[[#This Row],[Entradas 30 Junio-30 Sept. 2023]]*Tabla13[[#This Row],[Costo Unitario]])</f>
        <v>0</v>
      </c>
      <c r="Q94" s="456">
        <f>(Tabla13[[#This Row],[Salidas 30 Junio-30 Sept. 2023]]*Tabla13[[#This Row],[Costo Unitario]])</f>
        <v>0</v>
      </c>
      <c r="R94" s="458" t="s">
        <v>844</v>
      </c>
      <c r="S94" s="459"/>
      <c r="T94" s="460"/>
      <c r="U94" s="460"/>
    </row>
    <row r="95" spans="1:21" s="57" customFormat="1" ht="15.75" x14ac:dyDescent="0.25">
      <c r="A95" s="232"/>
      <c r="B95" s="453">
        <v>44879</v>
      </c>
      <c r="C95" s="129" t="s">
        <v>853</v>
      </c>
      <c r="D95" s="454" t="s">
        <v>1076</v>
      </c>
      <c r="E95" s="455" t="s">
        <v>1090</v>
      </c>
      <c r="F95" s="128">
        <v>11</v>
      </c>
      <c r="G95" s="128">
        <v>0</v>
      </c>
      <c r="H95" s="128"/>
      <c r="I95" s="128"/>
      <c r="J95" s="128">
        <v>0</v>
      </c>
      <c r="K95" s="128">
        <f t="shared" si="2"/>
        <v>11</v>
      </c>
      <c r="L95" s="128">
        <v>11</v>
      </c>
      <c r="M95" s="128">
        <f>Tabla13[[#This Row],[Balance s/Mov. 30/09/2023]]-Tabla13[[#This Row],[Inventario al 30/09/2023]]</f>
        <v>0</v>
      </c>
      <c r="N95" s="456">
        <v>0</v>
      </c>
      <c r="O95" s="457">
        <f t="shared" si="3"/>
        <v>0</v>
      </c>
      <c r="P95" s="456">
        <f>(Tabla13[[#This Row],[Entradas 30 Junio-30 Sept. 2023]]*Tabla13[[#This Row],[Costo Unitario]])</f>
        <v>0</v>
      </c>
      <c r="Q95" s="456">
        <f>(Tabla13[[#This Row],[Salidas 30 Junio-30 Sept. 2023]]*Tabla13[[#This Row],[Costo Unitario]])</f>
        <v>0</v>
      </c>
      <c r="R95" s="458" t="s">
        <v>844</v>
      </c>
      <c r="S95" s="459"/>
      <c r="T95" s="460"/>
      <c r="U95" s="460"/>
    </row>
    <row r="96" spans="1:21" s="57" customFormat="1" ht="15.75" x14ac:dyDescent="0.25">
      <c r="A96" s="232"/>
      <c r="B96" s="453"/>
      <c r="C96" s="129" t="s">
        <v>850</v>
      </c>
      <c r="D96" s="454" t="s">
        <v>1049</v>
      </c>
      <c r="E96" s="455" t="s">
        <v>927</v>
      </c>
      <c r="F96" s="128">
        <v>1</v>
      </c>
      <c r="G96" s="128">
        <v>0</v>
      </c>
      <c r="H96" s="128"/>
      <c r="I96" s="128"/>
      <c r="J96" s="128">
        <v>0</v>
      </c>
      <c r="K96" s="128">
        <f t="shared" si="2"/>
        <v>1</v>
      </c>
      <c r="L96" s="128">
        <v>77</v>
      </c>
      <c r="M96" s="128">
        <f>Tabla13[[#This Row],[Balance s/Mov. 30/09/2023]]-Tabla13[[#This Row],[Inventario al 30/09/2023]]</f>
        <v>-76</v>
      </c>
      <c r="N96" s="456">
        <v>331.58</v>
      </c>
      <c r="O96" s="457">
        <f t="shared" si="3"/>
        <v>25531.66</v>
      </c>
      <c r="P96" s="456">
        <f>(Tabla13[[#This Row],[Entradas 30 Junio-30 Sept. 2023]]*Tabla13[[#This Row],[Costo Unitario]])</f>
        <v>0</v>
      </c>
      <c r="Q96" s="456">
        <f>(Tabla13[[#This Row],[Salidas 30 Junio-30 Sept. 2023]]*Tabla13[[#This Row],[Costo Unitario]])</f>
        <v>0</v>
      </c>
      <c r="R96" s="458" t="s">
        <v>844</v>
      </c>
      <c r="S96" s="459"/>
      <c r="T96" s="460"/>
      <c r="U96" s="460"/>
    </row>
    <row r="97" spans="1:21" s="57" customFormat="1" ht="15.75" x14ac:dyDescent="0.25">
      <c r="A97" s="232"/>
      <c r="B97" s="463">
        <v>42520</v>
      </c>
      <c r="C97" s="246" t="s">
        <v>856</v>
      </c>
      <c r="D97" s="464" t="s">
        <v>44</v>
      </c>
      <c r="E97" s="455" t="s">
        <v>45</v>
      </c>
      <c r="F97" s="128">
        <v>26</v>
      </c>
      <c r="G97" s="128">
        <v>0</v>
      </c>
      <c r="H97" s="128"/>
      <c r="I97" s="128"/>
      <c r="J97" s="128">
        <v>0</v>
      </c>
      <c r="K97" s="128">
        <f t="shared" si="2"/>
        <v>26</v>
      </c>
      <c r="L97" s="128">
        <v>26</v>
      </c>
      <c r="M97" s="128">
        <f>Tabla13[[#This Row],[Balance s/Mov. 30/09/2023]]-Tabla13[[#This Row],[Inventario al 30/09/2023]]</f>
        <v>0</v>
      </c>
      <c r="N97" s="456">
        <v>943.55</v>
      </c>
      <c r="O97" s="457">
        <f t="shared" si="3"/>
        <v>24532.3</v>
      </c>
      <c r="P97" s="456">
        <f>(Tabla13[[#This Row],[Entradas 30 Junio-30 Sept. 2023]]*Tabla13[[#This Row],[Costo Unitario]])</f>
        <v>0</v>
      </c>
      <c r="Q97" s="456">
        <f>(Tabla13[[#This Row],[Salidas 30 Junio-30 Sept. 2023]]*Tabla13[[#This Row],[Costo Unitario]])</f>
        <v>0</v>
      </c>
      <c r="R97" s="458" t="s">
        <v>844</v>
      </c>
      <c r="S97" s="459"/>
      <c r="T97" s="460"/>
      <c r="U97" s="460"/>
    </row>
    <row r="98" spans="1:21" s="57" customFormat="1" ht="15.75" x14ac:dyDescent="0.25">
      <c r="A98" s="232"/>
      <c r="B98" s="453"/>
      <c r="C98" s="129" t="s">
        <v>850</v>
      </c>
      <c r="D98" s="454" t="s">
        <v>1048</v>
      </c>
      <c r="E98" s="455" t="s">
        <v>1112</v>
      </c>
      <c r="F98" s="128">
        <v>8</v>
      </c>
      <c r="G98" s="128">
        <v>0</v>
      </c>
      <c r="H98" s="128"/>
      <c r="I98" s="128"/>
      <c r="J98" s="128">
        <v>0</v>
      </c>
      <c r="K98" s="128">
        <f t="shared" si="2"/>
        <v>8</v>
      </c>
      <c r="L98" s="128">
        <v>8</v>
      </c>
      <c r="M98" s="128">
        <f>Tabla13[[#This Row],[Balance s/Mov. 30/09/2023]]-Tabla13[[#This Row],[Inventario al 30/09/2023]]</f>
        <v>0</v>
      </c>
      <c r="N98" s="456">
        <v>331.58</v>
      </c>
      <c r="O98" s="457">
        <f t="shared" si="3"/>
        <v>2652.64</v>
      </c>
      <c r="P98" s="456">
        <f>(Tabla13[[#This Row],[Entradas 30 Junio-30 Sept. 2023]]*Tabla13[[#This Row],[Costo Unitario]])</f>
        <v>0</v>
      </c>
      <c r="Q98" s="456">
        <f>(Tabla13[[#This Row],[Salidas 30 Junio-30 Sept. 2023]]*Tabla13[[#This Row],[Costo Unitario]])</f>
        <v>0</v>
      </c>
      <c r="R98" s="458" t="s">
        <v>844</v>
      </c>
      <c r="S98" s="459"/>
      <c r="T98" s="460"/>
      <c r="U98" s="460"/>
    </row>
    <row r="99" spans="1:21" s="57" customFormat="1" ht="15.75" x14ac:dyDescent="0.25">
      <c r="A99" s="232"/>
      <c r="B99" s="463">
        <v>43034</v>
      </c>
      <c r="C99" s="246" t="s">
        <v>856</v>
      </c>
      <c r="D99" s="464" t="s">
        <v>118</v>
      </c>
      <c r="E99" s="455" t="s">
        <v>149</v>
      </c>
      <c r="F99" s="128">
        <v>28</v>
      </c>
      <c r="G99" s="128">
        <v>0</v>
      </c>
      <c r="H99" s="128"/>
      <c r="I99" s="128"/>
      <c r="J99" s="128">
        <v>0</v>
      </c>
      <c r="K99" s="128">
        <f t="shared" si="2"/>
        <v>28</v>
      </c>
      <c r="L99" s="128">
        <v>28</v>
      </c>
      <c r="M99" s="128">
        <f>Tabla13[[#This Row],[Balance s/Mov. 30/09/2023]]-Tabla13[[#This Row],[Inventario al 30/09/2023]]</f>
        <v>0</v>
      </c>
      <c r="N99" s="456">
        <v>390.58</v>
      </c>
      <c r="O99" s="457">
        <f t="shared" si="3"/>
        <v>10936.24</v>
      </c>
      <c r="P99" s="456">
        <f>(Tabla13[[#This Row],[Entradas 30 Junio-30 Sept. 2023]]*Tabla13[[#This Row],[Costo Unitario]])</f>
        <v>0</v>
      </c>
      <c r="Q99" s="456">
        <f>(Tabla13[[#This Row],[Salidas 30 Junio-30 Sept. 2023]]*Tabla13[[#This Row],[Costo Unitario]])</f>
        <v>0</v>
      </c>
      <c r="R99" s="458" t="s">
        <v>844</v>
      </c>
      <c r="S99" s="459"/>
      <c r="T99" s="460"/>
      <c r="U99" s="460"/>
    </row>
    <row r="100" spans="1:21" s="57" customFormat="1" ht="15.75" x14ac:dyDescent="0.25">
      <c r="A100" s="232"/>
      <c r="B100" s="463" t="s">
        <v>857</v>
      </c>
      <c r="C100" s="246" t="s">
        <v>858</v>
      </c>
      <c r="D100" s="464" t="s">
        <v>42</v>
      </c>
      <c r="E100" s="455" t="s">
        <v>43</v>
      </c>
      <c r="F100" s="128">
        <v>7</v>
      </c>
      <c r="G100" s="128">
        <v>0</v>
      </c>
      <c r="H100" s="128"/>
      <c r="I100" s="128"/>
      <c r="J100" s="128">
        <v>0</v>
      </c>
      <c r="K100" s="128">
        <f t="shared" si="2"/>
        <v>7</v>
      </c>
      <c r="L100" s="128">
        <v>7</v>
      </c>
      <c r="M100" s="128">
        <f>Tabla13[[#This Row],[Balance s/Mov. 30/09/2023]]-Tabla13[[#This Row],[Inventario al 30/09/2023]]</f>
        <v>0</v>
      </c>
      <c r="N100" s="456">
        <v>522</v>
      </c>
      <c r="O100" s="457">
        <f t="shared" si="3"/>
        <v>3654</v>
      </c>
      <c r="P100" s="456">
        <f>(Tabla13[[#This Row],[Entradas 30 Junio-30 Sept. 2023]]*Tabla13[[#This Row],[Costo Unitario]])</f>
        <v>0</v>
      </c>
      <c r="Q100" s="456">
        <f>(Tabla13[[#This Row],[Salidas 30 Junio-30 Sept. 2023]]*Tabla13[[#This Row],[Costo Unitario]])</f>
        <v>0</v>
      </c>
      <c r="R100" s="458" t="s">
        <v>844</v>
      </c>
      <c r="S100" s="459"/>
      <c r="T100" s="460"/>
      <c r="U100" s="460"/>
    </row>
    <row r="101" spans="1:21" s="57" customFormat="1" ht="15.75" x14ac:dyDescent="0.25">
      <c r="A101" s="232"/>
      <c r="B101" s="453">
        <v>41432</v>
      </c>
      <c r="C101" s="129" t="s">
        <v>854</v>
      </c>
      <c r="D101" s="454" t="s">
        <v>363</v>
      </c>
      <c r="E101" s="462" t="s">
        <v>416</v>
      </c>
      <c r="F101" s="128">
        <v>1</v>
      </c>
      <c r="G101" s="128">
        <v>0</v>
      </c>
      <c r="H101" s="128"/>
      <c r="I101" s="128"/>
      <c r="J101" s="128">
        <v>0</v>
      </c>
      <c r="K101" s="128">
        <f t="shared" si="2"/>
        <v>1</v>
      </c>
      <c r="L101" s="128">
        <v>48</v>
      </c>
      <c r="M101" s="128">
        <f>Tabla13[[#This Row],[Balance s/Mov. 30/09/2023]]-Tabla13[[#This Row],[Inventario al 30/09/2023]]</f>
        <v>-47</v>
      </c>
      <c r="N101" s="456">
        <v>187.49</v>
      </c>
      <c r="O101" s="457">
        <f t="shared" si="3"/>
        <v>8999.52</v>
      </c>
      <c r="P101" s="456">
        <f>(Tabla13[[#This Row],[Entradas 30 Junio-30 Sept. 2023]]*Tabla13[[#This Row],[Costo Unitario]])</f>
        <v>0</v>
      </c>
      <c r="Q101" s="456">
        <f>(Tabla13[[#This Row],[Salidas 30 Junio-30 Sept. 2023]]*Tabla13[[#This Row],[Costo Unitario]])</f>
        <v>0</v>
      </c>
      <c r="R101" s="458" t="s">
        <v>844</v>
      </c>
      <c r="S101" s="459"/>
      <c r="T101" s="460"/>
      <c r="U101" s="460"/>
    </row>
    <row r="102" spans="1:21" s="57" customFormat="1" ht="15.75" x14ac:dyDescent="0.25">
      <c r="A102" s="232"/>
      <c r="B102" s="453">
        <v>39877</v>
      </c>
      <c r="C102" s="129" t="s">
        <v>854</v>
      </c>
      <c r="D102" s="454" t="s">
        <v>362</v>
      </c>
      <c r="E102" s="465" t="s">
        <v>391</v>
      </c>
      <c r="F102" s="128">
        <v>67</v>
      </c>
      <c r="G102" s="128">
        <v>0</v>
      </c>
      <c r="H102" s="128"/>
      <c r="I102" s="128"/>
      <c r="J102" s="128">
        <v>0</v>
      </c>
      <c r="K102" s="128">
        <f t="shared" si="2"/>
        <v>67</v>
      </c>
      <c r="L102" s="128">
        <v>67</v>
      </c>
      <c r="M102" s="128">
        <f>Tabla13[[#This Row],[Balance s/Mov. 30/09/2023]]-Tabla13[[#This Row],[Inventario al 30/09/2023]]</f>
        <v>0</v>
      </c>
      <c r="N102" s="456">
        <v>283.81</v>
      </c>
      <c r="O102" s="457">
        <f t="shared" si="3"/>
        <v>19015.27</v>
      </c>
      <c r="P102" s="456">
        <f>(Tabla13[[#This Row],[Entradas 30 Junio-30 Sept. 2023]]*Tabla13[[#This Row],[Costo Unitario]])</f>
        <v>0</v>
      </c>
      <c r="Q102" s="456">
        <f>(Tabla13[[#This Row],[Salidas 30 Junio-30 Sept. 2023]]*Tabla13[[#This Row],[Costo Unitario]])</f>
        <v>0</v>
      </c>
      <c r="R102" s="458" t="s">
        <v>844</v>
      </c>
      <c r="S102" s="459"/>
      <c r="T102" s="460"/>
      <c r="U102" s="460"/>
    </row>
    <row r="103" spans="1:21" s="57" customFormat="1" ht="15.75" x14ac:dyDescent="0.25">
      <c r="A103" s="232"/>
      <c r="B103" s="453">
        <v>40816</v>
      </c>
      <c r="C103" s="129" t="s">
        <v>854</v>
      </c>
      <c r="D103" s="454" t="s">
        <v>555</v>
      </c>
      <c r="E103" s="462" t="s">
        <v>569</v>
      </c>
      <c r="F103" s="128">
        <v>26</v>
      </c>
      <c r="G103" s="128">
        <v>0</v>
      </c>
      <c r="H103" s="128"/>
      <c r="I103" s="128"/>
      <c r="J103" s="128">
        <v>0</v>
      </c>
      <c r="K103" s="128">
        <f t="shared" si="2"/>
        <v>26</v>
      </c>
      <c r="L103" s="128">
        <v>55</v>
      </c>
      <c r="M103" s="128">
        <f>Tabla13[[#This Row],[Balance s/Mov. 30/09/2023]]-Tabla13[[#This Row],[Inventario al 30/09/2023]]</f>
        <v>-29</v>
      </c>
      <c r="N103" s="456">
        <v>187.49</v>
      </c>
      <c r="O103" s="457">
        <f t="shared" si="3"/>
        <v>10311.950000000001</v>
      </c>
      <c r="P103" s="456">
        <f>(Tabla13[[#This Row],[Entradas 30 Junio-30 Sept. 2023]]*Tabla13[[#This Row],[Costo Unitario]])</f>
        <v>0</v>
      </c>
      <c r="Q103" s="456">
        <f>(Tabla13[[#This Row],[Salidas 30 Junio-30 Sept. 2023]]*Tabla13[[#This Row],[Costo Unitario]])</f>
        <v>0</v>
      </c>
      <c r="R103" s="458" t="s">
        <v>844</v>
      </c>
      <c r="S103" s="459"/>
      <c r="T103" s="460"/>
      <c r="U103" s="460"/>
    </row>
    <row r="104" spans="1:21" s="57" customFormat="1" ht="15.75" x14ac:dyDescent="0.25">
      <c r="A104" s="232"/>
      <c r="B104" s="453">
        <v>43412</v>
      </c>
      <c r="C104" s="129" t="s">
        <v>849</v>
      </c>
      <c r="D104" s="454" t="s">
        <v>119</v>
      </c>
      <c r="E104" s="465" t="s">
        <v>154</v>
      </c>
      <c r="F104" s="128">
        <v>41</v>
      </c>
      <c r="G104" s="128">
        <v>0</v>
      </c>
      <c r="H104" s="128"/>
      <c r="I104" s="128"/>
      <c r="J104" s="128">
        <v>0</v>
      </c>
      <c r="K104" s="128">
        <f t="shared" si="2"/>
        <v>41</v>
      </c>
      <c r="L104" s="128">
        <v>39</v>
      </c>
      <c r="M104" s="128">
        <f>Tabla13[[#This Row],[Balance s/Mov. 30/09/2023]]-Tabla13[[#This Row],[Inventario al 30/09/2023]]</f>
        <v>2</v>
      </c>
      <c r="N104" s="456">
        <v>294.44</v>
      </c>
      <c r="O104" s="457">
        <f t="shared" si="3"/>
        <v>11483.16</v>
      </c>
      <c r="P104" s="456">
        <f>(Tabla13[[#This Row],[Entradas 30 Junio-30 Sept. 2023]]*Tabla13[[#This Row],[Costo Unitario]])</f>
        <v>0</v>
      </c>
      <c r="Q104" s="456">
        <f>(Tabla13[[#This Row],[Salidas 30 Junio-30 Sept. 2023]]*Tabla13[[#This Row],[Costo Unitario]])</f>
        <v>0</v>
      </c>
      <c r="R104" s="458" t="s">
        <v>844</v>
      </c>
      <c r="S104" s="459"/>
      <c r="T104" s="460"/>
      <c r="U104" s="460"/>
    </row>
    <row r="105" spans="1:21" s="57" customFormat="1" ht="15.75" x14ac:dyDescent="0.25">
      <c r="A105" s="232"/>
      <c r="B105" s="453">
        <v>41603</v>
      </c>
      <c r="C105" s="129" t="s">
        <v>849</v>
      </c>
      <c r="D105" s="454" t="s">
        <v>69</v>
      </c>
      <c r="E105" s="465" t="s">
        <v>70</v>
      </c>
      <c r="F105" s="128">
        <v>6</v>
      </c>
      <c r="G105" s="128">
        <v>0</v>
      </c>
      <c r="H105" s="128"/>
      <c r="I105" s="128"/>
      <c r="J105" s="128">
        <v>0</v>
      </c>
      <c r="K105" s="128">
        <f t="shared" si="2"/>
        <v>6</v>
      </c>
      <c r="L105" s="128">
        <v>6</v>
      </c>
      <c r="M105" s="128">
        <f>Tabla13[[#This Row],[Balance s/Mov. 30/09/2023]]-Tabla13[[#This Row],[Inventario al 30/09/2023]]</f>
        <v>0</v>
      </c>
      <c r="N105" s="456">
        <v>494.16</v>
      </c>
      <c r="O105" s="457">
        <f t="shared" si="3"/>
        <v>2964.96</v>
      </c>
      <c r="P105" s="456">
        <f>(Tabla13[[#This Row],[Entradas 30 Junio-30 Sept. 2023]]*Tabla13[[#This Row],[Costo Unitario]])</f>
        <v>0</v>
      </c>
      <c r="Q105" s="456">
        <f>(Tabla13[[#This Row],[Salidas 30 Junio-30 Sept. 2023]]*Tabla13[[#This Row],[Costo Unitario]])</f>
        <v>0</v>
      </c>
      <c r="R105" s="458" t="s">
        <v>844</v>
      </c>
      <c r="S105" s="459"/>
      <c r="T105" s="460"/>
      <c r="U105" s="460"/>
    </row>
    <row r="106" spans="1:21" s="57" customFormat="1" ht="15.75" x14ac:dyDescent="0.25">
      <c r="A106" s="232"/>
      <c r="B106" s="453">
        <v>44145</v>
      </c>
      <c r="C106" s="129" t="s">
        <v>848</v>
      </c>
      <c r="D106" s="454" t="s">
        <v>1085</v>
      </c>
      <c r="E106" s="468" t="s">
        <v>785</v>
      </c>
      <c r="F106" s="128">
        <v>1</v>
      </c>
      <c r="G106" s="128">
        <v>0</v>
      </c>
      <c r="H106" s="469"/>
      <c r="I106" s="469"/>
      <c r="J106" s="128">
        <v>0</v>
      </c>
      <c r="K106" s="128">
        <f t="shared" si="2"/>
        <v>1</v>
      </c>
      <c r="L106" s="128">
        <v>1</v>
      </c>
      <c r="M106" s="128">
        <f>Tabla13[[#This Row],[Balance s/Mov. 30/09/2023]]-Tabla13[[#This Row],[Inventario al 30/09/2023]]</f>
        <v>0</v>
      </c>
      <c r="N106" s="456">
        <v>2124</v>
      </c>
      <c r="O106" s="457">
        <f t="shared" si="3"/>
        <v>2124</v>
      </c>
      <c r="P106" s="456">
        <f>(Tabla13[[#This Row],[Entradas 30 Junio-30 Sept. 2023]]*Tabla13[[#This Row],[Costo Unitario]])</f>
        <v>0</v>
      </c>
      <c r="Q106" s="456">
        <f>(Tabla13[[#This Row],[Salidas 30 Junio-30 Sept. 2023]]*Tabla13[[#This Row],[Costo Unitario]])</f>
        <v>0</v>
      </c>
      <c r="R106" s="458" t="s">
        <v>844</v>
      </c>
      <c r="S106" s="459"/>
      <c r="T106" s="460"/>
      <c r="U106" s="460"/>
    </row>
    <row r="107" spans="1:21" s="57" customFormat="1" ht="15.75" x14ac:dyDescent="0.25">
      <c r="A107" s="232"/>
      <c r="B107" s="453">
        <v>43752</v>
      </c>
      <c r="C107" s="129" t="s">
        <v>859</v>
      </c>
      <c r="D107" s="454" t="s">
        <v>781</v>
      </c>
      <c r="E107" s="455" t="s">
        <v>817</v>
      </c>
      <c r="F107" s="128">
        <v>53</v>
      </c>
      <c r="G107" s="128">
        <v>0</v>
      </c>
      <c r="H107" s="128"/>
      <c r="I107" s="128"/>
      <c r="J107" s="128">
        <v>0</v>
      </c>
      <c r="K107" s="128">
        <f t="shared" si="2"/>
        <v>53</v>
      </c>
      <c r="L107" s="128">
        <v>53</v>
      </c>
      <c r="M107" s="128">
        <f>Tabla13[[#This Row],[Balance s/Mov. 30/09/2023]]-Tabla13[[#This Row],[Inventario al 30/09/2023]]</f>
        <v>0</v>
      </c>
      <c r="N107" s="456">
        <v>826</v>
      </c>
      <c r="O107" s="457">
        <f t="shared" si="3"/>
        <v>43778</v>
      </c>
      <c r="P107" s="456">
        <f>(Tabla13[[#This Row],[Entradas 30 Junio-30 Sept. 2023]]*Tabla13[[#This Row],[Costo Unitario]])</f>
        <v>0</v>
      </c>
      <c r="Q107" s="456">
        <f>(Tabla13[[#This Row],[Salidas 30 Junio-30 Sept. 2023]]*Tabla13[[#This Row],[Costo Unitario]])</f>
        <v>0</v>
      </c>
      <c r="R107" s="458" t="s">
        <v>844</v>
      </c>
      <c r="S107" s="459"/>
      <c r="T107" s="460"/>
      <c r="U107" s="460"/>
    </row>
    <row r="108" spans="1:21" s="57" customFormat="1" ht="15.75" x14ac:dyDescent="0.25">
      <c r="A108" s="232"/>
      <c r="B108" s="453">
        <v>45069</v>
      </c>
      <c r="C108" s="129" t="s">
        <v>850</v>
      </c>
      <c r="D108" s="454" t="s">
        <v>811</v>
      </c>
      <c r="E108" s="455" t="s">
        <v>1117</v>
      </c>
      <c r="F108" s="128">
        <v>14549</v>
      </c>
      <c r="G108" s="128">
        <v>0</v>
      </c>
      <c r="H108" s="128"/>
      <c r="I108" s="128"/>
      <c r="J108" s="128">
        <v>0</v>
      </c>
      <c r="K108" s="128">
        <f t="shared" si="2"/>
        <v>14549</v>
      </c>
      <c r="L108" s="128">
        <v>10643</v>
      </c>
      <c r="M108" s="128">
        <f>Tabla13[[#This Row],[Balance s/Mov. 30/09/2023]]-Tabla13[[#This Row],[Inventario al 30/09/2023]]</f>
        <v>3906</v>
      </c>
      <c r="N108" s="456">
        <v>71.92</v>
      </c>
      <c r="O108" s="457">
        <f t="shared" si="3"/>
        <v>765444.56</v>
      </c>
      <c r="P108" s="456">
        <f>(Tabla13[[#This Row],[Entradas 30 Junio-30 Sept. 2023]]*Tabla13[[#This Row],[Costo Unitario]])</f>
        <v>0</v>
      </c>
      <c r="Q108" s="456">
        <f>(Tabla13[[#This Row],[Salidas 30 Junio-30 Sept. 2023]]*Tabla13[[#This Row],[Costo Unitario]])</f>
        <v>0</v>
      </c>
      <c r="R108" s="458" t="s">
        <v>844</v>
      </c>
      <c r="S108" s="459"/>
      <c r="T108" s="460"/>
      <c r="U108" s="460"/>
    </row>
    <row r="109" spans="1:21" s="57" customFormat="1" ht="15.75" x14ac:dyDescent="0.25">
      <c r="A109" s="232"/>
      <c r="B109" s="453">
        <v>43402</v>
      </c>
      <c r="C109" s="129" t="s">
        <v>850</v>
      </c>
      <c r="D109" s="454" t="s">
        <v>292</v>
      </c>
      <c r="E109" s="472" t="s">
        <v>293</v>
      </c>
      <c r="F109" s="128">
        <v>1345</v>
      </c>
      <c r="G109" s="128">
        <v>0</v>
      </c>
      <c r="H109" s="128"/>
      <c r="I109" s="128"/>
      <c r="J109" s="128">
        <v>0</v>
      </c>
      <c r="K109" s="128">
        <f t="shared" si="2"/>
        <v>1345</v>
      </c>
      <c r="L109" s="128">
        <v>1375</v>
      </c>
      <c r="M109" s="128">
        <f>Tabla13[[#This Row],[Balance s/Mov. 30/09/2023]]-Tabla13[[#This Row],[Inventario al 30/09/2023]]</f>
        <v>-30</v>
      </c>
      <c r="N109" s="456">
        <v>236.61</v>
      </c>
      <c r="O109" s="457">
        <f t="shared" si="3"/>
        <v>325338.75</v>
      </c>
      <c r="P109" s="456">
        <f>(Tabla13[[#This Row],[Entradas 30 Junio-30 Sept. 2023]]*Tabla13[[#This Row],[Costo Unitario]])</f>
        <v>0</v>
      </c>
      <c r="Q109" s="456">
        <f>(Tabla13[[#This Row],[Salidas 30 Junio-30 Sept. 2023]]*Tabla13[[#This Row],[Costo Unitario]])</f>
        <v>0</v>
      </c>
      <c r="R109" s="458" t="s">
        <v>844</v>
      </c>
      <c r="S109" s="459"/>
      <c r="T109" s="460"/>
      <c r="U109" s="460"/>
    </row>
    <row r="110" spans="1:21" s="57" customFormat="1" ht="15.75" x14ac:dyDescent="0.25">
      <c r="A110" s="232"/>
      <c r="B110" s="453">
        <v>41848</v>
      </c>
      <c r="C110" s="129" t="s">
        <v>850</v>
      </c>
      <c r="D110" s="454" t="s">
        <v>290</v>
      </c>
      <c r="E110" s="472" t="s">
        <v>291</v>
      </c>
      <c r="F110" s="128">
        <v>526</v>
      </c>
      <c r="G110" s="128">
        <v>0</v>
      </c>
      <c r="H110" s="128"/>
      <c r="I110" s="128"/>
      <c r="J110" s="128">
        <v>0</v>
      </c>
      <c r="K110" s="128">
        <f t="shared" si="2"/>
        <v>526</v>
      </c>
      <c r="L110" s="128">
        <v>523</v>
      </c>
      <c r="M110" s="128">
        <f>Tabla13[[#This Row],[Balance s/Mov. 30/09/2023]]-Tabla13[[#This Row],[Inventario al 30/09/2023]]</f>
        <v>3</v>
      </c>
      <c r="N110" s="456">
        <v>447.59</v>
      </c>
      <c r="O110" s="457">
        <f t="shared" si="3"/>
        <v>234089.56999999998</v>
      </c>
      <c r="P110" s="456">
        <f>(Tabla13[[#This Row],[Entradas 30 Junio-30 Sept. 2023]]*Tabla13[[#This Row],[Costo Unitario]])</f>
        <v>0</v>
      </c>
      <c r="Q110" s="456">
        <f>(Tabla13[[#This Row],[Salidas 30 Junio-30 Sept. 2023]]*Tabla13[[#This Row],[Costo Unitario]])</f>
        <v>0</v>
      </c>
      <c r="R110" s="458" t="s">
        <v>844</v>
      </c>
      <c r="S110" s="459"/>
      <c r="T110" s="460"/>
      <c r="U110" s="460"/>
    </row>
    <row r="111" spans="1:21" s="57" customFormat="1" ht="15.75" x14ac:dyDescent="0.25">
      <c r="A111" s="232"/>
      <c r="B111" s="453">
        <v>43752</v>
      </c>
      <c r="C111" s="129" t="s">
        <v>850</v>
      </c>
      <c r="D111" s="454" t="s">
        <v>354</v>
      </c>
      <c r="E111" s="462" t="s">
        <v>398</v>
      </c>
      <c r="F111" s="128">
        <v>53</v>
      </c>
      <c r="G111" s="128">
        <v>0</v>
      </c>
      <c r="H111" s="128"/>
      <c r="I111" s="128"/>
      <c r="J111" s="128">
        <v>0</v>
      </c>
      <c r="K111" s="128">
        <f t="shared" si="2"/>
        <v>53</v>
      </c>
      <c r="L111" s="128">
        <v>53</v>
      </c>
      <c r="M111" s="128">
        <f>Tabla13[[#This Row],[Balance s/Mov. 30/09/2023]]-Tabla13[[#This Row],[Inventario al 30/09/2023]]</f>
        <v>0</v>
      </c>
      <c r="N111" s="456">
        <v>330.4</v>
      </c>
      <c r="O111" s="457">
        <f t="shared" si="3"/>
        <v>17511.199999999997</v>
      </c>
      <c r="P111" s="456">
        <f>(Tabla13[[#This Row],[Entradas 30 Junio-30 Sept. 2023]]*Tabla13[[#This Row],[Costo Unitario]])</f>
        <v>0</v>
      </c>
      <c r="Q111" s="456">
        <f>(Tabla13[[#This Row],[Salidas 30 Junio-30 Sept. 2023]]*Tabla13[[#This Row],[Costo Unitario]])</f>
        <v>0</v>
      </c>
      <c r="R111" s="458" t="s">
        <v>844</v>
      </c>
      <c r="S111" s="459"/>
      <c r="T111" s="460"/>
      <c r="U111" s="460"/>
    </row>
    <row r="112" spans="1:21" s="57" customFormat="1" ht="15.75" x14ac:dyDescent="0.25">
      <c r="A112" s="232"/>
      <c r="B112" s="463">
        <v>41443</v>
      </c>
      <c r="C112" s="246" t="s">
        <v>853</v>
      </c>
      <c r="D112" s="464" t="s">
        <v>628</v>
      </c>
      <c r="E112" s="455" t="s">
        <v>740</v>
      </c>
      <c r="F112" s="128">
        <v>50</v>
      </c>
      <c r="G112" s="128">
        <v>0</v>
      </c>
      <c r="H112" s="128"/>
      <c r="I112" s="128"/>
      <c r="J112" s="128">
        <v>0</v>
      </c>
      <c r="K112" s="128">
        <f t="shared" si="2"/>
        <v>50</v>
      </c>
      <c r="L112" s="128">
        <v>50</v>
      </c>
      <c r="M112" s="128">
        <f>Tabla13[[#This Row],[Balance s/Mov. 30/09/2023]]-Tabla13[[#This Row],[Inventario al 30/09/2023]]</f>
        <v>0</v>
      </c>
      <c r="N112" s="456">
        <v>61.36</v>
      </c>
      <c r="O112" s="457">
        <f t="shared" si="3"/>
        <v>3068</v>
      </c>
      <c r="P112" s="456">
        <f>(Tabla13[[#This Row],[Entradas 30 Junio-30 Sept. 2023]]*Tabla13[[#This Row],[Costo Unitario]])</f>
        <v>0</v>
      </c>
      <c r="Q112" s="456">
        <f>(Tabla13[[#This Row],[Salidas 30 Junio-30 Sept. 2023]]*Tabla13[[#This Row],[Costo Unitario]])</f>
        <v>0</v>
      </c>
      <c r="R112" s="458" t="s">
        <v>844</v>
      </c>
      <c r="S112" s="459"/>
      <c r="T112" s="460"/>
      <c r="U112" s="460"/>
    </row>
    <row r="113" spans="1:21" s="57" customFormat="1" ht="15.75" x14ac:dyDescent="0.25">
      <c r="A113" s="232"/>
      <c r="B113" s="453">
        <v>42641</v>
      </c>
      <c r="C113" s="129" t="s">
        <v>853</v>
      </c>
      <c r="D113" s="454" t="s">
        <v>629</v>
      </c>
      <c r="E113" s="461" t="s">
        <v>741</v>
      </c>
      <c r="F113" s="128">
        <v>50</v>
      </c>
      <c r="G113" s="128">
        <v>0</v>
      </c>
      <c r="H113" s="128"/>
      <c r="I113" s="128"/>
      <c r="J113" s="128">
        <v>0</v>
      </c>
      <c r="K113" s="128">
        <f t="shared" si="2"/>
        <v>50</v>
      </c>
      <c r="L113" s="128">
        <v>50</v>
      </c>
      <c r="M113" s="128">
        <f>Tabla13[[#This Row],[Balance s/Mov. 30/09/2023]]-Tabla13[[#This Row],[Inventario al 30/09/2023]]</f>
        <v>0</v>
      </c>
      <c r="N113" s="456">
        <v>59</v>
      </c>
      <c r="O113" s="457">
        <f t="shared" si="3"/>
        <v>2950</v>
      </c>
      <c r="P113" s="456">
        <f>(Tabla13[[#This Row],[Entradas 30 Junio-30 Sept. 2023]]*Tabla13[[#This Row],[Costo Unitario]])</f>
        <v>0</v>
      </c>
      <c r="Q113" s="456">
        <f>(Tabla13[[#This Row],[Salidas 30 Junio-30 Sept. 2023]]*Tabla13[[#This Row],[Costo Unitario]])</f>
        <v>0</v>
      </c>
      <c r="R113" s="458" t="s">
        <v>844</v>
      </c>
      <c r="S113" s="459"/>
      <c r="T113" s="460"/>
      <c r="U113" s="460"/>
    </row>
    <row r="114" spans="1:21" s="57" customFormat="1" ht="15.75" x14ac:dyDescent="0.25">
      <c r="A114" s="232"/>
      <c r="B114" s="453"/>
      <c r="C114" s="129" t="s">
        <v>853</v>
      </c>
      <c r="D114" s="454" t="s">
        <v>1069</v>
      </c>
      <c r="E114" s="455" t="s">
        <v>962</v>
      </c>
      <c r="F114" s="128">
        <v>3</v>
      </c>
      <c r="G114" s="128">
        <v>0</v>
      </c>
      <c r="H114" s="128"/>
      <c r="I114" s="128"/>
      <c r="J114" s="128">
        <v>0</v>
      </c>
      <c r="K114" s="128">
        <f t="shared" si="2"/>
        <v>3</v>
      </c>
      <c r="L114" s="128">
        <v>3</v>
      </c>
      <c r="M114" s="128">
        <f>Tabla13[[#This Row],[Balance s/Mov. 30/09/2023]]-Tabla13[[#This Row],[Inventario al 30/09/2023]]</f>
        <v>0</v>
      </c>
      <c r="N114" s="456">
        <v>0</v>
      </c>
      <c r="O114" s="457">
        <f t="shared" si="3"/>
        <v>0</v>
      </c>
      <c r="P114" s="456">
        <f>(Tabla13[[#This Row],[Entradas 30 Junio-30 Sept. 2023]]*Tabla13[[#This Row],[Costo Unitario]])</f>
        <v>0</v>
      </c>
      <c r="Q114" s="456">
        <f>(Tabla13[[#This Row],[Salidas 30 Junio-30 Sept. 2023]]*Tabla13[[#This Row],[Costo Unitario]])</f>
        <v>0</v>
      </c>
      <c r="R114" s="458" t="s">
        <v>844</v>
      </c>
      <c r="S114" s="459"/>
      <c r="T114" s="460"/>
      <c r="U114" s="460"/>
    </row>
    <row r="115" spans="1:21" s="57" customFormat="1" ht="15.75" x14ac:dyDescent="0.25">
      <c r="A115" s="232"/>
      <c r="B115" s="453">
        <v>40878</v>
      </c>
      <c r="C115" s="129" t="s">
        <v>852</v>
      </c>
      <c r="D115" s="454" t="s">
        <v>71</v>
      </c>
      <c r="E115" s="465" t="s">
        <v>72</v>
      </c>
      <c r="F115" s="128">
        <v>11</v>
      </c>
      <c r="G115" s="128">
        <v>0</v>
      </c>
      <c r="H115" s="128"/>
      <c r="I115" s="128"/>
      <c r="J115" s="128">
        <v>0</v>
      </c>
      <c r="K115" s="128">
        <f t="shared" si="2"/>
        <v>11</v>
      </c>
      <c r="L115" s="128">
        <v>11</v>
      </c>
      <c r="M115" s="128">
        <f>Tabla13[[#This Row],[Balance s/Mov. 30/09/2023]]-Tabla13[[#This Row],[Inventario al 30/09/2023]]</f>
        <v>0</v>
      </c>
      <c r="N115" s="456">
        <v>67.28</v>
      </c>
      <c r="O115" s="457">
        <f t="shared" si="3"/>
        <v>740.08</v>
      </c>
      <c r="P115" s="456">
        <f>(Tabla13[[#This Row],[Entradas 30 Junio-30 Sept. 2023]]*Tabla13[[#This Row],[Costo Unitario]])</f>
        <v>0</v>
      </c>
      <c r="Q115" s="456">
        <f>(Tabla13[[#This Row],[Salidas 30 Junio-30 Sept. 2023]]*Tabla13[[#This Row],[Costo Unitario]])</f>
        <v>0</v>
      </c>
      <c r="R115" s="458" t="s">
        <v>844</v>
      </c>
      <c r="S115" s="459"/>
      <c r="T115" s="460"/>
      <c r="U115" s="460"/>
    </row>
    <row r="116" spans="1:21" s="57" customFormat="1" ht="15.75" x14ac:dyDescent="0.25">
      <c r="A116" s="232"/>
      <c r="B116" s="463"/>
      <c r="C116" s="246" t="s">
        <v>892</v>
      </c>
      <c r="D116" s="464" t="s">
        <v>358</v>
      </c>
      <c r="E116" s="465" t="s">
        <v>390</v>
      </c>
      <c r="F116" s="128">
        <v>74</v>
      </c>
      <c r="G116" s="128">
        <v>0</v>
      </c>
      <c r="H116" s="128"/>
      <c r="I116" s="128"/>
      <c r="J116" s="128">
        <v>0</v>
      </c>
      <c r="K116" s="128">
        <f t="shared" si="2"/>
        <v>74</v>
      </c>
      <c r="L116" s="128">
        <v>76</v>
      </c>
      <c r="M116" s="128">
        <f>Tabla13[[#This Row],[Balance s/Mov. 30/09/2023]]-Tabla13[[#This Row],[Inventario al 30/09/2023]]</f>
        <v>-2</v>
      </c>
      <c r="N116" s="456">
        <v>6.96</v>
      </c>
      <c r="O116" s="457">
        <f t="shared" si="3"/>
        <v>528.96</v>
      </c>
      <c r="P116" s="456">
        <f>(Tabla13[[#This Row],[Entradas 30 Junio-30 Sept. 2023]]*Tabla13[[#This Row],[Costo Unitario]])</f>
        <v>0</v>
      </c>
      <c r="Q116" s="456">
        <f>(Tabla13[[#This Row],[Salidas 30 Junio-30 Sept. 2023]]*Tabla13[[#This Row],[Costo Unitario]])</f>
        <v>0</v>
      </c>
      <c r="R116" s="458" t="s">
        <v>844</v>
      </c>
      <c r="S116" s="459"/>
      <c r="T116" s="460"/>
      <c r="U116" s="460"/>
    </row>
    <row r="117" spans="1:21" s="57" customFormat="1" ht="15.75" x14ac:dyDescent="0.25">
      <c r="A117" s="232"/>
      <c r="B117" s="463">
        <v>41907</v>
      </c>
      <c r="C117" s="246" t="s">
        <v>852</v>
      </c>
      <c r="D117" s="464" t="s">
        <v>120</v>
      </c>
      <c r="E117" s="465" t="s">
        <v>151</v>
      </c>
      <c r="F117" s="128">
        <v>3</v>
      </c>
      <c r="G117" s="128">
        <v>0</v>
      </c>
      <c r="H117" s="128"/>
      <c r="I117" s="128"/>
      <c r="J117" s="128">
        <v>0</v>
      </c>
      <c r="K117" s="128">
        <f t="shared" si="2"/>
        <v>3</v>
      </c>
      <c r="L117" s="128">
        <v>3</v>
      </c>
      <c r="M117" s="128">
        <f>Tabla13[[#This Row],[Balance s/Mov. 30/09/2023]]-Tabla13[[#This Row],[Inventario al 30/09/2023]]</f>
        <v>0</v>
      </c>
      <c r="N117" s="456">
        <v>7080</v>
      </c>
      <c r="O117" s="457">
        <f t="shared" si="3"/>
        <v>21240</v>
      </c>
      <c r="P117" s="456">
        <f>(Tabla13[[#This Row],[Entradas 30 Junio-30 Sept. 2023]]*Tabla13[[#This Row],[Costo Unitario]])</f>
        <v>0</v>
      </c>
      <c r="Q117" s="456">
        <f>(Tabla13[[#This Row],[Salidas 30 Junio-30 Sept. 2023]]*Tabla13[[#This Row],[Costo Unitario]])</f>
        <v>0</v>
      </c>
      <c r="R117" s="458" t="s">
        <v>844</v>
      </c>
      <c r="S117" s="459"/>
      <c r="T117" s="460"/>
      <c r="U117" s="460"/>
    </row>
    <row r="118" spans="1:21" s="57" customFormat="1" ht="15.75" x14ac:dyDescent="0.25">
      <c r="A118" s="232"/>
      <c r="B118" s="463"/>
      <c r="C118" s="246" t="s">
        <v>893</v>
      </c>
      <c r="D118" s="464" t="s">
        <v>73</v>
      </c>
      <c r="E118" s="465" t="s">
        <v>877</v>
      </c>
      <c r="F118" s="128">
        <v>4</v>
      </c>
      <c r="G118" s="128">
        <v>0</v>
      </c>
      <c r="H118" s="128"/>
      <c r="I118" s="128"/>
      <c r="J118" s="128">
        <v>0</v>
      </c>
      <c r="K118" s="128">
        <f t="shared" si="2"/>
        <v>4</v>
      </c>
      <c r="L118" s="128">
        <v>4</v>
      </c>
      <c r="M118" s="128">
        <f>Tabla13[[#This Row],[Balance s/Mov. 30/09/2023]]-Tabla13[[#This Row],[Inventario al 30/09/2023]]</f>
        <v>0</v>
      </c>
      <c r="N118" s="456">
        <v>122</v>
      </c>
      <c r="O118" s="457">
        <f t="shared" si="3"/>
        <v>488</v>
      </c>
      <c r="P118" s="456">
        <f>(Tabla13[[#This Row],[Entradas 30 Junio-30 Sept. 2023]]*Tabla13[[#This Row],[Costo Unitario]])</f>
        <v>0</v>
      </c>
      <c r="Q118" s="456">
        <f>(Tabla13[[#This Row],[Salidas 30 Junio-30 Sept. 2023]]*Tabla13[[#This Row],[Costo Unitario]])</f>
        <v>0</v>
      </c>
      <c r="R118" s="458" t="s">
        <v>844</v>
      </c>
      <c r="S118" s="459"/>
      <c r="T118" s="460"/>
      <c r="U118" s="460"/>
    </row>
    <row r="119" spans="1:21" s="57" customFormat="1" ht="15.75" x14ac:dyDescent="0.25">
      <c r="A119" s="232"/>
      <c r="B119" s="463">
        <v>42520</v>
      </c>
      <c r="C119" s="246" t="s">
        <v>856</v>
      </c>
      <c r="D119" s="464" t="s">
        <v>600</v>
      </c>
      <c r="E119" s="465" t="s">
        <v>605</v>
      </c>
      <c r="F119" s="128">
        <v>11</v>
      </c>
      <c r="G119" s="128">
        <v>0</v>
      </c>
      <c r="H119" s="128"/>
      <c r="I119" s="128"/>
      <c r="J119" s="128">
        <v>0</v>
      </c>
      <c r="K119" s="128">
        <f t="shared" si="2"/>
        <v>11</v>
      </c>
      <c r="L119" s="128">
        <v>11</v>
      </c>
      <c r="M119" s="128">
        <f>Tabla13[[#This Row],[Balance s/Mov. 30/09/2023]]-Tabla13[[#This Row],[Inventario al 30/09/2023]]</f>
        <v>0</v>
      </c>
      <c r="N119" s="456">
        <v>611.24</v>
      </c>
      <c r="O119" s="457">
        <f t="shared" si="3"/>
        <v>6723.64</v>
      </c>
      <c r="P119" s="456">
        <f>(Tabla13[[#This Row],[Entradas 30 Junio-30 Sept. 2023]]*Tabla13[[#This Row],[Costo Unitario]])</f>
        <v>0</v>
      </c>
      <c r="Q119" s="456">
        <f>(Tabla13[[#This Row],[Salidas 30 Junio-30 Sept. 2023]]*Tabla13[[#This Row],[Costo Unitario]])</f>
        <v>0</v>
      </c>
      <c r="R119" s="458" t="s">
        <v>844</v>
      </c>
      <c r="S119" s="459"/>
      <c r="T119" s="460"/>
      <c r="U119" s="460"/>
    </row>
    <row r="120" spans="1:21" s="57" customFormat="1" ht="15.75" x14ac:dyDescent="0.25">
      <c r="A120" s="232"/>
      <c r="B120" s="463"/>
      <c r="C120" s="246" t="s">
        <v>851</v>
      </c>
      <c r="D120" s="464" t="s">
        <v>1037</v>
      </c>
      <c r="E120" s="465" t="s">
        <v>876</v>
      </c>
      <c r="F120" s="128">
        <v>2</v>
      </c>
      <c r="G120" s="128">
        <v>0</v>
      </c>
      <c r="H120" s="128"/>
      <c r="I120" s="128"/>
      <c r="J120" s="128">
        <v>0</v>
      </c>
      <c r="K120" s="128">
        <f t="shared" si="2"/>
        <v>2</v>
      </c>
      <c r="L120" s="128">
        <v>2</v>
      </c>
      <c r="M120" s="128">
        <f>Tabla13[[#This Row],[Balance s/Mov. 30/09/2023]]-Tabla13[[#This Row],[Inventario al 30/09/2023]]</f>
        <v>0</v>
      </c>
      <c r="N120" s="456">
        <v>16500</v>
      </c>
      <c r="O120" s="457">
        <f t="shared" si="3"/>
        <v>33000</v>
      </c>
      <c r="P120" s="456">
        <f>(Tabla13[[#This Row],[Entradas 30 Junio-30 Sept. 2023]]*Tabla13[[#This Row],[Costo Unitario]])</f>
        <v>0</v>
      </c>
      <c r="Q120" s="456">
        <f>(Tabla13[[#This Row],[Salidas 30 Junio-30 Sept. 2023]]*Tabla13[[#This Row],[Costo Unitario]])</f>
        <v>0</v>
      </c>
      <c r="R120" s="458" t="s">
        <v>844</v>
      </c>
      <c r="S120" s="459"/>
      <c r="T120" s="460"/>
      <c r="U120" s="460"/>
    </row>
    <row r="121" spans="1:21" s="57" customFormat="1" ht="15.75" x14ac:dyDescent="0.25">
      <c r="A121" s="232"/>
      <c r="B121" s="453">
        <v>41990</v>
      </c>
      <c r="C121" s="246" t="s">
        <v>851</v>
      </c>
      <c r="D121" s="454" t="s">
        <v>320</v>
      </c>
      <c r="E121" s="465" t="s">
        <v>324</v>
      </c>
      <c r="F121" s="128">
        <v>2</v>
      </c>
      <c r="G121" s="128">
        <v>0</v>
      </c>
      <c r="H121" s="128"/>
      <c r="I121" s="128"/>
      <c r="J121" s="128">
        <v>0</v>
      </c>
      <c r="K121" s="128">
        <f t="shared" si="2"/>
        <v>2</v>
      </c>
      <c r="L121" s="128">
        <v>2</v>
      </c>
      <c r="M121" s="128">
        <f>Tabla13[[#This Row],[Balance s/Mov. 30/09/2023]]-Tabla13[[#This Row],[Inventario al 30/09/2023]]</f>
        <v>0</v>
      </c>
      <c r="N121" s="456">
        <v>2360</v>
      </c>
      <c r="O121" s="457">
        <f t="shared" si="3"/>
        <v>4720</v>
      </c>
      <c r="P121" s="456">
        <f>(Tabla13[[#This Row],[Entradas 30 Junio-30 Sept. 2023]]*Tabla13[[#This Row],[Costo Unitario]])</f>
        <v>0</v>
      </c>
      <c r="Q121" s="456">
        <f>(Tabla13[[#This Row],[Salidas 30 Junio-30 Sept. 2023]]*Tabla13[[#This Row],[Costo Unitario]])</f>
        <v>0</v>
      </c>
      <c r="R121" s="458" t="s">
        <v>844</v>
      </c>
      <c r="S121" s="459"/>
      <c r="T121" s="460"/>
      <c r="U121" s="460"/>
    </row>
    <row r="122" spans="1:21" s="57" customFormat="1" ht="15.75" x14ac:dyDescent="0.25">
      <c r="A122" s="232"/>
      <c r="B122" s="453">
        <v>43412</v>
      </c>
      <c r="C122" s="246" t="s">
        <v>894</v>
      </c>
      <c r="D122" s="454" t="s">
        <v>424</v>
      </c>
      <c r="E122" s="465" t="s">
        <v>742</v>
      </c>
      <c r="F122" s="128">
        <v>41</v>
      </c>
      <c r="G122" s="128">
        <v>0</v>
      </c>
      <c r="H122" s="128"/>
      <c r="I122" s="128"/>
      <c r="J122" s="128">
        <v>0</v>
      </c>
      <c r="K122" s="128">
        <f t="shared" si="2"/>
        <v>41</v>
      </c>
      <c r="L122" s="128">
        <v>41</v>
      </c>
      <c r="M122" s="128">
        <f>Tabla13[[#This Row],[Balance s/Mov. 30/09/2023]]-Tabla13[[#This Row],[Inventario al 30/09/2023]]</f>
        <v>0</v>
      </c>
      <c r="N122" s="456">
        <v>79.53</v>
      </c>
      <c r="O122" s="457">
        <f t="shared" si="3"/>
        <v>3260.73</v>
      </c>
      <c r="P122" s="456">
        <f>(Tabla13[[#This Row],[Entradas 30 Junio-30 Sept. 2023]]*Tabla13[[#This Row],[Costo Unitario]])</f>
        <v>0</v>
      </c>
      <c r="Q122" s="456">
        <f>(Tabla13[[#This Row],[Salidas 30 Junio-30 Sept. 2023]]*Tabla13[[#This Row],[Costo Unitario]])</f>
        <v>0</v>
      </c>
      <c r="R122" s="458" t="s">
        <v>844</v>
      </c>
      <c r="S122" s="459"/>
      <c r="T122" s="460"/>
      <c r="U122" s="460"/>
    </row>
    <row r="123" spans="1:21" s="57" customFormat="1" ht="15.75" x14ac:dyDescent="0.25">
      <c r="A123" s="232"/>
      <c r="B123" s="453">
        <v>42234</v>
      </c>
      <c r="C123" s="246" t="s">
        <v>895</v>
      </c>
      <c r="D123" s="454" t="s">
        <v>164</v>
      </c>
      <c r="E123" s="462" t="s">
        <v>165</v>
      </c>
      <c r="F123" s="128">
        <v>169</v>
      </c>
      <c r="G123" s="128">
        <v>0</v>
      </c>
      <c r="H123" s="128"/>
      <c r="I123" s="128"/>
      <c r="J123" s="128">
        <v>0</v>
      </c>
      <c r="K123" s="128">
        <f t="shared" si="2"/>
        <v>169</v>
      </c>
      <c r="L123" s="128">
        <v>269</v>
      </c>
      <c r="M123" s="128">
        <f>Tabla13[[#This Row],[Balance s/Mov. 30/09/2023]]-Tabla13[[#This Row],[Inventario al 30/09/2023]]</f>
        <v>-100</v>
      </c>
      <c r="N123" s="456">
        <v>37.72</v>
      </c>
      <c r="O123" s="457">
        <f t="shared" si="3"/>
        <v>10146.68</v>
      </c>
      <c r="P123" s="456">
        <f>(Tabla13[[#This Row],[Entradas 30 Junio-30 Sept. 2023]]*Tabla13[[#This Row],[Costo Unitario]])</f>
        <v>0</v>
      </c>
      <c r="Q123" s="456">
        <f>(Tabla13[[#This Row],[Salidas 30 Junio-30 Sept. 2023]]*Tabla13[[#This Row],[Costo Unitario]])</f>
        <v>0</v>
      </c>
      <c r="R123" s="458" t="s">
        <v>844</v>
      </c>
      <c r="S123" s="459"/>
      <c r="T123" s="460"/>
      <c r="U123" s="460"/>
    </row>
    <row r="124" spans="1:21" s="57" customFormat="1" ht="15.75" x14ac:dyDescent="0.25">
      <c r="A124" s="232"/>
      <c r="B124" s="463">
        <v>42496</v>
      </c>
      <c r="C124" s="246" t="s">
        <v>860</v>
      </c>
      <c r="D124" s="464" t="s">
        <v>277</v>
      </c>
      <c r="E124" s="462" t="s">
        <v>278</v>
      </c>
      <c r="F124" s="128">
        <v>57</v>
      </c>
      <c r="G124" s="128">
        <v>0</v>
      </c>
      <c r="H124" s="128"/>
      <c r="I124" s="128"/>
      <c r="J124" s="128">
        <v>0</v>
      </c>
      <c r="K124" s="128">
        <f t="shared" si="2"/>
        <v>57</v>
      </c>
      <c r="L124" s="128">
        <v>55</v>
      </c>
      <c r="M124" s="128">
        <f>Tabla13[[#This Row],[Balance s/Mov. 30/09/2023]]-Tabla13[[#This Row],[Inventario al 30/09/2023]]</f>
        <v>2</v>
      </c>
      <c r="N124" s="456">
        <v>355.1</v>
      </c>
      <c r="O124" s="457">
        <f t="shared" si="3"/>
        <v>19530.5</v>
      </c>
      <c r="P124" s="456">
        <f>(Tabla13[[#This Row],[Entradas 30 Junio-30 Sept. 2023]]*Tabla13[[#This Row],[Costo Unitario]])</f>
        <v>0</v>
      </c>
      <c r="Q124" s="456">
        <f>(Tabla13[[#This Row],[Salidas 30 Junio-30 Sept. 2023]]*Tabla13[[#This Row],[Costo Unitario]])</f>
        <v>0</v>
      </c>
      <c r="R124" s="458" t="s">
        <v>844</v>
      </c>
      <c r="S124" s="459"/>
      <c r="T124" s="460"/>
      <c r="U124" s="460"/>
    </row>
    <row r="125" spans="1:21" s="57" customFormat="1" ht="15.75" x14ac:dyDescent="0.25">
      <c r="A125" s="232"/>
      <c r="B125" s="453">
        <v>45048</v>
      </c>
      <c r="C125" s="129" t="s">
        <v>856</v>
      </c>
      <c r="D125" s="454" t="s">
        <v>1155</v>
      </c>
      <c r="E125" s="455" t="s">
        <v>1157</v>
      </c>
      <c r="F125" s="128">
        <v>10</v>
      </c>
      <c r="G125" s="128">
        <v>0</v>
      </c>
      <c r="H125" s="128"/>
      <c r="I125" s="128"/>
      <c r="J125" s="128">
        <v>0</v>
      </c>
      <c r="K125" s="128">
        <f t="shared" si="2"/>
        <v>10</v>
      </c>
      <c r="L125" s="128">
        <v>10</v>
      </c>
      <c r="M125" s="128">
        <f>Tabla13[[#This Row],[Balance s/Mov. 30/09/2023]]-Tabla13[[#This Row],[Inventario al 30/09/2023]]</f>
        <v>0</v>
      </c>
      <c r="N125" s="456">
        <v>413</v>
      </c>
      <c r="O125" s="457">
        <f t="shared" si="3"/>
        <v>4130</v>
      </c>
      <c r="P125" s="456">
        <f>(Tabla13[[#This Row],[Entradas 30 Junio-30 Sept. 2023]]*Tabla13[[#This Row],[Costo Unitario]])</f>
        <v>0</v>
      </c>
      <c r="Q125" s="456">
        <f>(Tabla13[[#This Row],[Salidas 30 Junio-30 Sept. 2023]]*Tabla13[[#This Row],[Costo Unitario]])</f>
        <v>0</v>
      </c>
      <c r="R125" s="458" t="s">
        <v>844</v>
      </c>
      <c r="S125" s="459"/>
      <c r="T125" s="460"/>
      <c r="U125" s="460"/>
    </row>
    <row r="126" spans="1:21" s="57" customFormat="1" ht="15.75" x14ac:dyDescent="0.25">
      <c r="A126" s="232"/>
      <c r="B126" s="453">
        <v>43412</v>
      </c>
      <c r="C126" s="129" t="s">
        <v>849</v>
      </c>
      <c r="D126" s="454" t="s">
        <v>366</v>
      </c>
      <c r="E126" s="465" t="s">
        <v>743</v>
      </c>
      <c r="F126" s="128">
        <v>2</v>
      </c>
      <c r="G126" s="128">
        <v>0</v>
      </c>
      <c r="H126" s="128"/>
      <c r="I126" s="128"/>
      <c r="J126" s="128">
        <v>0</v>
      </c>
      <c r="K126" s="128">
        <f t="shared" si="2"/>
        <v>2</v>
      </c>
      <c r="L126" s="128">
        <v>2</v>
      </c>
      <c r="M126" s="128">
        <f>Tabla13[[#This Row],[Balance s/Mov. 30/09/2023]]-Tabla13[[#This Row],[Inventario al 30/09/2023]]</f>
        <v>0</v>
      </c>
      <c r="N126" s="456">
        <v>22.59</v>
      </c>
      <c r="O126" s="457">
        <f t="shared" si="3"/>
        <v>45.18</v>
      </c>
      <c r="P126" s="456">
        <f>(Tabla13[[#This Row],[Entradas 30 Junio-30 Sept. 2023]]*Tabla13[[#This Row],[Costo Unitario]])</f>
        <v>0</v>
      </c>
      <c r="Q126" s="456">
        <f>(Tabla13[[#This Row],[Salidas 30 Junio-30 Sept. 2023]]*Tabla13[[#This Row],[Costo Unitario]])</f>
        <v>0</v>
      </c>
      <c r="R126" s="458" t="s">
        <v>844</v>
      </c>
      <c r="S126" s="459"/>
      <c r="T126" s="460"/>
      <c r="U126" s="460"/>
    </row>
    <row r="127" spans="1:21" s="57" customFormat="1" ht="15.75" x14ac:dyDescent="0.25">
      <c r="A127" s="232"/>
      <c r="B127" s="453">
        <v>43412</v>
      </c>
      <c r="C127" s="129" t="s">
        <v>849</v>
      </c>
      <c r="D127" s="454" t="s">
        <v>574</v>
      </c>
      <c r="E127" s="465" t="s">
        <v>744</v>
      </c>
      <c r="F127" s="128">
        <v>65</v>
      </c>
      <c r="G127" s="128">
        <v>0</v>
      </c>
      <c r="H127" s="128"/>
      <c r="I127" s="128"/>
      <c r="J127" s="128">
        <v>0</v>
      </c>
      <c r="K127" s="128">
        <f t="shared" si="2"/>
        <v>65</v>
      </c>
      <c r="L127" s="128">
        <v>65</v>
      </c>
      <c r="M127" s="128">
        <f>Tabla13[[#This Row],[Balance s/Mov. 30/09/2023]]-Tabla13[[#This Row],[Inventario al 30/09/2023]]</f>
        <v>0</v>
      </c>
      <c r="N127" s="456">
        <v>9.51</v>
      </c>
      <c r="O127" s="457">
        <f t="shared" si="3"/>
        <v>618.15</v>
      </c>
      <c r="P127" s="456">
        <f>(Tabla13[[#This Row],[Entradas 30 Junio-30 Sept. 2023]]*Tabla13[[#This Row],[Costo Unitario]])</f>
        <v>0</v>
      </c>
      <c r="Q127" s="456">
        <f>(Tabla13[[#This Row],[Salidas 30 Junio-30 Sept. 2023]]*Tabla13[[#This Row],[Costo Unitario]])</f>
        <v>0</v>
      </c>
      <c r="R127" s="458" t="s">
        <v>844</v>
      </c>
      <c r="S127" s="459"/>
      <c r="T127" s="460"/>
      <c r="U127" s="460"/>
    </row>
    <row r="128" spans="1:21" s="57" customFormat="1" ht="15.75" x14ac:dyDescent="0.25">
      <c r="A128" s="232"/>
      <c r="B128" s="453">
        <v>42520</v>
      </c>
      <c r="C128" s="129" t="s">
        <v>849</v>
      </c>
      <c r="D128" s="454" t="s">
        <v>423</v>
      </c>
      <c r="E128" s="465" t="s">
        <v>745</v>
      </c>
      <c r="F128" s="128">
        <v>26</v>
      </c>
      <c r="G128" s="128">
        <v>0</v>
      </c>
      <c r="H128" s="128"/>
      <c r="I128" s="128"/>
      <c r="J128" s="128">
        <v>0</v>
      </c>
      <c r="K128" s="128">
        <f t="shared" si="2"/>
        <v>26</v>
      </c>
      <c r="L128" s="128">
        <v>26</v>
      </c>
      <c r="M128" s="128">
        <f>Tabla13[[#This Row],[Balance s/Mov. 30/09/2023]]-Tabla13[[#This Row],[Inventario al 30/09/2023]]</f>
        <v>0</v>
      </c>
      <c r="N128" s="456">
        <v>90.86</v>
      </c>
      <c r="O128" s="457">
        <f t="shared" si="3"/>
        <v>2362.36</v>
      </c>
      <c r="P128" s="456">
        <f>(Tabla13[[#This Row],[Entradas 30 Junio-30 Sept. 2023]]*Tabla13[[#This Row],[Costo Unitario]])</f>
        <v>0</v>
      </c>
      <c r="Q128" s="456">
        <f>(Tabla13[[#This Row],[Salidas 30 Junio-30 Sept. 2023]]*Tabla13[[#This Row],[Costo Unitario]])</f>
        <v>0</v>
      </c>
      <c r="R128" s="458" t="s">
        <v>844</v>
      </c>
      <c r="S128" s="459"/>
      <c r="T128" s="460"/>
      <c r="U128" s="460"/>
    </row>
    <row r="129" spans="1:21" s="57" customFormat="1" ht="15.75" x14ac:dyDescent="0.25">
      <c r="A129" s="232"/>
      <c r="B129" s="453">
        <v>42551</v>
      </c>
      <c r="C129" s="129" t="s">
        <v>851</v>
      </c>
      <c r="D129" s="454" t="s">
        <v>420</v>
      </c>
      <c r="E129" s="465" t="s">
        <v>425</v>
      </c>
      <c r="F129" s="128">
        <v>55</v>
      </c>
      <c r="G129" s="128">
        <v>0</v>
      </c>
      <c r="H129" s="128"/>
      <c r="I129" s="128"/>
      <c r="J129" s="128">
        <v>0</v>
      </c>
      <c r="K129" s="128">
        <f t="shared" si="2"/>
        <v>55</v>
      </c>
      <c r="L129" s="128">
        <v>55</v>
      </c>
      <c r="M129" s="128">
        <f>Tabla13[[#This Row],[Balance s/Mov. 30/09/2023]]-Tabla13[[#This Row],[Inventario al 30/09/2023]]</f>
        <v>0</v>
      </c>
      <c r="N129" s="456">
        <v>45.87</v>
      </c>
      <c r="O129" s="457">
        <f t="shared" si="3"/>
        <v>2522.85</v>
      </c>
      <c r="P129" s="456">
        <f>(Tabla13[[#This Row],[Entradas 30 Junio-30 Sept. 2023]]*Tabla13[[#This Row],[Costo Unitario]])</f>
        <v>0</v>
      </c>
      <c r="Q129" s="456">
        <f>(Tabla13[[#This Row],[Salidas 30 Junio-30 Sept. 2023]]*Tabla13[[#This Row],[Costo Unitario]])</f>
        <v>0</v>
      </c>
      <c r="R129" s="458" t="s">
        <v>844</v>
      </c>
      <c r="S129" s="459"/>
      <c r="T129" s="460"/>
      <c r="U129" s="460"/>
    </row>
    <row r="130" spans="1:21" s="57" customFormat="1" ht="15.75" x14ac:dyDescent="0.25">
      <c r="A130" s="232"/>
      <c r="B130" s="453"/>
      <c r="C130" s="129" t="s">
        <v>848</v>
      </c>
      <c r="D130" s="454" t="s">
        <v>1081</v>
      </c>
      <c r="E130" s="455" t="s">
        <v>980</v>
      </c>
      <c r="F130" s="128">
        <v>0</v>
      </c>
      <c r="G130" s="128">
        <v>0</v>
      </c>
      <c r="H130" s="128"/>
      <c r="I130" s="128"/>
      <c r="J130" s="128">
        <v>0</v>
      </c>
      <c r="K130" s="128">
        <f t="shared" si="2"/>
        <v>0</v>
      </c>
      <c r="L130" s="128">
        <v>0</v>
      </c>
      <c r="M130" s="128">
        <f>Tabla13[[#This Row],[Balance s/Mov. 30/09/2023]]-Tabla13[[#This Row],[Inventario al 30/09/2023]]</f>
        <v>0</v>
      </c>
      <c r="N130" s="456">
        <v>0</v>
      </c>
      <c r="O130" s="457">
        <f t="shared" si="3"/>
        <v>0</v>
      </c>
      <c r="P130" s="456">
        <f>(Tabla13[[#This Row],[Entradas 30 Junio-30 Sept. 2023]]*Tabla13[[#This Row],[Costo Unitario]])</f>
        <v>0</v>
      </c>
      <c r="Q130" s="456">
        <f>(Tabla13[[#This Row],[Salidas 30 Junio-30 Sept. 2023]]*Tabla13[[#This Row],[Costo Unitario]])</f>
        <v>0</v>
      </c>
      <c r="R130" s="458" t="s">
        <v>844</v>
      </c>
      <c r="S130" s="459"/>
      <c r="T130" s="460"/>
      <c r="U130" s="460"/>
    </row>
    <row r="131" spans="1:21" s="57" customFormat="1" ht="15.75" x14ac:dyDescent="0.25">
      <c r="A131" s="232"/>
      <c r="B131" s="463">
        <v>42520</v>
      </c>
      <c r="C131" s="246" t="s">
        <v>850</v>
      </c>
      <c r="D131" s="464" t="s">
        <v>4</v>
      </c>
      <c r="E131" s="455" t="s">
        <v>5</v>
      </c>
      <c r="F131" s="128">
        <v>540</v>
      </c>
      <c r="G131" s="128">
        <v>0</v>
      </c>
      <c r="H131" s="128"/>
      <c r="I131" s="128"/>
      <c r="J131" s="128">
        <v>0</v>
      </c>
      <c r="K131" s="128">
        <f t="shared" si="2"/>
        <v>540</v>
      </c>
      <c r="L131" s="128">
        <v>540</v>
      </c>
      <c r="M131" s="128">
        <f>Tabla13[[#This Row],[Balance s/Mov. 30/09/2023]]-Tabla13[[#This Row],[Inventario al 30/09/2023]]</f>
        <v>0</v>
      </c>
      <c r="N131" s="456">
        <v>94</v>
      </c>
      <c r="O131" s="457">
        <f t="shared" si="3"/>
        <v>50760</v>
      </c>
      <c r="P131" s="456">
        <f>(Tabla13[[#This Row],[Entradas 30 Junio-30 Sept. 2023]]*Tabla13[[#This Row],[Costo Unitario]])</f>
        <v>0</v>
      </c>
      <c r="Q131" s="456">
        <f>(Tabla13[[#This Row],[Salidas 30 Junio-30 Sept. 2023]]*Tabla13[[#This Row],[Costo Unitario]])</f>
        <v>0</v>
      </c>
      <c r="R131" s="458" t="s">
        <v>844</v>
      </c>
      <c r="S131" s="459"/>
      <c r="T131" s="460"/>
      <c r="U131" s="460"/>
    </row>
    <row r="132" spans="1:21" s="57" customFormat="1" ht="15.75" x14ac:dyDescent="0.25">
      <c r="A132" s="232"/>
      <c r="B132" s="453">
        <v>42972</v>
      </c>
      <c r="C132" s="129" t="s">
        <v>849</v>
      </c>
      <c r="D132" s="454" t="s">
        <v>562</v>
      </c>
      <c r="E132" s="462" t="s">
        <v>570</v>
      </c>
      <c r="F132" s="128">
        <v>75</v>
      </c>
      <c r="G132" s="128">
        <v>0</v>
      </c>
      <c r="H132" s="128"/>
      <c r="I132" s="128"/>
      <c r="J132" s="128">
        <v>0</v>
      </c>
      <c r="K132" s="128">
        <f t="shared" si="2"/>
        <v>75</v>
      </c>
      <c r="L132" s="128">
        <v>75</v>
      </c>
      <c r="M132" s="128">
        <f>Tabla13[[#This Row],[Balance s/Mov. 30/09/2023]]-Tabla13[[#This Row],[Inventario al 30/09/2023]]</f>
        <v>0</v>
      </c>
      <c r="N132" s="456">
        <v>23.49</v>
      </c>
      <c r="O132" s="457">
        <f t="shared" si="3"/>
        <v>1761.7499999999998</v>
      </c>
      <c r="P132" s="456">
        <f>(Tabla13[[#This Row],[Entradas 30 Junio-30 Sept. 2023]]*Tabla13[[#This Row],[Costo Unitario]])</f>
        <v>0</v>
      </c>
      <c r="Q132" s="456">
        <f>(Tabla13[[#This Row],[Salidas 30 Junio-30 Sept. 2023]]*Tabla13[[#This Row],[Costo Unitario]])</f>
        <v>0</v>
      </c>
      <c r="R132" s="458" t="s">
        <v>844</v>
      </c>
      <c r="S132" s="459"/>
      <c r="T132" s="460"/>
      <c r="U132" s="460"/>
    </row>
    <row r="133" spans="1:21" s="57" customFormat="1" ht="15.75" x14ac:dyDescent="0.25">
      <c r="A133" s="232"/>
      <c r="B133" s="453">
        <v>38968</v>
      </c>
      <c r="C133" s="129" t="s">
        <v>849</v>
      </c>
      <c r="D133" s="454" t="s">
        <v>421</v>
      </c>
      <c r="E133" s="462" t="s">
        <v>498</v>
      </c>
      <c r="F133" s="128">
        <v>55</v>
      </c>
      <c r="G133" s="128">
        <v>0</v>
      </c>
      <c r="H133" s="128"/>
      <c r="I133" s="128"/>
      <c r="J133" s="128">
        <v>0</v>
      </c>
      <c r="K133" s="128">
        <f t="shared" si="2"/>
        <v>55</v>
      </c>
      <c r="L133" s="128">
        <v>55</v>
      </c>
      <c r="M133" s="128">
        <f>Tabla13[[#This Row],[Balance s/Mov. 30/09/2023]]-Tabla13[[#This Row],[Inventario al 30/09/2023]]</f>
        <v>0</v>
      </c>
      <c r="N133" s="456">
        <v>67.930000000000007</v>
      </c>
      <c r="O133" s="457">
        <f t="shared" si="3"/>
        <v>3736.1500000000005</v>
      </c>
      <c r="P133" s="456">
        <f>(Tabla13[[#This Row],[Entradas 30 Junio-30 Sept. 2023]]*Tabla13[[#This Row],[Costo Unitario]])</f>
        <v>0</v>
      </c>
      <c r="Q133" s="456">
        <f>(Tabla13[[#This Row],[Salidas 30 Junio-30 Sept. 2023]]*Tabla13[[#This Row],[Costo Unitario]])</f>
        <v>0</v>
      </c>
      <c r="R133" s="458" t="s">
        <v>844</v>
      </c>
      <c r="S133" s="459"/>
      <c r="T133" s="460"/>
      <c r="U133" s="460"/>
    </row>
    <row r="134" spans="1:21" s="57" customFormat="1" ht="15.75" x14ac:dyDescent="0.25">
      <c r="A134" s="232"/>
      <c r="B134" s="453">
        <v>42944</v>
      </c>
      <c r="C134" s="474" t="s">
        <v>849</v>
      </c>
      <c r="D134" s="454" t="s">
        <v>476</v>
      </c>
      <c r="E134" s="462" t="s">
        <v>497</v>
      </c>
      <c r="F134" s="128">
        <v>40</v>
      </c>
      <c r="G134" s="128">
        <v>0</v>
      </c>
      <c r="H134" s="128"/>
      <c r="I134" s="128"/>
      <c r="J134" s="128">
        <v>0</v>
      </c>
      <c r="K134" s="128">
        <f t="shared" si="2"/>
        <v>40</v>
      </c>
      <c r="L134" s="128">
        <v>40</v>
      </c>
      <c r="M134" s="128">
        <f>Tabla13[[#This Row],[Balance s/Mov. 30/09/2023]]-Tabla13[[#This Row],[Inventario al 30/09/2023]]</f>
        <v>0</v>
      </c>
      <c r="N134" s="456">
        <v>140.19</v>
      </c>
      <c r="O134" s="457">
        <f t="shared" si="3"/>
        <v>5607.6</v>
      </c>
      <c r="P134" s="456">
        <f>(Tabla13[[#This Row],[Entradas 30 Junio-30 Sept. 2023]]*Tabla13[[#This Row],[Costo Unitario]])</f>
        <v>0</v>
      </c>
      <c r="Q134" s="456">
        <f>(Tabla13[[#This Row],[Salidas 30 Junio-30 Sept. 2023]]*Tabla13[[#This Row],[Costo Unitario]])</f>
        <v>0</v>
      </c>
      <c r="R134" s="458" t="s">
        <v>844</v>
      </c>
      <c r="S134" s="459"/>
      <c r="T134" s="460"/>
      <c r="U134" s="460"/>
    </row>
    <row r="135" spans="1:21" s="57" customFormat="1" ht="15.75" x14ac:dyDescent="0.25">
      <c r="A135" s="232"/>
      <c r="B135" s="453"/>
      <c r="C135" s="129" t="s">
        <v>866</v>
      </c>
      <c r="D135" s="454" t="s">
        <v>1109</v>
      </c>
      <c r="E135" s="455" t="s">
        <v>1094</v>
      </c>
      <c r="F135" s="128">
        <v>12</v>
      </c>
      <c r="G135" s="128">
        <v>0</v>
      </c>
      <c r="H135" s="128"/>
      <c r="I135" s="128"/>
      <c r="J135" s="128">
        <v>0</v>
      </c>
      <c r="K135" s="128">
        <f t="shared" si="2"/>
        <v>12</v>
      </c>
      <c r="L135" s="128">
        <v>12</v>
      </c>
      <c r="M135" s="128">
        <f>Tabla13[[#This Row],[Balance s/Mov. 30/09/2023]]-Tabla13[[#This Row],[Inventario al 30/09/2023]]</f>
        <v>0</v>
      </c>
      <c r="N135" s="456"/>
      <c r="O135" s="457">
        <f t="shared" si="3"/>
        <v>0</v>
      </c>
      <c r="P135" s="456">
        <f>(Tabla13[[#This Row],[Entradas 30 Junio-30 Sept. 2023]]*Tabla13[[#This Row],[Costo Unitario]])</f>
        <v>0</v>
      </c>
      <c r="Q135" s="456">
        <f>(Tabla13[[#This Row],[Salidas 30 Junio-30 Sept. 2023]]*Tabla13[[#This Row],[Costo Unitario]])</f>
        <v>0</v>
      </c>
      <c r="R135" s="458" t="s">
        <v>844</v>
      </c>
      <c r="S135" s="459"/>
      <c r="T135" s="460"/>
      <c r="U135" s="460"/>
    </row>
    <row r="136" spans="1:21" s="57" customFormat="1" ht="15.75" x14ac:dyDescent="0.25">
      <c r="A136" s="232"/>
      <c r="B136" s="453"/>
      <c r="C136" s="129" t="s">
        <v>853</v>
      </c>
      <c r="D136" s="454" t="s">
        <v>1067</v>
      </c>
      <c r="E136" s="455" t="s">
        <v>960</v>
      </c>
      <c r="F136" s="128">
        <v>36</v>
      </c>
      <c r="G136" s="128">
        <v>0</v>
      </c>
      <c r="H136" s="128"/>
      <c r="I136" s="128"/>
      <c r="J136" s="128">
        <v>0</v>
      </c>
      <c r="K136" s="128">
        <f t="shared" ref="K136:K198" si="4">F136+G136+H136+I136-J136</f>
        <v>36</v>
      </c>
      <c r="L136" s="128">
        <v>36</v>
      </c>
      <c r="M136" s="128">
        <f>Tabla13[[#This Row],[Balance s/Mov. 30/09/2023]]-Tabla13[[#This Row],[Inventario al 30/09/2023]]</f>
        <v>0</v>
      </c>
      <c r="N136" s="456">
        <v>0</v>
      </c>
      <c r="O136" s="457">
        <f t="shared" ref="O136:O198" si="5">L136*N136</f>
        <v>0</v>
      </c>
      <c r="P136" s="456">
        <f>(Tabla13[[#This Row],[Entradas 30 Junio-30 Sept. 2023]]*Tabla13[[#This Row],[Costo Unitario]])</f>
        <v>0</v>
      </c>
      <c r="Q136" s="456">
        <f>(Tabla13[[#This Row],[Salidas 30 Junio-30 Sept. 2023]]*Tabla13[[#This Row],[Costo Unitario]])</f>
        <v>0</v>
      </c>
      <c r="R136" s="458" t="s">
        <v>844</v>
      </c>
      <c r="S136" s="459"/>
      <c r="T136" s="460"/>
      <c r="U136" s="460"/>
    </row>
    <row r="137" spans="1:21" s="57" customFormat="1" ht="15.75" x14ac:dyDescent="0.25">
      <c r="A137" s="232"/>
      <c r="B137" s="453">
        <v>43388</v>
      </c>
      <c r="C137" s="129" t="s">
        <v>853</v>
      </c>
      <c r="D137" s="454" t="s">
        <v>360</v>
      </c>
      <c r="E137" s="461" t="s">
        <v>400</v>
      </c>
      <c r="F137" s="128">
        <v>1</v>
      </c>
      <c r="G137" s="128">
        <v>0</v>
      </c>
      <c r="H137" s="128"/>
      <c r="I137" s="128"/>
      <c r="J137" s="128">
        <v>0</v>
      </c>
      <c r="K137" s="128">
        <f t="shared" si="4"/>
        <v>1</v>
      </c>
      <c r="L137" s="128">
        <v>1</v>
      </c>
      <c r="M137" s="128">
        <f>Tabla13[[#This Row],[Balance s/Mov. 30/09/2023]]-Tabla13[[#This Row],[Inventario al 30/09/2023]]</f>
        <v>0</v>
      </c>
      <c r="N137" s="456">
        <v>262.85000000000002</v>
      </c>
      <c r="O137" s="457">
        <f t="shared" si="5"/>
        <v>262.85000000000002</v>
      </c>
      <c r="P137" s="456">
        <f>(Tabla13[[#This Row],[Entradas 30 Junio-30 Sept. 2023]]*Tabla13[[#This Row],[Costo Unitario]])</f>
        <v>0</v>
      </c>
      <c r="Q137" s="456">
        <f>(Tabla13[[#This Row],[Salidas 30 Junio-30 Sept. 2023]]*Tabla13[[#This Row],[Costo Unitario]])</f>
        <v>0</v>
      </c>
      <c r="R137" s="458" t="s">
        <v>844</v>
      </c>
      <c r="S137" s="459"/>
      <c r="T137" s="460"/>
      <c r="U137" s="460"/>
    </row>
    <row r="138" spans="1:21" s="57" customFormat="1" ht="15.75" x14ac:dyDescent="0.25">
      <c r="A138" s="232"/>
      <c r="B138" s="453">
        <v>44364</v>
      </c>
      <c r="C138" s="129" t="s">
        <v>853</v>
      </c>
      <c r="D138" s="454" t="s">
        <v>1038</v>
      </c>
      <c r="E138" s="461" t="s">
        <v>883</v>
      </c>
      <c r="F138" s="128">
        <v>126</v>
      </c>
      <c r="G138" s="128">
        <v>0</v>
      </c>
      <c r="H138" s="128"/>
      <c r="I138" s="128"/>
      <c r="J138" s="128">
        <v>0</v>
      </c>
      <c r="K138" s="128">
        <f t="shared" si="4"/>
        <v>126</v>
      </c>
      <c r="L138" s="128">
        <v>105</v>
      </c>
      <c r="M138" s="128">
        <f>Tabla13[[#This Row],[Balance s/Mov. 30/09/2023]]-Tabla13[[#This Row],[Inventario al 30/09/2023]]</f>
        <v>21</v>
      </c>
      <c r="N138" s="456">
        <v>80.099999999999994</v>
      </c>
      <c r="O138" s="457">
        <f t="shared" si="5"/>
        <v>8410.5</v>
      </c>
      <c r="P138" s="456">
        <f>(Tabla13[[#This Row],[Entradas 30 Junio-30 Sept. 2023]]*Tabla13[[#This Row],[Costo Unitario]])</f>
        <v>0</v>
      </c>
      <c r="Q138" s="456">
        <f>(Tabla13[[#This Row],[Salidas 30 Junio-30 Sept. 2023]]*Tabla13[[#This Row],[Costo Unitario]])</f>
        <v>0</v>
      </c>
      <c r="R138" s="458" t="s">
        <v>844</v>
      </c>
      <c r="S138" s="459"/>
      <c r="T138" s="460"/>
      <c r="U138" s="460"/>
    </row>
    <row r="139" spans="1:21" s="57" customFormat="1" ht="15.75" x14ac:dyDescent="0.25">
      <c r="A139" s="232"/>
      <c r="B139" s="453">
        <v>42474</v>
      </c>
      <c r="C139" s="129" t="s">
        <v>853</v>
      </c>
      <c r="D139" s="454" t="s">
        <v>208</v>
      </c>
      <c r="E139" s="462" t="s">
        <v>209</v>
      </c>
      <c r="F139" s="128">
        <v>1</v>
      </c>
      <c r="G139" s="128">
        <v>0</v>
      </c>
      <c r="H139" s="128"/>
      <c r="I139" s="128"/>
      <c r="J139" s="128">
        <v>0</v>
      </c>
      <c r="K139" s="128">
        <f t="shared" si="4"/>
        <v>1</v>
      </c>
      <c r="L139" s="128">
        <v>1</v>
      </c>
      <c r="M139" s="128">
        <f>Tabla13[[#This Row],[Balance s/Mov. 30/09/2023]]-Tabla13[[#This Row],[Inventario al 30/09/2023]]</f>
        <v>0</v>
      </c>
      <c r="N139" s="456">
        <v>1596.64</v>
      </c>
      <c r="O139" s="457">
        <f t="shared" si="5"/>
        <v>1596.64</v>
      </c>
      <c r="P139" s="456">
        <f>(Tabla13[[#This Row],[Entradas 30 Junio-30 Sept. 2023]]*Tabla13[[#This Row],[Costo Unitario]])</f>
        <v>0</v>
      </c>
      <c r="Q139" s="456">
        <f>(Tabla13[[#This Row],[Salidas 30 Junio-30 Sept. 2023]]*Tabla13[[#This Row],[Costo Unitario]])</f>
        <v>0</v>
      </c>
      <c r="R139" s="458" t="s">
        <v>844</v>
      </c>
      <c r="S139" s="459"/>
      <c r="T139" s="460"/>
      <c r="U139" s="460"/>
    </row>
    <row r="140" spans="1:21" s="57" customFormat="1" ht="15.75" x14ac:dyDescent="0.25">
      <c r="A140" s="232"/>
      <c r="B140" s="453">
        <v>45026</v>
      </c>
      <c r="C140" s="129" t="s">
        <v>856</v>
      </c>
      <c r="D140" s="454" t="s">
        <v>1140</v>
      </c>
      <c r="E140" s="462" t="s">
        <v>631</v>
      </c>
      <c r="F140" s="128">
        <v>16</v>
      </c>
      <c r="G140" s="128">
        <v>0</v>
      </c>
      <c r="H140" s="128"/>
      <c r="I140" s="128"/>
      <c r="J140" s="128">
        <v>0</v>
      </c>
      <c r="K140" s="128">
        <f t="shared" si="4"/>
        <v>16</v>
      </c>
      <c r="L140" s="128">
        <v>0</v>
      </c>
      <c r="M140" s="128">
        <f>Tabla13[[#This Row],[Balance s/Mov. 30/09/2023]]-Tabla13[[#This Row],[Inventario al 30/09/2023]]</f>
        <v>16</v>
      </c>
      <c r="N140" s="456">
        <v>1193.74</v>
      </c>
      <c r="O140" s="457">
        <f t="shared" si="5"/>
        <v>0</v>
      </c>
      <c r="P140" s="456">
        <f>(Tabla13[[#This Row],[Entradas 30 Junio-30 Sept. 2023]]*Tabla13[[#This Row],[Costo Unitario]])</f>
        <v>0</v>
      </c>
      <c r="Q140" s="456">
        <f>(Tabla13[[#This Row],[Salidas 30 Junio-30 Sept. 2023]]*Tabla13[[#This Row],[Costo Unitario]])</f>
        <v>0</v>
      </c>
      <c r="R140" s="458" t="s">
        <v>844</v>
      </c>
      <c r="S140" s="459"/>
      <c r="T140" s="460"/>
      <c r="U140" s="460"/>
    </row>
    <row r="141" spans="1:21" s="57" customFormat="1" ht="15.75" x14ac:dyDescent="0.25">
      <c r="A141" s="232"/>
      <c r="B141" s="453"/>
      <c r="C141" s="129" t="s">
        <v>862</v>
      </c>
      <c r="D141" s="454" t="s">
        <v>1075</v>
      </c>
      <c r="E141" s="455" t="s">
        <v>970</v>
      </c>
      <c r="F141" s="128">
        <v>74</v>
      </c>
      <c r="G141" s="128">
        <v>0</v>
      </c>
      <c r="H141" s="128"/>
      <c r="I141" s="128"/>
      <c r="J141" s="128">
        <v>0</v>
      </c>
      <c r="K141" s="128">
        <f t="shared" si="4"/>
        <v>74</v>
      </c>
      <c r="L141" s="128">
        <v>67</v>
      </c>
      <c r="M141" s="128">
        <f>Tabla13[[#This Row],[Balance s/Mov. 30/09/2023]]-Tabla13[[#This Row],[Inventario al 30/09/2023]]</f>
        <v>7</v>
      </c>
      <c r="N141" s="456">
        <v>3950</v>
      </c>
      <c r="O141" s="457">
        <f t="shared" si="5"/>
        <v>264650</v>
      </c>
      <c r="P141" s="456">
        <f>(Tabla13[[#This Row],[Entradas 30 Junio-30 Sept. 2023]]*Tabla13[[#This Row],[Costo Unitario]])</f>
        <v>0</v>
      </c>
      <c r="Q141" s="456">
        <f>(Tabla13[[#This Row],[Salidas 30 Junio-30 Sept. 2023]]*Tabla13[[#This Row],[Costo Unitario]])</f>
        <v>0</v>
      </c>
      <c r="R141" s="458" t="s">
        <v>844</v>
      </c>
      <c r="S141" s="459"/>
      <c r="T141" s="460"/>
      <c r="U141" s="460"/>
    </row>
    <row r="142" spans="1:21" s="57" customFormat="1" ht="15.75" x14ac:dyDescent="0.25">
      <c r="A142" s="232"/>
      <c r="B142" s="453"/>
      <c r="C142" s="129" t="s">
        <v>853</v>
      </c>
      <c r="D142" s="454" t="s">
        <v>1078</v>
      </c>
      <c r="E142" s="455" t="s">
        <v>976</v>
      </c>
      <c r="F142" s="128">
        <v>55</v>
      </c>
      <c r="G142" s="128">
        <v>0</v>
      </c>
      <c r="H142" s="128"/>
      <c r="I142" s="128"/>
      <c r="J142" s="128">
        <v>0</v>
      </c>
      <c r="K142" s="128">
        <f t="shared" si="4"/>
        <v>55</v>
      </c>
      <c r="L142" s="128">
        <v>49</v>
      </c>
      <c r="M142" s="128">
        <f>Tabla13[[#This Row],[Balance s/Mov. 30/09/2023]]-Tabla13[[#This Row],[Inventario al 30/09/2023]]</f>
        <v>6</v>
      </c>
      <c r="N142" s="456">
        <v>4012</v>
      </c>
      <c r="O142" s="457">
        <f t="shared" si="5"/>
        <v>196588</v>
      </c>
      <c r="P142" s="456">
        <f>(Tabla13[[#This Row],[Entradas 30 Junio-30 Sept. 2023]]*Tabla13[[#This Row],[Costo Unitario]])</f>
        <v>0</v>
      </c>
      <c r="Q142" s="456">
        <f>(Tabla13[[#This Row],[Salidas 30 Junio-30 Sept. 2023]]*Tabla13[[#This Row],[Costo Unitario]])</f>
        <v>0</v>
      </c>
      <c r="R142" s="458" t="s">
        <v>844</v>
      </c>
      <c r="S142" s="459"/>
      <c r="T142" s="460"/>
      <c r="U142" s="460"/>
    </row>
    <row r="143" spans="1:21" s="57" customFormat="1" ht="15.75" x14ac:dyDescent="0.25">
      <c r="A143" s="232"/>
      <c r="B143" s="453"/>
      <c r="C143" s="129" t="s">
        <v>853</v>
      </c>
      <c r="D143" s="454" t="s">
        <v>1077</v>
      </c>
      <c r="E143" s="455" t="s">
        <v>975</v>
      </c>
      <c r="F143" s="128">
        <v>68</v>
      </c>
      <c r="G143" s="128">
        <v>0</v>
      </c>
      <c r="H143" s="128"/>
      <c r="I143" s="128"/>
      <c r="J143" s="128">
        <v>0</v>
      </c>
      <c r="K143" s="128">
        <f t="shared" si="4"/>
        <v>68</v>
      </c>
      <c r="L143" s="128">
        <v>63</v>
      </c>
      <c r="M143" s="128">
        <f>Tabla13[[#This Row],[Balance s/Mov. 30/09/2023]]-Tabla13[[#This Row],[Inventario al 30/09/2023]]</f>
        <v>5</v>
      </c>
      <c r="N143" s="456">
        <v>0</v>
      </c>
      <c r="O143" s="457">
        <f t="shared" si="5"/>
        <v>0</v>
      </c>
      <c r="P143" s="456">
        <f>(Tabla13[[#This Row],[Entradas 30 Junio-30 Sept. 2023]]*Tabla13[[#This Row],[Costo Unitario]])</f>
        <v>0</v>
      </c>
      <c r="Q143" s="456">
        <f>(Tabla13[[#This Row],[Salidas 30 Junio-30 Sept. 2023]]*Tabla13[[#This Row],[Costo Unitario]])</f>
        <v>0</v>
      </c>
      <c r="R143" s="458" t="s">
        <v>844</v>
      </c>
      <c r="S143" s="459"/>
      <c r="T143" s="460"/>
      <c r="U143" s="460"/>
    </row>
    <row r="144" spans="1:21" s="57" customFormat="1" ht="15.75" x14ac:dyDescent="0.25">
      <c r="A144" s="232"/>
      <c r="B144" s="453">
        <v>43059</v>
      </c>
      <c r="C144" s="129" t="s">
        <v>863</v>
      </c>
      <c r="D144" s="454" t="s">
        <v>573</v>
      </c>
      <c r="E144" s="462" t="s">
        <v>597</v>
      </c>
      <c r="F144" s="128">
        <v>2</v>
      </c>
      <c r="G144" s="128">
        <v>0</v>
      </c>
      <c r="H144" s="128"/>
      <c r="I144" s="128"/>
      <c r="J144" s="128">
        <v>0</v>
      </c>
      <c r="K144" s="128">
        <f t="shared" si="4"/>
        <v>2</v>
      </c>
      <c r="L144" s="128">
        <v>2</v>
      </c>
      <c r="M144" s="128">
        <f>Tabla13[[#This Row],[Balance s/Mov. 30/09/2023]]-Tabla13[[#This Row],[Inventario al 30/09/2023]]</f>
        <v>0</v>
      </c>
      <c r="N144" s="456">
        <v>1991.48</v>
      </c>
      <c r="O144" s="457">
        <f t="shared" si="5"/>
        <v>3982.96</v>
      </c>
      <c r="P144" s="456">
        <f>(Tabla13[[#This Row],[Entradas 30 Junio-30 Sept. 2023]]*Tabla13[[#This Row],[Costo Unitario]])</f>
        <v>0</v>
      </c>
      <c r="Q144" s="456">
        <f>(Tabla13[[#This Row],[Salidas 30 Junio-30 Sept. 2023]]*Tabla13[[#This Row],[Costo Unitario]])</f>
        <v>0</v>
      </c>
      <c r="R144" s="458" t="s">
        <v>844</v>
      </c>
      <c r="S144" s="459"/>
      <c r="T144" s="460"/>
      <c r="U144" s="460"/>
    </row>
    <row r="145" spans="1:21" s="57" customFormat="1" ht="15.75" x14ac:dyDescent="0.25">
      <c r="A145" s="232"/>
      <c r="B145" s="463">
        <v>42520</v>
      </c>
      <c r="C145" s="246" t="s">
        <v>856</v>
      </c>
      <c r="D145" s="464" t="s">
        <v>6</v>
      </c>
      <c r="E145" s="455" t="s">
        <v>7</v>
      </c>
      <c r="F145" s="128">
        <v>31</v>
      </c>
      <c r="G145" s="128">
        <v>0</v>
      </c>
      <c r="H145" s="128"/>
      <c r="I145" s="128"/>
      <c r="J145" s="128">
        <v>0</v>
      </c>
      <c r="K145" s="128">
        <f t="shared" si="4"/>
        <v>31</v>
      </c>
      <c r="L145" s="128">
        <v>31</v>
      </c>
      <c r="M145" s="128">
        <f>Tabla13[[#This Row],[Balance s/Mov. 30/09/2023]]-Tabla13[[#This Row],[Inventario al 30/09/2023]]</f>
        <v>0</v>
      </c>
      <c r="N145" s="456">
        <v>60.34</v>
      </c>
      <c r="O145" s="457">
        <f t="shared" si="5"/>
        <v>1870.5400000000002</v>
      </c>
      <c r="P145" s="456">
        <f>(Tabla13[[#This Row],[Entradas 30 Junio-30 Sept. 2023]]*Tabla13[[#This Row],[Costo Unitario]])</f>
        <v>0</v>
      </c>
      <c r="Q145" s="456">
        <f>(Tabla13[[#This Row],[Salidas 30 Junio-30 Sept. 2023]]*Tabla13[[#This Row],[Costo Unitario]])</f>
        <v>0</v>
      </c>
      <c r="R145" s="458" t="s">
        <v>844</v>
      </c>
      <c r="S145" s="459"/>
      <c r="T145" s="460"/>
      <c r="U145" s="460"/>
    </row>
    <row r="146" spans="1:21" s="57" customFormat="1" ht="15.75" x14ac:dyDescent="0.25">
      <c r="A146" s="232"/>
      <c r="B146" s="453">
        <v>44336</v>
      </c>
      <c r="C146" s="129" t="s">
        <v>869</v>
      </c>
      <c r="D146" s="454" t="s">
        <v>1039</v>
      </c>
      <c r="E146" s="465" t="s">
        <v>907</v>
      </c>
      <c r="F146" s="128">
        <v>50</v>
      </c>
      <c r="G146" s="128">
        <v>0</v>
      </c>
      <c r="H146" s="128"/>
      <c r="I146" s="128"/>
      <c r="J146" s="128">
        <v>0</v>
      </c>
      <c r="K146" s="128">
        <f t="shared" si="4"/>
        <v>50</v>
      </c>
      <c r="L146" s="128">
        <v>50</v>
      </c>
      <c r="M146" s="128">
        <f>Tabla13[[#This Row],[Balance s/Mov. 30/09/2023]]-Tabla13[[#This Row],[Inventario al 30/09/2023]]</f>
        <v>0</v>
      </c>
      <c r="N146" s="456">
        <v>117.99</v>
      </c>
      <c r="O146" s="457">
        <f t="shared" si="5"/>
        <v>5899.5</v>
      </c>
      <c r="P146" s="456">
        <f>(Tabla13[[#This Row],[Entradas 30 Junio-30 Sept. 2023]]*Tabla13[[#This Row],[Costo Unitario]])</f>
        <v>0</v>
      </c>
      <c r="Q146" s="456">
        <f>(Tabla13[[#This Row],[Salidas 30 Junio-30 Sept. 2023]]*Tabla13[[#This Row],[Costo Unitario]])</f>
        <v>0</v>
      </c>
      <c r="R146" s="458" t="s">
        <v>844</v>
      </c>
      <c r="S146" s="459"/>
      <c r="T146" s="460"/>
      <c r="U146" s="460"/>
    </row>
    <row r="147" spans="1:21" s="57" customFormat="1" ht="15.75" x14ac:dyDescent="0.25">
      <c r="A147" s="232"/>
      <c r="B147" s="453">
        <v>42450</v>
      </c>
      <c r="C147" s="129" t="s">
        <v>851</v>
      </c>
      <c r="D147" s="454" t="s">
        <v>272</v>
      </c>
      <c r="E147" s="465" t="s">
        <v>533</v>
      </c>
      <c r="F147" s="128">
        <v>19</v>
      </c>
      <c r="G147" s="128">
        <v>0</v>
      </c>
      <c r="H147" s="128"/>
      <c r="I147" s="128"/>
      <c r="J147" s="128">
        <v>0</v>
      </c>
      <c r="K147" s="128">
        <f t="shared" si="4"/>
        <v>19</v>
      </c>
      <c r="L147" s="128">
        <v>18</v>
      </c>
      <c r="M147" s="128">
        <f>Tabla13[[#This Row],[Balance s/Mov. 30/09/2023]]-Tabla13[[#This Row],[Inventario al 30/09/2023]]</f>
        <v>1</v>
      </c>
      <c r="N147" s="456">
        <v>50.6</v>
      </c>
      <c r="O147" s="457">
        <f t="shared" si="5"/>
        <v>910.80000000000007</v>
      </c>
      <c r="P147" s="456">
        <f>(Tabla13[[#This Row],[Entradas 30 Junio-30 Sept. 2023]]*Tabla13[[#This Row],[Costo Unitario]])</f>
        <v>0</v>
      </c>
      <c r="Q147" s="456">
        <f>(Tabla13[[#This Row],[Salidas 30 Junio-30 Sept. 2023]]*Tabla13[[#This Row],[Costo Unitario]])</f>
        <v>0</v>
      </c>
      <c r="R147" s="458" t="s">
        <v>844</v>
      </c>
      <c r="S147" s="459"/>
      <c r="T147" s="460"/>
      <c r="U147" s="460"/>
    </row>
    <row r="148" spans="1:21" s="57" customFormat="1" ht="15.75" x14ac:dyDescent="0.25">
      <c r="A148" s="232"/>
      <c r="B148" s="453">
        <v>42496</v>
      </c>
      <c r="C148" s="129" t="s">
        <v>854</v>
      </c>
      <c r="D148" s="454" t="s">
        <v>716</v>
      </c>
      <c r="E148" s="465" t="s">
        <v>746</v>
      </c>
      <c r="F148" s="128">
        <v>0</v>
      </c>
      <c r="G148" s="128">
        <v>0</v>
      </c>
      <c r="H148" s="128"/>
      <c r="I148" s="128"/>
      <c r="J148" s="128">
        <v>0</v>
      </c>
      <c r="K148" s="128">
        <f t="shared" si="4"/>
        <v>0</v>
      </c>
      <c r="L148" s="128">
        <v>1</v>
      </c>
      <c r="M148" s="128">
        <f>Tabla13[[#This Row],[Balance s/Mov. 30/09/2023]]-Tabla13[[#This Row],[Inventario al 30/09/2023]]</f>
        <v>-1</v>
      </c>
      <c r="N148" s="470">
        <v>4484</v>
      </c>
      <c r="O148" s="457">
        <f t="shared" si="5"/>
        <v>4484</v>
      </c>
      <c r="P148" s="456">
        <f>(Tabla13[[#This Row],[Entradas 30 Junio-30 Sept. 2023]]*Tabla13[[#This Row],[Costo Unitario]])</f>
        <v>0</v>
      </c>
      <c r="Q148" s="456">
        <f>(Tabla13[[#This Row],[Salidas 30 Junio-30 Sept. 2023]]*Tabla13[[#This Row],[Costo Unitario]])</f>
        <v>0</v>
      </c>
      <c r="R148" s="458" t="s">
        <v>844</v>
      </c>
      <c r="S148" s="459"/>
      <c r="T148" s="460"/>
      <c r="U148" s="460"/>
    </row>
    <row r="149" spans="1:21" s="57" customFormat="1" ht="15.75" x14ac:dyDescent="0.25">
      <c r="A149" s="232"/>
      <c r="B149" s="453">
        <v>42496</v>
      </c>
      <c r="C149" s="129" t="s">
        <v>854</v>
      </c>
      <c r="D149" s="454" t="s">
        <v>715</v>
      </c>
      <c r="E149" s="465" t="s">
        <v>714</v>
      </c>
      <c r="F149" s="128">
        <v>9</v>
      </c>
      <c r="G149" s="128">
        <v>0</v>
      </c>
      <c r="H149" s="128"/>
      <c r="I149" s="128"/>
      <c r="J149" s="128">
        <v>0</v>
      </c>
      <c r="K149" s="128">
        <f t="shared" si="4"/>
        <v>9</v>
      </c>
      <c r="L149" s="128">
        <v>0</v>
      </c>
      <c r="M149" s="128">
        <f>Tabla13[[#This Row],[Balance s/Mov. 30/09/2023]]-Tabla13[[#This Row],[Inventario al 30/09/2023]]</f>
        <v>9</v>
      </c>
      <c r="N149" s="470">
        <v>4284</v>
      </c>
      <c r="O149" s="457">
        <f t="shared" si="5"/>
        <v>0</v>
      </c>
      <c r="P149" s="456">
        <f>(Tabla13[[#This Row],[Entradas 30 Junio-30 Sept. 2023]]*Tabla13[[#This Row],[Costo Unitario]])</f>
        <v>0</v>
      </c>
      <c r="Q149" s="456">
        <f>(Tabla13[[#This Row],[Salidas 30 Junio-30 Sept. 2023]]*Tabla13[[#This Row],[Costo Unitario]])</f>
        <v>0</v>
      </c>
      <c r="R149" s="458" t="s">
        <v>844</v>
      </c>
      <c r="S149" s="459"/>
      <c r="T149" s="460"/>
      <c r="U149" s="460"/>
    </row>
    <row r="150" spans="1:21" s="57" customFormat="1" ht="15.75" x14ac:dyDescent="0.25">
      <c r="A150" s="232"/>
      <c r="B150" s="453"/>
      <c r="C150" s="129" t="s">
        <v>848</v>
      </c>
      <c r="D150" s="454" t="s">
        <v>1080</v>
      </c>
      <c r="E150" s="455" t="s">
        <v>979</v>
      </c>
      <c r="F150" s="128">
        <v>1</v>
      </c>
      <c r="G150" s="128">
        <v>0</v>
      </c>
      <c r="H150" s="128"/>
      <c r="I150" s="128"/>
      <c r="J150" s="128">
        <v>0</v>
      </c>
      <c r="K150" s="128">
        <f t="shared" si="4"/>
        <v>1</v>
      </c>
      <c r="L150" s="128">
        <v>0</v>
      </c>
      <c r="M150" s="128">
        <f>Tabla13[[#This Row],[Balance s/Mov. 30/09/2023]]-Tabla13[[#This Row],[Inventario al 30/09/2023]]</f>
        <v>1</v>
      </c>
      <c r="N150" s="456">
        <v>0</v>
      </c>
      <c r="O150" s="457">
        <f t="shared" si="5"/>
        <v>0</v>
      </c>
      <c r="P150" s="456">
        <f>(Tabla13[[#This Row],[Entradas 30 Junio-30 Sept. 2023]]*Tabla13[[#This Row],[Costo Unitario]])</f>
        <v>0</v>
      </c>
      <c r="Q150" s="456">
        <f>(Tabla13[[#This Row],[Salidas 30 Junio-30 Sept. 2023]]*Tabla13[[#This Row],[Costo Unitario]])</f>
        <v>0</v>
      </c>
      <c r="R150" s="458" t="s">
        <v>844</v>
      </c>
      <c r="S150" s="459"/>
      <c r="T150" s="460"/>
      <c r="U150" s="460"/>
    </row>
    <row r="151" spans="1:21" s="57" customFormat="1" ht="15.75" x14ac:dyDescent="0.25">
      <c r="A151" s="232"/>
      <c r="B151" s="453">
        <v>44861</v>
      </c>
      <c r="C151" s="129" t="s">
        <v>848</v>
      </c>
      <c r="D151" s="454" t="s">
        <v>1121</v>
      </c>
      <c r="E151" s="455" t="s">
        <v>983</v>
      </c>
      <c r="F151" s="128">
        <v>6</v>
      </c>
      <c r="G151" s="128">
        <v>0</v>
      </c>
      <c r="H151" s="128"/>
      <c r="I151" s="128"/>
      <c r="J151" s="128">
        <v>0</v>
      </c>
      <c r="K151" s="128">
        <f t="shared" si="4"/>
        <v>6</v>
      </c>
      <c r="L151" s="128">
        <v>6</v>
      </c>
      <c r="M151" s="128">
        <f>Tabla13[[#This Row],[Balance s/Mov. 30/09/2023]]-Tabla13[[#This Row],[Inventario al 30/09/2023]]</f>
        <v>0</v>
      </c>
      <c r="N151" s="456">
        <v>10037.08</v>
      </c>
      <c r="O151" s="457">
        <f t="shared" si="5"/>
        <v>60222.479999999996</v>
      </c>
      <c r="P151" s="456">
        <f>(Tabla13[[#This Row],[Entradas 30 Junio-30 Sept. 2023]]*Tabla13[[#This Row],[Costo Unitario]])</f>
        <v>0</v>
      </c>
      <c r="Q151" s="456">
        <f>(Tabla13[[#This Row],[Salidas 30 Junio-30 Sept. 2023]]*Tabla13[[#This Row],[Costo Unitario]])</f>
        <v>0</v>
      </c>
      <c r="R151" s="458" t="s">
        <v>844</v>
      </c>
      <c r="S151" s="459"/>
      <c r="T151" s="460"/>
      <c r="U151" s="460"/>
    </row>
    <row r="152" spans="1:21" s="57" customFormat="1" ht="15.75" x14ac:dyDescent="0.25">
      <c r="A152" s="232"/>
      <c r="B152" s="453">
        <v>44145</v>
      </c>
      <c r="C152" s="129" t="s">
        <v>849</v>
      </c>
      <c r="D152" s="454" t="s">
        <v>311</v>
      </c>
      <c r="E152" s="462" t="s">
        <v>312</v>
      </c>
      <c r="F152" s="128">
        <v>45</v>
      </c>
      <c r="G152" s="128">
        <v>0</v>
      </c>
      <c r="H152" s="128"/>
      <c r="I152" s="128"/>
      <c r="J152" s="128">
        <v>0</v>
      </c>
      <c r="K152" s="128">
        <f t="shared" si="4"/>
        <v>45</v>
      </c>
      <c r="L152" s="128">
        <v>35</v>
      </c>
      <c r="M152" s="128">
        <f>Tabla13[[#This Row],[Balance s/Mov. 30/09/2023]]-Tabla13[[#This Row],[Inventario al 30/09/2023]]</f>
        <v>10</v>
      </c>
      <c r="N152" s="456">
        <v>7286.5</v>
      </c>
      <c r="O152" s="457">
        <f t="shared" si="5"/>
        <v>255027.5</v>
      </c>
      <c r="P152" s="456">
        <f>(Tabla13[[#This Row],[Entradas 30 Junio-30 Sept. 2023]]*Tabla13[[#This Row],[Costo Unitario]])</f>
        <v>0</v>
      </c>
      <c r="Q152" s="456">
        <f>(Tabla13[[#This Row],[Salidas 30 Junio-30 Sept. 2023]]*Tabla13[[#This Row],[Costo Unitario]])</f>
        <v>0</v>
      </c>
      <c r="R152" s="458" t="s">
        <v>844</v>
      </c>
      <c r="S152" s="459"/>
      <c r="T152" s="460"/>
      <c r="U152" s="460"/>
    </row>
    <row r="153" spans="1:21" s="57" customFormat="1" ht="15.75" x14ac:dyDescent="0.25">
      <c r="A153" s="232"/>
      <c r="B153" s="453">
        <v>41990</v>
      </c>
      <c r="C153" s="129" t="s">
        <v>864</v>
      </c>
      <c r="D153" s="454" t="s">
        <v>314</v>
      </c>
      <c r="E153" s="465" t="s">
        <v>315</v>
      </c>
      <c r="F153" s="128">
        <v>34</v>
      </c>
      <c r="G153" s="128">
        <v>0</v>
      </c>
      <c r="H153" s="128"/>
      <c r="I153" s="128"/>
      <c r="J153" s="128">
        <v>0</v>
      </c>
      <c r="K153" s="128">
        <f t="shared" si="4"/>
        <v>34</v>
      </c>
      <c r="L153" s="128">
        <v>34</v>
      </c>
      <c r="M153" s="128">
        <f>Tabla13[[#This Row],[Balance s/Mov. 30/09/2023]]-Tabla13[[#This Row],[Inventario al 30/09/2023]]</f>
        <v>0</v>
      </c>
      <c r="N153" s="456">
        <v>2402.48</v>
      </c>
      <c r="O153" s="457">
        <f t="shared" si="5"/>
        <v>81684.320000000007</v>
      </c>
      <c r="P153" s="456">
        <f>(Tabla13[[#This Row],[Entradas 30 Junio-30 Sept. 2023]]*Tabla13[[#This Row],[Costo Unitario]])</f>
        <v>0</v>
      </c>
      <c r="Q153" s="456">
        <f>(Tabla13[[#This Row],[Salidas 30 Junio-30 Sept. 2023]]*Tabla13[[#This Row],[Costo Unitario]])</f>
        <v>0</v>
      </c>
      <c r="R153" s="458" t="s">
        <v>844</v>
      </c>
      <c r="S153" s="459"/>
      <c r="T153" s="460"/>
      <c r="U153" s="460"/>
    </row>
    <row r="154" spans="1:21" s="57" customFormat="1" ht="15.75" x14ac:dyDescent="0.25">
      <c r="A154" s="232"/>
      <c r="B154" s="453">
        <v>43255</v>
      </c>
      <c r="C154" s="129" t="s">
        <v>849</v>
      </c>
      <c r="D154" s="454" t="s">
        <v>218</v>
      </c>
      <c r="E154" s="465" t="s">
        <v>253</v>
      </c>
      <c r="F154" s="128">
        <v>3</v>
      </c>
      <c r="G154" s="128">
        <v>0</v>
      </c>
      <c r="H154" s="128"/>
      <c r="I154" s="128"/>
      <c r="J154" s="128">
        <v>0</v>
      </c>
      <c r="K154" s="128">
        <f t="shared" si="4"/>
        <v>3</v>
      </c>
      <c r="L154" s="128">
        <v>3</v>
      </c>
      <c r="M154" s="128">
        <f>Tabla13[[#This Row],[Balance s/Mov. 30/09/2023]]-Tabla13[[#This Row],[Inventario al 30/09/2023]]</f>
        <v>0</v>
      </c>
      <c r="N154" s="456">
        <v>1471.46</v>
      </c>
      <c r="O154" s="457">
        <f t="shared" si="5"/>
        <v>4414.38</v>
      </c>
      <c r="P154" s="456">
        <f>(Tabla13[[#This Row],[Entradas 30 Junio-30 Sept. 2023]]*Tabla13[[#This Row],[Costo Unitario]])</f>
        <v>0</v>
      </c>
      <c r="Q154" s="456">
        <f>(Tabla13[[#This Row],[Salidas 30 Junio-30 Sept. 2023]]*Tabla13[[#This Row],[Costo Unitario]])</f>
        <v>0</v>
      </c>
      <c r="R154" s="458" t="s">
        <v>844</v>
      </c>
      <c r="S154" s="459"/>
      <c r="T154" s="460"/>
      <c r="U154" s="460"/>
    </row>
    <row r="155" spans="1:21" s="57" customFormat="1" ht="15.75" x14ac:dyDescent="0.25">
      <c r="A155" s="232"/>
      <c r="B155" s="463">
        <v>45016</v>
      </c>
      <c r="C155" s="246" t="s">
        <v>862</v>
      </c>
      <c r="D155" s="464" t="s">
        <v>1141</v>
      </c>
      <c r="E155" s="455" t="s">
        <v>369</v>
      </c>
      <c r="F155" s="128">
        <v>19</v>
      </c>
      <c r="G155" s="128">
        <v>0</v>
      </c>
      <c r="H155" s="128"/>
      <c r="I155" s="128"/>
      <c r="J155" s="128">
        <v>0</v>
      </c>
      <c r="K155" s="128">
        <f t="shared" si="4"/>
        <v>19</v>
      </c>
      <c r="L155" s="128">
        <v>14</v>
      </c>
      <c r="M155" s="128">
        <f>Tabla13[[#This Row],[Balance s/Mov. 30/09/2023]]-Tabla13[[#This Row],[Inventario al 30/09/2023]]</f>
        <v>5</v>
      </c>
      <c r="N155" s="456">
        <v>70.8</v>
      </c>
      <c r="O155" s="457">
        <f t="shared" si="5"/>
        <v>991.19999999999993</v>
      </c>
      <c r="P155" s="456">
        <f>(Tabla13[[#This Row],[Entradas 30 Junio-30 Sept. 2023]]*Tabla13[[#This Row],[Costo Unitario]])</f>
        <v>0</v>
      </c>
      <c r="Q155" s="456">
        <f>(Tabla13[[#This Row],[Salidas 30 Junio-30 Sept. 2023]]*Tabla13[[#This Row],[Costo Unitario]])</f>
        <v>0</v>
      </c>
      <c r="R155" s="458" t="s">
        <v>844</v>
      </c>
      <c r="S155" s="459"/>
      <c r="T155" s="460"/>
      <c r="U155" s="460"/>
    </row>
    <row r="156" spans="1:21" s="57" customFormat="1" ht="15.75" x14ac:dyDescent="0.25">
      <c r="A156" s="232"/>
      <c r="B156" s="453">
        <v>43038</v>
      </c>
      <c r="C156" s="129" t="s">
        <v>851</v>
      </c>
      <c r="D156" s="454" t="s">
        <v>365</v>
      </c>
      <c r="E156" s="472" t="s">
        <v>499</v>
      </c>
      <c r="F156" s="128">
        <v>15</v>
      </c>
      <c r="G156" s="128">
        <v>0</v>
      </c>
      <c r="H156" s="128"/>
      <c r="I156" s="128"/>
      <c r="J156" s="128">
        <v>0</v>
      </c>
      <c r="K156" s="128">
        <f t="shared" si="4"/>
        <v>15</v>
      </c>
      <c r="L156" s="128">
        <v>15</v>
      </c>
      <c r="M156" s="128">
        <f>Tabla13[[#This Row],[Balance s/Mov. 30/09/2023]]-Tabla13[[#This Row],[Inventario al 30/09/2023]]</f>
        <v>0</v>
      </c>
      <c r="N156" s="456">
        <v>46.14</v>
      </c>
      <c r="O156" s="457">
        <f t="shared" si="5"/>
        <v>692.1</v>
      </c>
      <c r="P156" s="456">
        <f>(Tabla13[[#This Row],[Entradas 30 Junio-30 Sept. 2023]]*Tabla13[[#This Row],[Costo Unitario]])</f>
        <v>0</v>
      </c>
      <c r="Q156" s="456">
        <f>(Tabla13[[#This Row],[Salidas 30 Junio-30 Sept. 2023]]*Tabla13[[#This Row],[Costo Unitario]])</f>
        <v>0</v>
      </c>
      <c r="R156" s="458" t="s">
        <v>844</v>
      </c>
      <c r="S156" s="459"/>
      <c r="T156" s="460"/>
      <c r="U156" s="460"/>
    </row>
    <row r="157" spans="1:21" s="57" customFormat="1" ht="15.75" x14ac:dyDescent="0.25">
      <c r="A157" s="232"/>
      <c r="B157" s="453">
        <v>43350</v>
      </c>
      <c r="C157" s="129" t="s">
        <v>850</v>
      </c>
      <c r="D157" s="454" t="s">
        <v>87</v>
      </c>
      <c r="E157" s="461" t="s">
        <v>202</v>
      </c>
      <c r="F157" s="128">
        <v>5</v>
      </c>
      <c r="G157" s="128">
        <v>0</v>
      </c>
      <c r="H157" s="128"/>
      <c r="I157" s="128"/>
      <c r="J157" s="128">
        <v>0</v>
      </c>
      <c r="K157" s="128">
        <f t="shared" si="4"/>
        <v>5</v>
      </c>
      <c r="L157" s="128">
        <v>0</v>
      </c>
      <c r="M157" s="128">
        <f>Tabla13[[#This Row],[Balance s/Mov. 30/09/2023]]-Tabla13[[#This Row],[Inventario al 30/09/2023]]</f>
        <v>5</v>
      </c>
      <c r="N157" s="456">
        <v>750</v>
      </c>
      <c r="O157" s="457">
        <f t="shared" si="5"/>
        <v>0</v>
      </c>
      <c r="P157" s="456">
        <f>(Tabla13[[#This Row],[Entradas 30 Junio-30 Sept. 2023]]*Tabla13[[#This Row],[Costo Unitario]])</f>
        <v>0</v>
      </c>
      <c r="Q157" s="456">
        <f>(Tabla13[[#This Row],[Salidas 30 Junio-30 Sept. 2023]]*Tabla13[[#This Row],[Costo Unitario]])</f>
        <v>0</v>
      </c>
      <c r="R157" s="458" t="s">
        <v>844</v>
      </c>
      <c r="S157" s="459"/>
      <c r="T157" s="460"/>
      <c r="U157" s="460"/>
    </row>
    <row r="158" spans="1:21" s="57" customFormat="1" ht="15.75" x14ac:dyDescent="0.25">
      <c r="A158" s="232"/>
      <c r="B158" s="453"/>
      <c r="C158" s="129" t="s">
        <v>854</v>
      </c>
      <c r="D158" s="454" t="s">
        <v>1055</v>
      </c>
      <c r="E158" s="455" t="s">
        <v>936</v>
      </c>
      <c r="F158" s="128">
        <v>60</v>
      </c>
      <c r="G158" s="128">
        <v>0</v>
      </c>
      <c r="H158" s="128"/>
      <c r="I158" s="128"/>
      <c r="J158" s="128">
        <v>0</v>
      </c>
      <c r="K158" s="128">
        <f t="shared" si="4"/>
        <v>60</v>
      </c>
      <c r="L158" s="128">
        <v>60</v>
      </c>
      <c r="M158" s="128">
        <f>Tabla13[[#This Row],[Balance s/Mov. 30/09/2023]]-Tabla13[[#This Row],[Inventario al 30/09/2023]]</f>
        <v>0</v>
      </c>
      <c r="N158" s="456">
        <v>1080</v>
      </c>
      <c r="O158" s="457">
        <f t="shared" si="5"/>
        <v>64800</v>
      </c>
      <c r="P158" s="456">
        <f>(Tabla13[[#This Row],[Entradas 30 Junio-30 Sept. 2023]]*Tabla13[[#This Row],[Costo Unitario]])</f>
        <v>0</v>
      </c>
      <c r="Q158" s="456">
        <f>(Tabla13[[#This Row],[Salidas 30 Junio-30 Sept. 2023]]*Tabla13[[#This Row],[Costo Unitario]])</f>
        <v>0</v>
      </c>
      <c r="R158" s="458" t="s">
        <v>844</v>
      </c>
      <c r="S158" s="459"/>
      <c r="T158" s="460"/>
      <c r="U158" s="460"/>
    </row>
    <row r="159" spans="1:21" s="57" customFormat="1" ht="15.75" x14ac:dyDescent="0.25">
      <c r="A159" s="232"/>
      <c r="B159" s="453">
        <v>42496</v>
      </c>
      <c r="C159" s="129" t="s">
        <v>851</v>
      </c>
      <c r="D159" s="454" t="s">
        <v>346</v>
      </c>
      <c r="E159" s="472" t="s">
        <v>383</v>
      </c>
      <c r="F159" s="128">
        <v>6</v>
      </c>
      <c r="G159" s="128">
        <v>0</v>
      </c>
      <c r="H159" s="128"/>
      <c r="I159" s="128"/>
      <c r="J159" s="128">
        <v>0</v>
      </c>
      <c r="K159" s="128">
        <f t="shared" si="4"/>
        <v>6</v>
      </c>
      <c r="L159" s="128">
        <v>6</v>
      </c>
      <c r="M159" s="128">
        <f>Tabla13[[#This Row],[Balance s/Mov. 30/09/2023]]-Tabla13[[#This Row],[Inventario al 30/09/2023]]</f>
        <v>0</v>
      </c>
      <c r="N159" s="456">
        <v>220.89</v>
      </c>
      <c r="O159" s="457">
        <f t="shared" si="5"/>
        <v>1325.34</v>
      </c>
      <c r="P159" s="456">
        <f>(Tabla13[[#This Row],[Entradas 30 Junio-30 Sept. 2023]]*Tabla13[[#This Row],[Costo Unitario]])</f>
        <v>0</v>
      </c>
      <c r="Q159" s="456">
        <f>(Tabla13[[#This Row],[Salidas 30 Junio-30 Sept. 2023]]*Tabla13[[#This Row],[Costo Unitario]])</f>
        <v>0</v>
      </c>
      <c r="R159" s="458" t="s">
        <v>844</v>
      </c>
      <c r="S159" s="459"/>
      <c r="T159" s="460"/>
      <c r="U159" s="460"/>
    </row>
    <row r="160" spans="1:21" s="57" customFormat="1" ht="15.75" x14ac:dyDescent="0.25">
      <c r="A160" s="232"/>
      <c r="B160" s="453">
        <v>40816</v>
      </c>
      <c r="C160" s="129" t="s">
        <v>865</v>
      </c>
      <c r="D160" s="454" t="s">
        <v>329</v>
      </c>
      <c r="E160" s="461" t="s">
        <v>415</v>
      </c>
      <c r="F160" s="128">
        <v>2</v>
      </c>
      <c r="G160" s="128">
        <v>0</v>
      </c>
      <c r="H160" s="128"/>
      <c r="I160" s="128"/>
      <c r="J160" s="128">
        <v>0</v>
      </c>
      <c r="K160" s="128">
        <f t="shared" si="4"/>
        <v>2</v>
      </c>
      <c r="L160" s="128">
        <v>2</v>
      </c>
      <c r="M160" s="128">
        <f>Tabla13[[#This Row],[Balance s/Mov. 30/09/2023]]-Tabla13[[#This Row],[Inventario al 30/09/2023]]</f>
        <v>0</v>
      </c>
      <c r="N160" s="456">
        <v>4161.2700000000004</v>
      </c>
      <c r="O160" s="457">
        <f t="shared" si="5"/>
        <v>8322.5400000000009</v>
      </c>
      <c r="P160" s="456">
        <f>(Tabla13[[#This Row],[Entradas 30 Junio-30 Sept. 2023]]*Tabla13[[#This Row],[Costo Unitario]])</f>
        <v>0</v>
      </c>
      <c r="Q160" s="456">
        <f>(Tabla13[[#This Row],[Salidas 30 Junio-30 Sept. 2023]]*Tabla13[[#This Row],[Costo Unitario]])</f>
        <v>0</v>
      </c>
      <c r="R160" s="458" t="s">
        <v>844</v>
      </c>
      <c r="S160" s="459"/>
      <c r="T160" s="460"/>
      <c r="U160" s="460"/>
    </row>
    <row r="161" spans="1:21" s="473" customFormat="1" ht="15.75" x14ac:dyDescent="0.25">
      <c r="A161" s="232"/>
      <c r="B161" s="453">
        <v>41488</v>
      </c>
      <c r="C161" s="129" t="s">
        <v>865</v>
      </c>
      <c r="D161" s="454" t="s">
        <v>219</v>
      </c>
      <c r="E161" s="462" t="s">
        <v>220</v>
      </c>
      <c r="F161" s="128">
        <v>0</v>
      </c>
      <c r="G161" s="128">
        <v>0</v>
      </c>
      <c r="H161" s="128"/>
      <c r="I161" s="128"/>
      <c r="J161" s="128">
        <v>0</v>
      </c>
      <c r="K161" s="128">
        <f t="shared" si="4"/>
        <v>0</v>
      </c>
      <c r="L161" s="128">
        <v>0</v>
      </c>
      <c r="M161" s="128">
        <f>Tabla13[[#This Row],[Balance s/Mov. 30/09/2023]]-Tabla13[[#This Row],[Inventario al 30/09/2023]]</f>
        <v>0</v>
      </c>
      <c r="N161" s="456">
        <v>335.24</v>
      </c>
      <c r="O161" s="457">
        <f t="shared" si="5"/>
        <v>0</v>
      </c>
      <c r="P161" s="456">
        <f>(Tabla13[[#This Row],[Entradas 30 Junio-30 Sept. 2023]]*Tabla13[[#This Row],[Costo Unitario]])</f>
        <v>0</v>
      </c>
      <c r="Q161" s="456">
        <f>(Tabla13[[#This Row],[Salidas 30 Junio-30 Sept. 2023]]*Tabla13[[#This Row],[Costo Unitario]])</f>
        <v>0</v>
      </c>
      <c r="R161" s="458" t="s">
        <v>844</v>
      </c>
      <c r="S161" s="459"/>
      <c r="T161" s="460"/>
      <c r="U161" s="460"/>
    </row>
    <row r="162" spans="1:21" s="57" customFormat="1" ht="15.75" x14ac:dyDescent="0.25">
      <c r="A162" s="232"/>
      <c r="B162" s="453">
        <v>42236</v>
      </c>
      <c r="C162" s="129" t="s">
        <v>865</v>
      </c>
      <c r="D162" s="454" t="s">
        <v>486</v>
      </c>
      <c r="E162" s="465" t="s">
        <v>487</v>
      </c>
      <c r="F162" s="128">
        <v>2</v>
      </c>
      <c r="G162" s="128">
        <v>0</v>
      </c>
      <c r="H162" s="128"/>
      <c r="I162" s="128"/>
      <c r="J162" s="128">
        <v>0</v>
      </c>
      <c r="K162" s="128">
        <f t="shared" si="4"/>
        <v>2</v>
      </c>
      <c r="L162" s="128">
        <v>2</v>
      </c>
      <c r="M162" s="128">
        <f>Tabla13[[#This Row],[Balance s/Mov. 30/09/2023]]-Tabla13[[#This Row],[Inventario al 30/09/2023]]</f>
        <v>0</v>
      </c>
      <c r="N162" s="456">
        <v>3103.4</v>
      </c>
      <c r="O162" s="457">
        <f t="shared" si="5"/>
        <v>6206.8</v>
      </c>
      <c r="P162" s="456">
        <f>(Tabla13[[#This Row],[Entradas 30 Junio-30 Sept. 2023]]*Tabla13[[#This Row],[Costo Unitario]])</f>
        <v>0</v>
      </c>
      <c r="Q162" s="456">
        <f>(Tabla13[[#This Row],[Salidas 30 Junio-30 Sept. 2023]]*Tabla13[[#This Row],[Costo Unitario]])</f>
        <v>0</v>
      </c>
      <c r="R162" s="458" t="s">
        <v>844</v>
      </c>
      <c r="S162" s="459"/>
      <c r="T162" s="460"/>
      <c r="U162" s="460"/>
    </row>
    <row r="163" spans="1:21" s="57" customFormat="1" ht="15.75" x14ac:dyDescent="0.25">
      <c r="A163" s="232"/>
      <c r="B163" s="453">
        <v>41429</v>
      </c>
      <c r="C163" s="129" t="s">
        <v>855</v>
      </c>
      <c r="D163" s="454" t="s">
        <v>221</v>
      </c>
      <c r="E163" s="465" t="s">
        <v>222</v>
      </c>
      <c r="F163" s="128">
        <v>1</v>
      </c>
      <c r="G163" s="128">
        <v>0</v>
      </c>
      <c r="H163" s="128"/>
      <c r="I163" s="128"/>
      <c r="J163" s="128">
        <v>0</v>
      </c>
      <c r="K163" s="128">
        <f t="shared" si="4"/>
        <v>1</v>
      </c>
      <c r="L163" s="128">
        <v>1</v>
      </c>
      <c r="M163" s="128">
        <f>Tabla13[[#This Row],[Balance s/Mov. 30/09/2023]]-Tabla13[[#This Row],[Inventario al 30/09/2023]]</f>
        <v>0</v>
      </c>
      <c r="N163" s="456">
        <v>1557.6</v>
      </c>
      <c r="O163" s="457">
        <f t="shared" si="5"/>
        <v>1557.6</v>
      </c>
      <c r="P163" s="456">
        <f>(Tabla13[[#This Row],[Entradas 30 Junio-30 Sept. 2023]]*Tabla13[[#This Row],[Costo Unitario]])</f>
        <v>0</v>
      </c>
      <c r="Q163" s="456">
        <f>(Tabla13[[#This Row],[Salidas 30 Junio-30 Sept. 2023]]*Tabla13[[#This Row],[Costo Unitario]])</f>
        <v>0</v>
      </c>
      <c r="R163" s="458" t="s">
        <v>844</v>
      </c>
      <c r="S163" s="459"/>
      <c r="T163" s="460"/>
      <c r="U163" s="460"/>
    </row>
    <row r="164" spans="1:21" s="57" customFormat="1" ht="15.75" x14ac:dyDescent="0.25">
      <c r="A164" s="232"/>
      <c r="B164" s="453">
        <v>42520</v>
      </c>
      <c r="C164" s="129" t="s">
        <v>865</v>
      </c>
      <c r="D164" s="454" t="s">
        <v>223</v>
      </c>
      <c r="E164" s="465" t="s">
        <v>224</v>
      </c>
      <c r="F164" s="128">
        <v>4</v>
      </c>
      <c r="G164" s="128">
        <v>0</v>
      </c>
      <c r="H164" s="128"/>
      <c r="I164" s="128"/>
      <c r="J164" s="128">
        <v>0</v>
      </c>
      <c r="K164" s="128">
        <f t="shared" si="4"/>
        <v>4</v>
      </c>
      <c r="L164" s="128">
        <v>4</v>
      </c>
      <c r="M164" s="128">
        <f>Tabla13[[#This Row],[Balance s/Mov. 30/09/2023]]-Tabla13[[#This Row],[Inventario al 30/09/2023]]</f>
        <v>0</v>
      </c>
      <c r="N164" s="456">
        <v>719.8</v>
      </c>
      <c r="O164" s="457">
        <f t="shared" si="5"/>
        <v>2879.2</v>
      </c>
      <c r="P164" s="456">
        <f>(Tabla13[[#This Row],[Entradas 30 Junio-30 Sept. 2023]]*Tabla13[[#This Row],[Costo Unitario]])</f>
        <v>0</v>
      </c>
      <c r="Q164" s="456">
        <f>(Tabla13[[#This Row],[Salidas 30 Junio-30 Sept. 2023]]*Tabla13[[#This Row],[Costo Unitario]])</f>
        <v>0</v>
      </c>
      <c r="R164" s="458" t="s">
        <v>844</v>
      </c>
      <c r="S164" s="459"/>
      <c r="T164" s="460"/>
      <c r="U164" s="460"/>
    </row>
    <row r="165" spans="1:21" s="57" customFormat="1" ht="15.75" x14ac:dyDescent="0.25">
      <c r="A165" s="232"/>
      <c r="B165" s="453">
        <v>43411</v>
      </c>
      <c r="C165" s="129" t="s">
        <v>865</v>
      </c>
      <c r="D165" s="454" t="s">
        <v>225</v>
      </c>
      <c r="E165" s="465" t="s">
        <v>226</v>
      </c>
      <c r="F165" s="128">
        <v>0</v>
      </c>
      <c r="G165" s="128">
        <v>0</v>
      </c>
      <c r="H165" s="128"/>
      <c r="I165" s="128"/>
      <c r="J165" s="128">
        <v>0</v>
      </c>
      <c r="K165" s="128">
        <f t="shared" si="4"/>
        <v>0</v>
      </c>
      <c r="L165" s="128">
        <v>0</v>
      </c>
      <c r="M165" s="128">
        <f>Tabla13[[#This Row],[Balance s/Mov. 30/09/2023]]-Tabla13[[#This Row],[Inventario al 30/09/2023]]</f>
        <v>0</v>
      </c>
      <c r="N165" s="456">
        <v>411.03</v>
      </c>
      <c r="O165" s="457">
        <f t="shared" si="5"/>
        <v>0</v>
      </c>
      <c r="P165" s="456">
        <f>(Tabla13[[#This Row],[Entradas 30 Junio-30 Sept. 2023]]*Tabla13[[#This Row],[Costo Unitario]])</f>
        <v>0</v>
      </c>
      <c r="Q165" s="456">
        <f>(Tabla13[[#This Row],[Salidas 30 Junio-30 Sept. 2023]]*Tabla13[[#This Row],[Costo Unitario]])</f>
        <v>0</v>
      </c>
      <c r="R165" s="458" t="s">
        <v>844</v>
      </c>
      <c r="S165" s="459"/>
      <c r="T165" s="460"/>
      <c r="U165" s="460"/>
    </row>
    <row r="166" spans="1:21" s="57" customFormat="1" ht="15.75" x14ac:dyDescent="0.25">
      <c r="A166" s="232"/>
      <c r="B166" s="453">
        <v>41438</v>
      </c>
      <c r="C166" s="129" t="s">
        <v>865</v>
      </c>
      <c r="D166" s="454" t="s">
        <v>228</v>
      </c>
      <c r="E166" s="462" t="s">
        <v>229</v>
      </c>
      <c r="F166" s="128">
        <v>6</v>
      </c>
      <c r="G166" s="128">
        <v>0</v>
      </c>
      <c r="H166" s="128"/>
      <c r="I166" s="128"/>
      <c r="J166" s="128">
        <v>0</v>
      </c>
      <c r="K166" s="128">
        <f t="shared" si="4"/>
        <v>6</v>
      </c>
      <c r="L166" s="128">
        <v>6</v>
      </c>
      <c r="M166" s="128">
        <f>Tabla13[[#This Row],[Balance s/Mov. 30/09/2023]]-Tabla13[[#This Row],[Inventario al 30/09/2023]]</f>
        <v>0</v>
      </c>
      <c r="N166" s="456">
        <v>1964.7</v>
      </c>
      <c r="O166" s="457">
        <f t="shared" si="5"/>
        <v>11788.2</v>
      </c>
      <c r="P166" s="456">
        <f>(Tabla13[[#This Row],[Entradas 30 Junio-30 Sept. 2023]]*Tabla13[[#This Row],[Costo Unitario]])</f>
        <v>0</v>
      </c>
      <c r="Q166" s="456">
        <f>(Tabla13[[#This Row],[Salidas 30 Junio-30 Sept. 2023]]*Tabla13[[#This Row],[Costo Unitario]])</f>
        <v>0</v>
      </c>
      <c r="R166" s="458" t="s">
        <v>844</v>
      </c>
      <c r="S166" s="459"/>
      <c r="T166" s="460"/>
      <c r="U166" s="460"/>
    </row>
    <row r="167" spans="1:21" s="57" customFormat="1" ht="15.75" x14ac:dyDescent="0.25">
      <c r="A167" s="232"/>
      <c r="B167" s="453">
        <v>43411</v>
      </c>
      <c r="C167" s="129" t="s">
        <v>865</v>
      </c>
      <c r="D167" s="454" t="s">
        <v>477</v>
      </c>
      <c r="E167" s="465" t="s">
        <v>493</v>
      </c>
      <c r="F167" s="128">
        <v>0</v>
      </c>
      <c r="G167" s="128">
        <v>0</v>
      </c>
      <c r="H167" s="128"/>
      <c r="I167" s="128"/>
      <c r="J167" s="128">
        <v>0</v>
      </c>
      <c r="K167" s="128">
        <f t="shared" si="4"/>
        <v>0</v>
      </c>
      <c r="L167" s="128">
        <v>0</v>
      </c>
      <c r="M167" s="128">
        <f>Tabla13[[#This Row],[Balance s/Mov. 30/09/2023]]-Tabla13[[#This Row],[Inventario al 30/09/2023]]</f>
        <v>0</v>
      </c>
      <c r="N167" s="456">
        <v>587.64</v>
      </c>
      <c r="O167" s="457">
        <f t="shared" si="5"/>
        <v>0</v>
      </c>
      <c r="P167" s="456">
        <f>(Tabla13[[#This Row],[Entradas 30 Junio-30 Sept. 2023]]*Tabla13[[#This Row],[Costo Unitario]])</f>
        <v>0</v>
      </c>
      <c r="Q167" s="456">
        <f>(Tabla13[[#This Row],[Salidas 30 Junio-30 Sept. 2023]]*Tabla13[[#This Row],[Costo Unitario]])</f>
        <v>0</v>
      </c>
      <c r="R167" s="458" t="s">
        <v>844</v>
      </c>
      <c r="S167" s="459"/>
      <c r="T167" s="460"/>
      <c r="U167" s="460"/>
    </row>
    <row r="168" spans="1:21" s="57" customFormat="1" ht="15.75" x14ac:dyDescent="0.25">
      <c r="A168" s="232"/>
      <c r="B168" s="453">
        <v>43411</v>
      </c>
      <c r="C168" s="129" t="s">
        <v>865</v>
      </c>
      <c r="D168" s="454" t="s">
        <v>227</v>
      </c>
      <c r="E168" s="465" t="s">
        <v>249</v>
      </c>
      <c r="F168" s="128">
        <v>0</v>
      </c>
      <c r="G168" s="128">
        <v>0</v>
      </c>
      <c r="H168" s="128"/>
      <c r="I168" s="128"/>
      <c r="J168" s="128">
        <v>0</v>
      </c>
      <c r="K168" s="128">
        <f t="shared" si="4"/>
        <v>0</v>
      </c>
      <c r="L168" s="128">
        <v>0</v>
      </c>
      <c r="M168" s="128">
        <f>Tabla13[[#This Row],[Balance s/Mov. 30/09/2023]]-Tabla13[[#This Row],[Inventario al 30/09/2023]]</f>
        <v>0</v>
      </c>
      <c r="N168" s="456">
        <v>488.91</v>
      </c>
      <c r="O168" s="457">
        <f t="shared" si="5"/>
        <v>0</v>
      </c>
      <c r="P168" s="456">
        <f>(Tabla13[[#This Row],[Entradas 30 Junio-30 Sept. 2023]]*Tabla13[[#This Row],[Costo Unitario]])</f>
        <v>0</v>
      </c>
      <c r="Q168" s="456">
        <f>(Tabla13[[#This Row],[Salidas 30 Junio-30 Sept. 2023]]*Tabla13[[#This Row],[Costo Unitario]])</f>
        <v>0</v>
      </c>
      <c r="R168" s="458" t="s">
        <v>844</v>
      </c>
      <c r="S168" s="459"/>
      <c r="T168" s="460"/>
      <c r="U168" s="460"/>
    </row>
    <row r="169" spans="1:21" s="57" customFormat="1" ht="15.75" x14ac:dyDescent="0.25">
      <c r="A169" s="232"/>
      <c r="B169" s="453">
        <v>42305</v>
      </c>
      <c r="C169" s="129" t="s">
        <v>865</v>
      </c>
      <c r="D169" s="454" t="s">
        <v>230</v>
      </c>
      <c r="E169" s="465" t="s">
        <v>250</v>
      </c>
      <c r="F169" s="128">
        <v>5</v>
      </c>
      <c r="G169" s="128">
        <v>0</v>
      </c>
      <c r="H169" s="128"/>
      <c r="I169" s="128"/>
      <c r="J169" s="128">
        <v>0</v>
      </c>
      <c r="K169" s="128">
        <f t="shared" si="4"/>
        <v>5</v>
      </c>
      <c r="L169" s="128">
        <v>5</v>
      </c>
      <c r="M169" s="128">
        <f>Tabla13[[#This Row],[Balance s/Mov. 30/09/2023]]-Tabla13[[#This Row],[Inventario al 30/09/2023]]</f>
        <v>0</v>
      </c>
      <c r="N169" s="456">
        <v>322.14</v>
      </c>
      <c r="O169" s="457">
        <f t="shared" si="5"/>
        <v>1610.6999999999998</v>
      </c>
      <c r="P169" s="456">
        <f>(Tabla13[[#This Row],[Entradas 30 Junio-30 Sept. 2023]]*Tabla13[[#This Row],[Costo Unitario]])</f>
        <v>0</v>
      </c>
      <c r="Q169" s="456">
        <f>(Tabla13[[#This Row],[Salidas 30 Junio-30 Sept. 2023]]*Tabla13[[#This Row],[Costo Unitario]])</f>
        <v>0</v>
      </c>
      <c r="R169" s="458" t="s">
        <v>844</v>
      </c>
      <c r="S169" s="459"/>
      <c r="T169" s="460"/>
      <c r="U169" s="460"/>
    </row>
    <row r="170" spans="1:21" s="57" customFormat="1" ht="15.75" x14ac:dyDescent="0.25">
      <c r="A170" s="232"/>
      <c r="B170" s="463">
        <v>41530</v>
      </c>
      <c r="C170" s="246" t="s">
        <v>850</v>
      </c>
      <c r="D170" s="464" t="s">
        <v>262</v>
      </c>
      <c r="E170" s="462" t="s">
        <v>263</v>
      </c>
      <c r="F170" s="128">
        <v>1</v>
      </c>
      <c r="G170" s="128">
        <v>0</v>
      </c>
      <c r="H170" s="128"/>
      <c r="I170" s="128"/>
      <c r="J170" s="128">
        <v>0</v>
      </c>
      <c r="K170" s="128">
        <f t="shared" si="4"/>
        <v>1</v>
      </c>
      <c r="L170" s="128">
        <v>1</v>
      </c>
      <c r="M170" s="128">
        <f>Tabla13[[#This Row],[Balance s/Mov. 30/09/2023]]-Tabla13[[#This Row],[Inventario al 30/09/2023]]</f>
        <v>0</v>
      </c>
      <c r="N170" s="456">
        <v>55.46</v>
      </c>
      <c r="O170" s="457">
        <f t="shared" si="5"/>
        <v>55.46</v>
      </c>
      <c r="P170" s="456">
        <f>(Tabla13[[#This Row],[Entradas 30 Junio-30 Sept. 2023]]*Tabla13[[#This Row],[Costo Unitario]])</f>
        <v>0</v>
      </c>
      <c r="Q170" s="456">
        <f>(Tabla13[[#This Row],[Salidas 30 Junio-30 Sept. 2023]]*Tabla13[[#This Row],[Costo Unitario]])</f>
        <v>0</v>
      </c>
      <c r="R170" s="458" t="s">
        <v>844</v>
      </c>
      <c r="S170" s="459"/>
      <c r="T170" s="460"/>
      <c r="U170" s="460"/>
    </row>
    <row r="171" spans="1:21" s="57" customFormat="1" ht="15.75" x14ac:dyDescent="0.25">
      <c r="A171" s="232"/>
      <c r="B171" s="453">
        <v>43259</v>
      </c>
      <c r="C171" s="129" t="s">
        <v>851</v>
      </c>
      <c r="D171" s="454" t="s">
        <v>361</v>
      </c>
      <c r="E171" s="462" t="s">
        <v>401</v>
      </c>
      <c r="F171" s="128">
        <v>2</v>
      </c>
      <c r="G171" s="128">
        <v>0</v>
      </c>
      <c r="H171" s="128"/>
      <c r="I171" s="128"/>
      <c r="J171" s="128">
        <v>0</v>
      </c>
      <c r="K171" s="128">
        <f t="shared" si="4"/>
        <v>2</v>
      </c>
      <c r="L171" s="128">
        <v>2</v>
      </c>
      <c r="M171" s="128">
        <f>Tabla13[[#This Row],[Balance s/Mov. 30/09/2023]]-Tabla13[[#This Row],[Inventario al 30/09/2023]]</f>
        <v>0</v>
      </c>
      <c r="N171" s="456">
        <v>294.68</v>
      </c>
      <c r="O171" s="457">
        <f t="shared" si="5"/>
        <v>589.36</v>
      </c>
      <c r="P171" s="456">
        <f>(Tabla13[[#This Row],[Entradas 30 Junio-30 Sept. 2023]]*Tabla13[[#This Row],[Costo Unitario]])</f>
        <v>0</v>
      </c>
      <c r="Q171" s="456">
        <f>(Tabla13[[#This Row],[Salidas 30 Junio-30 Sept. 2023]]*Tabla13[[#This Row],[Costo Unitario]])</f>
        <v>0</v>
      </c>
      <c r="R171" s="458" t="s">
        <v>844</v>
      </c>
      <c r="S171" s="459"/>
      <c r="T171" s="460"/>
      <c r="U171" s="460"/>
    </row>
    <row r="172" spans="1:21" s="57" customFormat="1" ht="15.75" x14ac:dyDescent="0.25">
      <c r="A172" s="232"/>
      <c r="B172" s="453"/>
      <c r="C172" s="129" t="s">
        <v>853</v>
      </c>
      <c r="D172" s="454"/>
      <c r="E172" s="455" t="s">
        <v>1114</v>
      </c>
      <c r="F172" s="128">
        <v>9</v>
      </c>
      <c r="G172" s="128">
        <v>0</v>
      </c>
      <c r="H172" s="128"/>
      <c r="I172" s="128"/>
      <c r="J172" s="128">
        <v>0</v>
      </c>
      <c r="K172" s="128">
        <f t="shared" si="4"/>
        <v>9</v>
      </c>
      <c r="L172" s="128">
        <v>9</v>
      </c>
      <c r="M172" s="128">
        <f>Tabla13[[#This Row],[Balance s/Mov. 30/09/2023]]-Tabla13[[#This Row],[Inventario al 30/09/2023]]</f>
        <v>0</v>
      </c>
      <c r="N172" s="456">
        <v>0</v>
      </c>
      <c r="O172" s="457">
        <f t="shared" si="5"/>
        <v>0</v>
      </c>
      <c r="P172" s="456">
        <f>(Tabla13[[#This Row],[Entradas 30 Junio-30 Sept. 2023]]*Tabla13[[#This Row],[Costo Unitario]])</f>
        <v>0</v>
      </c>
      <c r="Q172" s="456">
        <f>(Tabla13[[#This Row],[Salidas 30 Junio-30 Sept. 2023]]*Tabla13[[#This Row],[Costo Unitario]])</f>
        <v>0</v>
      </c>
      <c r="R172" s="458" t="s">
        <v>844</v>
      </c>
      <c r="S172" s="459"/>
      <c r="T172" s="460"/>
      <c r="U172" s="460"/>
    </row>
    <row r="173" spans="1:21" s="57" customFormat="1" ht="15.75" x14ac:dyDescent="0.25">
      <c r="A173" s="232"/>
      <c r="B173" s="463">
        <v>42496</v>
      </c>
      <c r="C173" s="246" t="s">
        <v>867</v>
      </c>
      <c r="D173" s="464" t="s">
        <v>8</v>
      </c>
      <c r="E173" s="455" t="s">
        <v>9</v>
      </c>
      <c r="F173" s="128">
        <v>2</v>
      </c>
      <c r="G173" s="128">
        <v>0</v>
      </c>
      <c r="H173" s="128"/>
      <c r="I173" s="128"/>
      <c r="J173" s="128">
        <v>0</v>
      </c>
      <c r="K173" s="128">
        <f t="shared" si="4"/>
        <v>2</v>
      </c>
      <c r="L173" s="128">
        <v>2</v>
      </c>
      <c r="M173" s="128">
        <f>Tabla13[[#This Row],[Balance s/Mov. 30/09/2023]]-Tabla13[[#This Row],[Inventario al 30/09/2023]]</f>
        <v>0</v>
      </c>
      <c r="N173" s="456">
        <v>1239.56</v>
      </c>
      <c r="O173" s="457">
        <f t="shared" si="5"/>
        <v>2479.12</v>
      </c>
      <c r="P173" s="456">
        <f>(Tabla13[[#This Row],[Entradas 30 Junio-30 Sept. 2023]]*Tabla13[[#This Row],[Costo Unitario]])</f>
        <v>0</v>
      </c>
      <c r="Q173" s="456">
        <f>(Tabla13[[#This Row],[Salidas 30 Junio-30 Sept. 2023]]*Tabla13[[#This Row],[Costo Unitario]])</f>
        <v>0</v>
      </c>
      <c r="R173" s="458" t="s">
        <v>844</v>
      </c>
      <c r="S173" s="459"/>
      <c r="T173" s="460"/>
      <c r="U173" s="460"/>
    </row>
    <row r="174" spans="1:21" s="57" customFormat="1" ht="15.75" x14ac:dyDescent="0.25">
      <c r="A174" s="232"/>
      <c r="B174" s="463">
        <v>42496</v>
      </c>
      <c r="C174" s="246" t="s">
        <v>868</v>
      </c>
      <c r="D174" s="464" t="s">
        <v>698</v>
      </c>
      <c r="E174" s="462" t="s">
        <v>699</v>
      </c>
      <c r="F174" s="128">
        <v>450</v>
      </c>
      <c r="G174" s="128">
        <v>0</v>
      </c>
      <c r="H174" s="128"/>
      <c r="I174" s="128"/>
      <c r="J174" s="128">
        <v>0</v>
      </c>
      <c r="K174" s="128">
        <f t="shared" si="4"/>
        <v>450</v>
      </c>
      <c r="L174" s="128">
        <v>450</v>
      </c>
      <c r="M174" s="128">
        <f>Tabla13[[#This Row],[Balance s/Mov. 30/09/2023]]-Tabla13[[#This Row],[Inventario al 30/09/2023]]</f>
        <v>0</v>
      </c>
      <c r="N174" s="456">
        <v>261</v>
      </c>
      <c r="O174" s="457">
        <f t="shared" si="5"/>
        <v>117450</v>
      </c>
      <c r="P174" s="456">
        <f>(Tabla13[[#This Row],[Entradas 30 Junio-30 Sept. 2023]]*Tabla13[[#This Row],[Costo Unitario]])</f>
        <v>0</v>
      </c>
      <c r="Q174" s="456">
        <f>(Tabla13[[#This Row],[Salidas 30 Junio-30 Sept. 2023]]*Tabla13[[#This Row],[Costo Unitario]])</f>
        <v>0</v>
      </c>
      <c r="R174" s="458" t="s">
        <v>844</v>
      </c>
      <c r="S174" s="459"/>
      <c r="T174" s="460"/>
      <c r="U174" s="460"/>
    </row>
    <row r="175" spans="1:21" s="57" customFormat="1" ht="15.75" x14ac:dyDescent="0.25">
      <c r="A175" s="232"/>
      <c r="B175" s="453">
        <v>40242</v>
      </c>
      <c r="C175" s="129" t="s">
        <v>868</v>
      </c>
      <c r="D175" s="454" t="s">
        <v>696</v>
      </c>
      <c r="E175" s="472" t="s">
        <v>697</v>
      </c>
      <c r="F175" s="128">
        <v>550</v>
      </c>
      <c r="G175" s="128">
        <v>0</v>
      </c>
      <c r="H175" s="128"/>
      <c r="I175" s="128"/>
      <c r="J175" s="128">
        <v>0</v>
      </c>
      <c r="K175" s="128">
        <f t="shared" si="4"/>
        <v>550</v>
      </c>
      <c r="L175" s="128">
        <v>550</v>
      </c>
      <c r="M175" s="128">
        <f>Tabla13[[#This Row],[Balance s/Mov. 30/09/2023]]-Tabla13[[#This Row],[Inventario al 30/09/2023]]</f>
        <v>0</v>
      </c>
      <c r="N175" s="470">
        <v>88.74</v>
      </c>
      <c r="O175" s="457">
        <f t="shared" si="5"/>
        <v>48807</v>
      </c>
      <c r="P175" s="456">
        <f>(Tabla13[[#This Row],[Entradas 30 Junio-30 Sept. 2023]]*Tabla13[[#This Row],[Costo Unitario]])</f>
        <v>0</v>
      </c>
      <c r="Q175" s="456">
        <f>(Tabla13[[#This Row],[Salidas 30 Junio-30 Sept. 2023]]*Tabla13[[#This Row],[Costo Unitario]])</f>
        <v>0</v>
      </c>
      <c r="R175" s="458" t="s">
        <v>844</v>
      </c>
      <c r="S175" s="459"/>
      <c r="T175" s="460"/>
      <c r="U175" s="460"/>
    </row>
    <row r="176" spans="1:21" s="57" customFormat="1" ht="15.75" x14ac:dyDescent="0.25">
      <c r="A176" s="232"/>
      <c r="B176" s="453">
        <v>45036</v>
      </c>
      <c r="C176" s="129" t="s">
        <v>862</v>
      </c>
      <c r="D176" s="454" t="s">
        <v>1012</v>
      </c>
      <c r="E176" s="455" t="s">
        <v>993</v>
      </c>
      <c r="F176" s="128">
        <v>100</v>
      </c>
      <c r="G176" s="128">
        <v>0</v>
      </c>
      <c r="H176" s="128"/>
      <c r="I176" s="128"/>
      <c r="J176" s="128">
        <v>0</v>
      </c>
      <c r="K176" s="128">
        <f t="shared" si="4"/>
        <v>100</v>
      </c>
      <c r="L176" s="128">
        <v>345</v>
      </c>
      <c r="M176" s="128">
        <f>Tabla13[[#This Row],[Balance s/Mov. 30/09/2023]]-Tabla13[[#This Row],[Inventario al 30/09/2023]]</f>
        <v>-245</v>
      </c>
      <c r="N176" s="456">
        <v>1050.2</v>
      </c>
      <c r="O176" s="457">
        <f t="shared" si="5"/>
        <v>362319</v>
      </c>
      <c r="P176" s="456">
        <f>(Tabla13[[#This Row],[Entradas 30 Junio-30 Sept. 2023]]*Tabla13[[#This Row],[Costo Unitario]])</f>
        <v>0</v>
      </c>
      <c r="Q176" s="456">
        <f>(Tabla13[[#This Row],[Salidas 30 Junio-30 Sept. 2023]]*Tabla13[[#This Row],[Costo Unitario]])</f>
        <v>0</v>
      </c>
      <c r="R176" s="458" t="s">
        <v>844</v>
      </c>
      <c r="S176" s="459"/>
      <c r="T176" s="460"/>
      <c r="U176" s="460"/>
    </row>
    <row r="177" spans="1:21" s="57" customFormat="1" ht="15.75" x14ac:dyDescent="0.25">
      <c r="A177" s="232"/>
      <c r="B177" s="453">
        <v>45036</v>
      </c>
      <c r="C177" s="129" t="s">
        <v>862</v>
      </c>
      <c r="D177" s="454" t="s">
        <v>610</v>
      </c>
      <c r="E177" s="455" t="s">
        <v>1086</v>
      </c>
      <c r="F177" s="128">
        <v>101</v>
      </c>
      <c r="G177" s="128">
        <v>0</v>
      </c>
      <c r="H177" s="128"/>
      <c r="I177" s="128"/>
      <c r="J177" s="128">
        <v>0</v>
      </c>
      <c r="K177" s="128">
        <f t="shared" si="4"/>
        <v>101</v>
      </c>
      <c r="L177" s="128">
        <v>209</v>
      </c>
      <c r="M177" s="128">
        <f>Tabla13[[#This Row],[Balance s/Mov. 30/09/2023]]-Tabla13[[#This Row],[Inventario al 30/09/2023]]</f>
        <v>-108</v>
      </c>
      <c r="N177" s="456">
        <v>1640.2</v>
      </c>
      <c r="O177" s="457">
        <f t="shared" si="5"/>
        <v>342801.8</v>
      </c>
      <c r="P177" s="456">
        <f>(Tabla13[[#This Row],[Entradas 30 Junio-30 Sept. 2023]]*Tabla13[[#This Row],[Costo Unitario]])</f>
        <v>0</v>
      </c>
      <c r="Q177" s="456">
        <f>(Tabla13[[#This Row],[Salidas 30 Junio-30 Sept. 2023]]*Tabla13[[#This Row],[Costo Unitario]])</f>
        <v>0</v>
      </c>
      <c r="R177" s="458" t="s">
        <v>844</v>
      </c>
      <c r="S177" s="459"/>
      <c r="T177" s="460"/>
      <c r="U177" s="460"/>
    </row>
    <row r="178" spans="1:21" s="57" customFormat="1" ht="15.75" x14ac:dyDescent="0.25">
      <c r="A178" s="232"/>
      <c r="B178" s="453">
        <v>43144</v>
      </c>
      <c r="C178" s="129" t="s">
        <v>856</v>
      </c>
      <c r="D178" s="454" t="s">
        <v>242</v>
      </c>
      <c r="E178" s="465" t="s">
        <v>252</v>
      </c>
      <c r="F178" s="128">
        <v>3</v>
      </c>
      <c r="G178" s="128">
        <v>0</v>
      </c>
      <c r="H178" s="128"/>
      <c r="I178" s="128"/>
      <c r="J178" s="128">
        <v>0</v>
      </c>
      <c r="K178" s="128">
        <f t="shared" si="4"/>
        <v>3</v>
      </c>
      <c r="L178" s="128">
        <v>3</v>
      </c>
      <c r="M178" s="128">
        <f>Tabla13[[#This Row],[Balance s/Mov. 30/09/2023]]-Tabla13[[#This Row],[Inventario al 30/09/2023]]</f>
        <v>0</v>
      </c>
      <c r="N178" s="456">
        <v>159.30000000000001</v>
      </c>
      <c r="O178" s="457">
        <f t="shared" si="5"/>
        <v>477.90000000000003</v>
      </c>
      <c r="P178" s="456">
        <f>(Tabla13[[#This Row],[Entradas 30 Junio-30 Sept. 2023]]*Tabla13[[#This Row],[Costo Unitario]])</f>
        <v>0</v>
      </c>
      <c r="Q178" s="456">
        <f>(Tabla13[[#This Row],[Salidas 30 Junio-30 Sept. 2023]]*Tabla13[[#This Row],[Costo Unitario]])</f>
        <v>0</v>
      </c>
      <c r="R178" s="458" t="s">
        <v>844</v>
      </c>
      <c r="S178" s="459"/>
      <c r="T178" s="460"/>
      <c r="U178" s="460"/>
    </row>
    <row r="179" spans="1:21" s="57" customFormat="1" ht="15.75" x14ac:dyDescent="0.25">
      <c r="A179" s="232"/>
      <c r="B179" s="453">
        <v>38968</v>
      </c>
      <c r="C179" s="129" t="s">
        <v>851</v>
      </c>
      <c r="D179" s="454" t="s">
        <v>334</v>
      </c>
      <c r="E179" s="465" t="s">
        <v>392</v>
      </c>
      <c r="F179" s="128">
        <v>29</v>
      </c>
      <c r="G179" s="128">
        <v>0</v>
      </c>
      <c r="H179" s="128"/>
      <c r="I179" s="128"/>
      <c r="J179" s="128">
        <v>0</v>
      </c>
      <c r="K179" s="128">
        <f t="shared" si="4"/>
        <v>29</v>
      </c>
      <c r="L179" s="128">
        <v>29</v>
      </c>
      <c r="M179" s="128">
        <f>Tabla13[[#This Row],[Balance s/Mov. 30/09/2023]]-Tabla13[[#This Row],[Inventario al 30/09/2023]]</f>
        <v>0</v>
      </c>
      <c r="N179" s="456">
        <v>79.06</v>
      </c>
      <c r="O179" s="457">
        <f t="shared" si="5"/>
        <v>2292.7400000000002</v>
      </c>
      <c r="P179" s="456">
        <f>(Tabla13[[#This Row],[Entradas 30 Junio-30 Sept. 2023]]*Tabla13[[#This Row],[Costo Unitario]])</f>
        <v>0</v>
      </c>
      <c r="Q179" s="456">
        <f>(Tabla13[[#This Row],[Salidas 30 Junio-30 Sept. 2023]]*Tabla13[[#This Row],[Costo Unitario]])</f>
        <v>0</v>
      </c>
      <c r="R179" s="458" t="s">
        <v>844</v>
      </c>
      <c r="S179" s="459"/>
      <c r="T179" s="460"/>
      <c r="U179" s="460"/>
    </row>
    <row r="180" spans="1:21" s="57" customFormat="1" ht="15.75" x14ac:dyDescent="0.25">
      <c r="A180" s="232"/>
      <c r="B180" s="453">
        <v>41429</v>
      </c>
      <c r="C180" s="129" t="s">
        <v>852</v>
      </c>
      <c r="D180" s="454" t="s">
        <v>173</v>
      </c>
      <c r="E180" s="461" t="s">
        <v>203</v>
      </c>
      <c r="F180" s="128">
        <v>4</v>
      </c>
      <c r="G180" s="128">
        <v>0</v>
      </c>
      <c r="H180" s="128"/>
      <c r="I180" s="128"/>
      <c r="J180" s="128">
        <v>0</v>
      </c>
      <c r="K180" s="128">
        <f t="shared" si="4"/>
        <v>4</v>
      </c>
      <c r="L180" s="128">
        <v>4</v>
      </c>
      <c r="M180" s="128">
        <f>Tabla13[[#This Row],[Balance s/Mov. 30/09/2023]]-Tabla13[[#This Row],[Inventario al 30/09/2023]]</f>
        <v>0</v>
      </c>
      <c r="N180" s="456">
        <v>207.53</v>
      </c>
      <c r="O180" s="457">
        <f t="shared" si="5"/>
        <v>830.12</v>
      </c>
      <c r="P180" s="456">
        <f>(Tabla13[[#This Row],[Entradas 30 Junio-30 Sept. 2023]]*Tabla13[[#This Row],[Costo Unitario]])</f>
        <v>0</v>
      </c>
      <c r="Q180" s="456">
        <f>(Tabla13[[#This Row],[Salidas 30 Junio-30 Sept. 2023]]*Tabla13[[#This Row],[Costo Unitario]])</f>
        <v>0</v>
      </c>
      <c r="R180" s="458" t="s">
        <v>844</v>
      </c>
      <c r="S180" s="459"/>
      <c r="T180" s="460"/>
      <c r="U180" s="460"/>
    </row>
    <row r="181" spans="1:21" s="57" customFormat="1" ht="15.75" x14ac:dyDescent="0.25">
      <c r="A181" s="232"/>
      <c r="B181" s="453">
        <v>44049</v>
      </c>
      <c r="C181" s="129" t="s">
        <v>848</v>
      </c>
      <c r="D181" s="454" t="s">
        <v>779</v>
      </c>
      <c r="E181" s="465" t="s">
        <v>756</v>
      </c>
      <c r="F181" s="128">
        <v>1</v>
      </c>
      <c r="G181" s="128">
        <v>0</v>
      </c>
      <c r="H181" s="128"/>
      <c r="I181" s="128"/>
      <c r="J181" s="128">
        <v>0</v>
      </c>
      <c r="K181" s="128">
        <f t="shared" si="4"/>
        <v>1</v>
      </c>
      <c r="L181" s="128">
        <v>1</v>
      </c>
      <c r="M181" s="128">
        <f>Tabla13[[#This Row],[Balance s/Mov. 30/09/2023]]-Tabla13[[#This Row],[Inventario al 30/09/2023]]</f>
        <v>0</v>
      </c>
      <c r="N181" s="456">
        <v>10502</v>
      </c>
      <c r="O181" s="457">
        <f t="shared" si="5"/>
        <v>10502</v>
      </c>
      <c r="P181" s="456">
        <f>(Tabla13[[#This Row],[Entradas 30 Junio-30 Sept. 2023]]*Tabla13[[#This Row],[Costo Unitario]])</f>
        <v>0</v>
      </c>
      <c r="Q181" s="456">
        <f>(Tabla13[[#This Row],[Salidas 30 Junio-30 Sept. 2023]]*Tabla13[[#This Row],[Costo Unitario]])</f>
        <v>0</v>
      </c>
      <c r="R181" s="458" t="s">
        <v>844</v>
      </c>
      <c r="S181" s="459"/>
      <c r="T181" s="460"/>
      <c r="U181" s="460"/>
    </row>
    <row r="182" spans="1:21" s="57" customFormat="1" ht="15.75" x14ac:dyDescent="0.25">
      <c r="A182" s="232"/>
      <c r="B182" s="453">
        <v>45048</v>
      </c>
      <c r="C182" s="129" t="s">
        <v>869</v>
      </c>
      <c r="D182" s="454" t="s">
        <v>1144</v>
      </c>
      <c r="E182" s="455" t="s">
        <v>1135</v>
      </c>
      <c r="F182" s="128">
        <v>8</v>
      </c>
      <c r="G182" s="128">
        <v>0</v>
      </c>
      <c r="H182" s="128"/>
      <c r="I182" s="128"/>
      <c r="J182" s="128">
        <v>0</v>
      </c>
      <c r="K182" s="128">
        <f t="shared" si="4"/>
        <v>8</v>
      </c>
      <c r="L182" s="128">
        <v>8</v>
      </c>
      <c r="M182" s="128">
        <f>Tabla13[[#This Row],[Balance s/Mov. 30/09/2023]]-Tabla13[[#This Row],[Inventario al 30/09/2023]]</f>
        <v>0</v>
      </c>
      <c r="N182" s="456">
        <v>23251.55</v>
      </c>
      <c r="O182" s="457">
        <f t="shared" si="5"/>
        <v>186012.4</v>
      </c>
      <c r="P182" s="456">
        <f>(Tabla13[[#This Row],[Entradas 30 Junio-30 Sept. 2023]]*Tabla13[[#This Row],[Costo Unitario]])</f>
        <v>0</v>
      </c>
      <c r="Q182" s="456">
        <f>(Tabla13[[#This Row],[Salidas 30 Junio-30 Sept. 2023]]*Tabla13[[#This Row],[Costo Unitario]])</f>
        <v>0</v>
      </c>
      <c r="R182" s="458" t="s">
        <v>844</v>
      </c>
      <c r="S182" s="459"/>
      <c r="T182" s="460"/>
      <c r="U182" s="460"/>
    </row>
    <row r="183" spans="1:21" s="57" customFormat="1" ht="15.75" x14ac:dyDescent="0.25">
      <c r="A183" s="232"/>
      <c r="B183" s="463">
        <v>45048</v>
      </c>
      <c r="C183" s="129" t="s">
        <v>869</v>
      </c>
      <c r="D183" s="464" t="s">
        <v>1146</v>
      </c>
      <c r="E183" s="472" t="s">
        <v>1007</v>
      </c>
      <c r="F183" s="128">
        <v>18</v>
      </c>
      <c r="G183" s="128">
        <v>0</v>
      </c>
      <c r="H183" s="128"/>
      <c r="I183" s="128"/>
      <c r="J183" s="128">
        <v>0</v>
      </c>
      <c r="K183" s="128">
        <f t="shared" si="4"/>
        <v>18</v>
      </c>
      <c r="L183" s="128">
        <v>18</v>
      </c>
      <c r="M183" s="128">
        <f>Tabla13[[#This Row],[Balance s/Mov. 30/09/2023]]-Tabla13[[#This Row],[Inventario al 30/09/2023]]</f>
        <v>0</v>
      </c>
      <c r="N183" s="456">
        <v>19847.22</v>
      </c>
      <c r="O183" s="457">
        <f t="shared" si="5"/>
        <v>357249.96</v>
      </c>
      <c r="P183" s="456">
        <f>(Tabla13[[#This Row],[Entradas 30 Junio-30 Sept. 2023]]*Tabla13[[#This Row],[Costo Unitario]])</f>
        <v>0</v>
      </c>
      <c r="Q183" s="456">
        <f>(Tabla13[[#This Row],[Salidas 30 Junio-30 Sept. 2023]]*Tabla13[[#This Row],[Costo Unitario]])</f>
        <v>0</v>
      </c>
      <c r="R183" s="458" t="s">
        <v>844</v>
      </c>
      <c r="S183" s="459"/>
      <c r="T183" s="460"/>
      <c r="U183" s="460"/>
    </row>
    <row r="184" spans="1:21" s="57" customFormat="1" ht="15.75" x14ac:dyDescent="0.25">
      <c r="A184" s="232"/>
      <c r="B184" s="463">
        <v>44680</v>
      </c>
      <c r="C184" s="129" t="s">
        <v>869</v>
      </c>
      <c r="D184" s="464" t="s">
        <v>632</v>
      </c>
      <c r="E184" s="455" t="s">
        <v>646</v>
      </c>
      <c r="F184" s="128">
        <v>26</v>
      </c>
      <c r="G184" s="128">
        <v>0</v>
      </c>
      <c r="H184" s="128"/>
      <c r="I184" s="128"/>
      <c r="J184" s="128">
        <v>0</v>
      </c>
      <c r="K184" s="128">
        <f t="shared" si="4"/>
        <v>26</v>
      </c>
      <c r="L184" s="128">
        <v>26</v>
      </c>
      <c r="M184" s="128">
        <f>Tabla13[[#This Row],[Balance s/Mov. 30/09/2023]]-Tabla13[[#This Row],[Inventario al 30/09/2023]]</f>
        <v>0</v>
      </c>
      <c r="N184" s="456">
        <v>5428</v>
      </c>
      <c r="O184" s="457">
        <f t="shared" si="5"/>
        <v>141128</v>
      </c>
      <c r="P184" s="456">
        <f>(Tabla13[[#This Row],[Entradas 30 Junio-30 Sept. 2023]]*Tabla13[[#This Row],[Costo Unitario]])</f>
        <v>0</v>
      </c>
      <c r="Q184" s="456">
        <f>(Tabla13[[#This Row],[Salidas 30 Junio-30 Sept. 2023]]*Tabla13[[#This Row],[Costo Unitario]])</f>
        <v>0</v>
      </c>
      <c r="R184" s="458" t="s">
        <v>844</v>
      </c>
      <c r="S184" s="459"/>
      <c r="T184" s="460"/>
      <c r="U184" s="460"/>
    </row>
    <row r="185" spans="1:21" s="57" customFormat="1" ht="15.75" x14ac:dyDescent="0.25">
      <c r="A185" s="232"/>
      <c r="B185" s="453">
        <v>45048</v>
      </c>
      <c r="C185" s="129" t="s">
        <v>869</v>
      </c>
      <c r="D185" s="454" t="s">
        <v>1147</v>
      </c>
      <c r="E185" s="455" t="s">
        <v>1006</v>
      </c>
      <c r="F185" s="128">
        <v>17</v>
      </c>
      <c r="G185" s="128">
        <v>0</v>
      </c>
      <c r="H185" s="128"/>
      <c r="I185" s="128"/>
      <c r="J185" s="128">
        <v>0</v>
      </c>
      <c r="K185" s="128">
        <f t="shared" si="4"/>
        <v>17</v>
      </c>
      <c r="L185" s="128">
        <v>17</v>
      </c>
      <c r="M185" s="128">
        <f>Tabla13[[#This Row],[Balance s/Mov. 30/09/2023]]-Tabla13[[#This Row],[Inventario al 30/09/2023]]</f>
        <v>0</v>
      </c>
      <c r="N185" s="456">
        <v>8378.4699999999993</v>
      </c>
      <c r="O185" s="457">
        <f t="shared" si="5"/>
        <v>142433.99</v>
      </c>
      <c r="P185" s="456">
        <f>(Tabla13[[#This Row],[Entradas 30 Junio-30 Sept. 2023]]*Tabla13[[#This Row],[Costo Unitario]])</f>
        <v>0</v>
      </c>
      <c r="Q185" s="456">
        <f>(Tabla13[[#This Row],[Salidas 30 Junio-30 Sept. 2023]]*Tabla13[[#This Row],[Costo Unitario]])</f>
        <v>0</v>
      </c>
      <c r="R185" s="458" t="s">
        <v>844</v>
      </c>
      <c r="S185" s="459"/>
      <c r="T185" s="460"/>
      <c r="U185" s="460"/>
    </row>
    <row r="186" spans="1:21" s="57" customFormat="1" ht="15.75" x14ac:dyDescent="0.25">
      <c r="A186" s="232"/>
      <c r="B186" s="453">
        <v>44680</v>
      </c>
      <c r="C186" s="129" t="s">
        <v>869</v>
      </c>
      <c r="D186" s="454" t="s">
        <v>633</v>
      </c>
      <c r="E186" s="465" t="s">
        <v>645</v>
      </c>
      <c r="F186" s="128">
        <v>20</v>
      </c>
      <c r="G186" s="128">
        <v>0</v>
      </c>
      <c r="H186" s="128"/>
      <c r="I186" s="128"/>
      <c r="J186" s="128">
        <v>0</v>
      </c>
      <c r="K186" s="128">
        <f t="shared" si="4"/>
        <v>20</v>
      </c>
      <c r="L186" s="128">
        <v>20</v>
      </c>
      <c r="M186" s="128">
        <f>Tabla13[[#This Row],[Balance s/Mov. 30/09/2023]]-Tabla13[[#This Row],[Inventario al 30/09/2023]]</f>
        <v>0</v>
      </c>
      <c r="N186" s="456">
        <v>8201</v>
      </c>
      <c r="O186" s="457">
        <f t="shared" si="5"/>
        <v>164020</v>
      </c>
      <c r="P186" s="456">
        <f>(Tabla13[[#This Row],[Entradas 30 Junio-30 Sept. 2023]]*Tabla13[[#This Row],[Costo Unitario]])</f>
        <v>0</v>
      </c>
      <c r="Q186" s="456">
        <f>(Tabla13[[#This Row],[Salidas 30 Junio-30 Sept. 2023]]*Tabla13[[#This Row],[Costo Unitario]])</f>
        <v>0</v>
      </c>
      <c r="R186" s="458" t="s">
        <v>844</v>
      </c>
      <c r="S186" s="459"/>
      <c r="T186" s="460"/>
      <c r="U186" s="460"/>
    </row>
    <row r="187" spans="1:21" s="57" customFormat="1" ht="15.75" x14ac:dyDescent="0.25">
      <c r="A187" s="232"/>
      <c r="B187" s="453">
        <v>45048</v>
      </c>
      <c r="C187" s="129" t="s">
        <v>869</v>
      </c>
      <c r="D187" s="454" t="s">
        <v>1148</v>
      </c>
      <c r="E187" s="465" t="s">
        <v>824</v>
      </c>
      <c r="F187" s="128">
        <v>12</v>
      </c>
      <c r="G187" s="128">
        <v>0</v>
      </c>
      <c r="H187" s="128"/>
      <c r="I187" s="128"/>
      <c r="J187" s="128">
        <v>0</v>
      </c>
      <c r="K187" s="128">
        <f t="shared" si="4"/>
        <v>12</v>
      </c>
      <c r="L187" s="128">
        <v>10</v>
      </c>
      <c r="M187" s="128">
        <f>Tabla13[[#This Row],[Balance s/Mov. 30/09/2023]]-Tabla13[[#This Row],[Inventario al 30/09/2023]]</f>
        <v>2</v>
      </c>
      <c r="N187" s="456">
        <v>9162.5</v>
      </c>
      <c r="O187" s="457">
        <f t="shared" si="5"/>
        <v>91625</v>
      </c>
      <c r="P187" s="456">
        <f>(Tabla13[[#This Row],[Entradas 30 Junio-30 Sept. 2023]]*Tabla13[[#This Row],[Costo Unitario]])</f>
        <v>0</v>
      </c>
      <c r="Q187" s="456">
        <f>(Tabla13[[#This Row],[Salidas 30 Junio-30 Sept. 2023]]*Tabla13[[#This Row],[Costo Unitario]])</f>
        <v>0</v>
      </c>
      <c r="R187" s="458" t="s">
        <v>844</v>
      </c>
      <c r="S187" s="459"/>
      <c r="T187" s="460"/>
      <c r="U187" s="460"/>
    </row>
    <row r="188" spans="1:21" s="57" customFormat="1" ht="15.75" x14ac:dyDescent="0.25">
      <c r="A188" s="232"/>
      <c r="B188" s="453">
        <v>45048</v>
      </c>
      <c r="C188" s="129" t="s">
        <v>869</v>
      </c>
      <c r="D188" s="454" t="s">
        <v>1145</v>
      </c>
      <c r="E188" s="455" t="s">
        <v>1134</v>
      </c>
      <c r="F188" s="128">
        <v>8</v>
      </c>
      <c r="G188" s="128">
        <v>0</v>
      </c>
      <c r="H188" s="128"/>
      <c r="I188" s="128"/>
      <c r="J188" s="128">
        <v>0</v>
      </c>
      <c r="K188" s="128">
        <f t="shared" si="4"/>
        <v>8</v>
      </c>
      <c r="L188" s="128">
        <v>8</v>
      </c>
      <c r="M188" s="128">
        <f>Tabla13[[#This Row],[Balance s/Mov. 30/09/2023]]-Tabla13[[#This Row],[Inventario al 30/09/2023]]</f>
        <v>0</v>
      </c>
      <c r="N188" s="456">
        <v>9018.2900000000009</v>
      </c>
      <c r="O188" s="457">
        <f t="shared" si="5"/>
        <v>72146.320000000007</v>
      </c>
      <c r="P188" s="456">
        <f>(Tabla13[[#This Row],[Entradas 30 Junio-30 Sept. 2023]]*Tabla13[[#This Row],[Costo Unitario]])</f>
        <v>0</v>
      </c>
      <c r="Q188" s="456">
        <f>(Tabla13[[#This Row],[Salidas 30 Junio-30 Sept. 2023]]*Tabla13[[#This Row],[Costo Unitario]])</f>
        <v>0</v>
      </c>
      <c r="R188" s="458" t="s">
        <v>844</v>
      </c>
      <c r="S188" s="459"/>
      <c r="T188" s="460"/>
      <c r="U188" s="460"/>
    </row>
    <row r="189" spans="1:21" s="57" customFormat="1" ht="15.75" x14ac:dyDescent="0.25">
      <c r="A189" s="232"/>
      <c r="B189" s="453">
        <v>45048</v>
      </c>
      <c r="C189" s="129" t="s">
        <v>869</v>
      </c>
      <c r="D189" s="454" t="s">
        <v>160</v>
      </c>
      <c r="E189" s="465" t="s">
        <v>161</v>
      </c>
      <c r="F189" s="128">
        <v>20</v>
      </c>
      <c r="G189" s="128">
        <v>0</v>
      </c>
      <c r="H189" s="128"/>
      <c r="I189" s="128"/>
      <c r="J189" s="128">
        <v>0</v>
      </c>
      <c r="K189" s="128">
        <f t="shared" si="4"/>
        <v>20</v>
      </c>
      <c r="L189" s="128">
        <v>0</v>
      </c>
      <c r="M189" s="128">
        <f>Tabla13[[#This Row],[Balance s/Mov. 30/09/2023]]-Tabla13[[#This Row],[Inventario al 30/09/2023]]</f>
        <v>20</v>
      </c>
      <c r="N189" s="456">
        <v>9941.8799999999992</v>
      </c>
      <c r="O189" s="457">
        <f t="shared" si="5"/>
        <v>0</v>
      </c>
      <c r="P189" s="456">
        <f>(Tabla13[[#This Row],[Entradas 30 Junio-30 Sept. 2023]]*Tabla13[[#This Row],[Costo Unitario]])</f>
        <v>0</v>
      </c>
      <c r="Q189" s="456">
        <f>(Tabla13[[#This Row],[Salidas 30 Junio-30 Sept. 2023]]*Tabla13[[#This Row],[Costo Unitario]])</f>
        <v>0</v>
      </c>
      <c r="R189" s="458" t="s">
        <v>844</v>
      </c>
      <c r="S189" s="459"/>
      <c r="T189" s="460"/>
      <c r="U189" s="460"/>
    </row>
    <row r="190" spans="1:21" s="57" customFormat="1" ht="15.75" x14ac:dyDescent="0.25">
      <c r="A190" s="232"/>
      <c r="B190" s="453">
        <v>44145</v>
      </c>
      <c r="C190" s="129" t="s">
        <v>869</v>
      </c>
      <c r="D190" s="454" t="s">
        <v>189</v>
      </c>
      <c r="E190" s="465" t="s">
        <v>829</v>
      </c>
      <c r="F190" s="128">
        <v>6</v>
      </c>
      <c r="G190" s="128">
        <v>0</v>
      </c>
      <c r="H190" s="128"/>
      <c r="I190" s="128"/>
      <c r="J190" s="128">
        <v>0</v>
      </c>
      <c r="K190" s="128">
        <f t="shared" si="4"/>
        <v>6</v>
      </c>
      <c r="L190" s="128">
        <v>6</v>
      </c>
      <c r="M190" s="128">
        <f>Tabla13[[#This Row],[Balance s/Mov. 30/09/2023]]-Tabla13[[#This Row],[Inventario al 30/09/2023]]</f>
        <v>0</v>
      </c>
      <c r="N190" s="456">
        <v>13121.44</v>
      </c>
      <c r="O190" s="457">
        <f t="shared" si="5"/>
        <v>78728.639999999999</v>
      </c>
      <c r="P190" s="456">
        <f>(Tabla13[[#This Row],[Entradas 30 Junio-30 Sept. 2023]]*Tabla13[[#This Row],[Costo Unitario]])</f>
        <v>0</v>
      </c>
      <c r="Q190" s="456">
        <f>(Tabla13[[#This Row],[Salidas 30 Junio-30 Sept. 2023]]*Tabla13[[#This Row],[Costo Unitario]])</f>
        <v>0</v>
      </c>
      <c r="R190" s="458" t="s">
        <v>844</v>
      </c>
      <c r="S190" s="459"/>
      <c r="T190" s="460"/>
      <c r="U190" s="460"/>
    </row>
    <row r="191" spans="1:21" s="57" customFormat="1" ht="15.75" x14ac:dyDescent="0.25">
      <c r="A191" s="232"/>
      <c r="B191" s="463">
        <v>45048</v>
      </c>
      <c r="C191" s="129" t="s">
        <v>869</v>
      </c>
      <c r="D191" s="464" t="s">
        <v>1150</v>
      </c>
      <c r="E191" s="472" t="s">
        <v>644</v>
      </c>
      <c r="F191" s="128">
        <v>28</v>
      </c>
      <c r="G191" s="128">
        <v>0</v>
      </c>
      <c r="H191" s="128"/>
      <c r="I191" s="128"/>
      <c r="J191" s="128">
        <v>0</v>
      </c>
      <c r="K191" s="128">
        <f t="shared" si="4"/>
        <v>28</v>
      </c>
      <c r="L191" s="128">
        <v>12</v>
      </c>
      <c r="M191" s="128">
        <f>Tabla13[[#This Row],[Balance s/Mov. 30/09/2023]]-Tabla13[[#This Row],[Inventario al 30/09/2023]]</f>
        <v>16</v>
      </c>
      <c r="N191" s="456">
        <v>11859.8</v>
      </c>
      <c r="O191" s="457">
        <f t="shared" si="5"/>
        <v>142317.59999999998</v>
      </c>
      <c r="P191" s="456">
        <f>(Tabla13[[#This Row],[Entradas 30 Junio-30 Sept. 2023]]*Tabla13[[#This Row],[Costo Unitario]])</f>
        <v>0</v>
      </c>
      <c r="Q191" s="456">
        <f>(Tabla13[[#This Row],[Salidas 30 Junio-30 Sept. 2023]]*Tabla13[[#This Row],[Costo Unitario]])</f>
        <v>0</v>
      </c>
      <c r="R191" s="458" t="s">
        <v>844</v>
      </c>
      <c r="S191" s="459"/>
      <c r="T191" s="460"/>
      <c r="U191" s="460"/>
    </row>
    <row r="192" spans="1:21" s="57" customFormat="1" ht="15.75" x14ac:dyDescent="0.25">
      <c r="A192" s="232"/>
      <c r="B192" s="463">
        <v>45048</v>
      </c>
      <c r="C192" s="129" t="s">
        <v>869</v>
      </c>
      <c r="D192" s="464" t="s">
        <v>1149</v>
      </c>
      <c r="E192" s="472" t="s">
        <v>878</v>
      </c>
      <c r="F192" s="128">
        <v>36</v>
      </c>
      <c r="G192" s="128">
        <v>0</v>
      </c>
      <c r="H192" s="128"/>
      <c r="I192" s="128"/>
      <c r="J192" s="128">
        <v>0</v>
      </c>
      <c r="K192" s="128">
        <f t="shared" si="4"/>
        <v>36</v>
      </c>
      <c r="L192" s="128">
        <v>35</v>
      </c>
      <c r="M192" s="128">
        <f>Tabla13[[#This Row],[Balance s/Mov. 30/09/2023]]-Tabla13[[#This Row],[Inventario al 30/09/2023]]</f>
        <v>1</v>
      </c>
      <c r="N192" s="456">
        <v>11245.05</v>
      </c>
      <c r="O192" s="457">
        <f t="shared" si="5"/>
        <v>393576.75</v>
      </c>
      <c r="P192" s="456">
        <f>(Tabla13[[#This Row],[Entradas 30 Junio-30 Sept. 2023]]*Tabla13[[#This Row],[Costo Unitario]])</f>
        <v>0</v>
      </c>
      <c r="Q192" s="456">
        <f>(Tabla13[[#This Row],[Salidas 30 Junio-30 Sept. 2023]]*Tabla13[[#This Row],[Costo Unitario]])</f>
        <v>0</v>
      </c>
      <c r="R192" s="458" t="s">
        <v>844</v>
      </c>
      <c r="S192" s="459"/>
      <c r="T192" s="460"/>
      <c r="U192" s="460"/>
    </row>
    <row r="193" spans="1:21" s="57" customFormat="1" ht="15.75" x14ac:dyDescent="0.25">
      <c r="A193" s="232"/>
      <c r="B193" s="453">
        <v>44680</v>
      </c>
      <c r="C193" s="129" t="s">
        <v>869</v>
      </c>
      <c r="D193" s="454" t="s">
        <v>60</v>
      </c>
      <c r="E193" s="465" t="s">
        <v>747</v>
      </c>
      <c r="F193" s="128">
        <v>25</v>
      </c>
      <c r="G193" s="128">
        <v>0</v>
      </c>
      <c r="H193" s="128"/>
      <c r="I193" s="128"/>
      <c r="J193" s="128">
        <v>0</v>
      </c>
      <c r="K193" s="128">
        <f t="shared" si="4"/>
        <v>25</v>
      </c>
      <c r="L193" s="128">
        <v>9</v>
      </c>
      <c r="M193" s="128">
        <f>Tabla13[[#This Row],[Balance s/Mov. 30/09/2023]]-Tabla13[[#This Row],[Inventario al 30/09/2023]]</f>
        <v>16</v>
      </c>
      <c r="N193" s="456">
        <v>7670</v>
      </c>
      <c r="O193" s="457">
        <f t="shared" si="5"/>
        <v>69030</v>
      </c>
      <c r="P193" s="456">
        <f>(Tabla13[[#This Row],[Entradas 30 Junio-30 Sept. 2023]]*Tabla13[[#This Row],[Costo Unitario]])</f>
        <v>0</v>
      </c>
      <c r="Q193" s="456">
        <f>(Tabla13[[#This Row],[Salidas 30 Junio-30 Sept. 2023]]*Tabla13[[#This Row],[Costo Unitario]])</f>
        <v>0</v>
      </c>
      <c r="R193" s="458" t="s">
        <v>844</v>
      </c>
      <c r="S193" s="459"/>
      <c r="T193" s="460"/>
      <c r="U193" s="460"/>
    </row>
    <row r="194" spans="1:21" s="57" customFormat="1" ht="15.75" x14ac:dyDescent="0.25">
      <c r="A194" s="232"/>
      <c r="B194" s="453"/>
      <c r="C194" s="129" t="s">
        <v>850</v>
      </c>
      <c r="D194" s="454" t="s">
        <v>1053</v>
      </c>
      <c r="E194" s="455" t="s">
        <v>933</v>
      </c>
      <c r="F194" s="128">
        <v>2</v>
      </c>
      <c r="G194" s="128">
        <v>0</v>
      </c>
      <c r="H194" s="128"/>
      <c r="I194" s="128"/>
      <c r="J194" s="128">
        <v>0</v>
      </c>
      <c r="K194" s="128">
        <f t="shared" si="4"/>
        <v>2</v>
      </c>
      <c r="L194" s="128">
        <v>2</v>
      </c>
      <c r="M194" s="128">
        <f>Tabla13[[#This Row],[Balance s/Mov. 30/09/2023]]-Tabla13[[#This Row],[Inventario al 30/09/2023]]</f>
        <v>0</v>
      </c>
      <c r="N194" s="456">
        <v>1500</v>
      </c>
      <c r="O194" s="457">
        <f t="shared" si="5"/>
        <v>3000</v>
      </c>
      <c r="P194" s="456">
        <f>(Tabla13[[#This Row],[Entradas 30 Junio-30 Sept. 2023]]*Tabla13[[#This Row],[Costo Unitario]])</f>
        <v>0</v>
      </c>
      <c r="Q194" s="456">
        <f>(Tabla13[[#This Row],[Salidas 30 Junio-30 Sept. 2023]]*Tabla13[[#This Row],[Costo Unitario]])</f>
        <v>0</v>
      </c>
      <c r="R194" s="458" t="s">
        <v>844</v>
      </c>
      <c r="S194" s="459"/>
      <c r="T194" s="460"/>
      <c r="U194" s="460"/>
    </row>
    <row r="195" spans="1:21" s="57" customFormat="1" ht="15.75" x14ac:dyDescent="0.25">
      <c r="A195" s="232"/>
      <c r="B195" s="453">
        <v>42263</v>
      </c>
      <c r="C195" s="129" t="s">
        <v>870</v>
      </c>
      <c r="D195" s="454" t="s">
        <v>457</v>
      </c>
      <c r="E195" s="462" t="s">
        <v>458</v>
      </c>
      <c r="F195" s="128">
        <v>13</v>
      </c>
      <c r="G195" s="128">
        <v>0</v>
      </c>
      <c r="H195" s="128"/>
      <c r="I195" s="128"/>
      <c r="J195" s="128">
        <v>0</v>
      </c>
      <c r="K195" s="128">
        <f t="shared" si="4"/>
        <v>13</v>
      </c>
      <c r="L195" s="128">
        <v>13</v>
      </c>
      <c r="M195" s="128">
        <f>Tabla13[[#This Row],[Balance s/Mov. 30/09/2023]]-Tabla13[[#This Row],[Inventario al 30/09/2023]]</f>
        <v>0</v>
      </c>
      <c r="N195" s="456">
        <v>2737.51</v>
      </c>
      <c r="O195" s="457">
        <f t="shared" si="5"/>
        <v>35587.630000000005</v>
      </c>
      <c r="P195" s="456">
        <f>(Tabla13[[#This Row],[Entradas 30 Junio-30 Sept. 2023]]*Tabla13[[#This Row],[Costo Unitario]])</f>
        <v>0</v>
      </c>
      <c r="Q195" s="456">
        <f>(Tabla13[[#This Row],[Salidas 30 Junio-30 Sept. 2023]]*Tabla13[[#This Row],[Costo Unitario]])</f>
        <v>0</v>
      </c>
      <c r="R195" s="458" t="s">
        <v>844</v>
      </c>
      <c r="S195" s="459"/>
      <c r="T195" s="460"/>
      <c r="U195" s="460"/>
    </row>
    <row r="196" spans="1:21" s="57" customFormat="1" ht="15.75" x14ac:dyDescent="0.25">
      <c r="A196" s="232"/>
      <c r="B196" s="453"/>
      <c r="C196" s="129" t="s">
        <v>871</v>
      </c>
      <c r="D196" s="454" t="s">
        <v>1014</v>
      </c>
      <c r="E196" s="455" t="s">
        <v>1021</v>
      </c>
      <c r="F196" s="128">
        <v>0</v>
      </c>
      <c r="G196" s="128">
        <v>0</v>
      </c>
      <c r="H196" s="128"/>
      <c r="I196" s="128"/>
      <c r="J196" s="128">
        <v>0</v>
      </c>
      <c r="K196" s="128">
        <f t="shared" si="4"/>
        <v>0</v>
      </c>
      <c r="L196" s="128">
        <v>0</v>
      </c>
      <c r="M196" s="128">
        <f>Tabla13[[#This Row],[Balance s/Mov. 30/09/2023]]-Tabla13[[#This Row],[Inventario al 30/09/2023]]</f>
        <v>0</v>
      </c>
      <c r="N196" s="456">
        <v>8850</v>
      </c>
      <c r="O196" s="457">
        <f t="shared" si="5"/>
        <v>0</v>
      </c>
      <c r="P196" s="456">
        <f>(Tabla13[[#This Row],[Entradas 30 Junio-30 Sept. 2023]]*Tabla13[[#This Row],[Costo Unitario]])</f>
        <v>0</v>
      </c>
      <c r="Q196" s="456">
        <f>(Tabla13[[#This Row],[Salidas 30 Junio-30 Sept. 2023]]*Tabla13[[#This Row],[Costo Unitario]])</f>
        <v>0</v>
      </c>
      <c r="R196" s="458" t="s">
        <v>844</v>
      </c>
      <c r="S196" s="459"/>
      <c r="T196" s="460"/>
      <c r="U196" s="460"/>
    </row>
    <row r="197" spans="1:21" s="57" customFormat="1" ht="15.75" x14ac:dyDescent="0.25">
      <c r="A197" s="232"/>
      <c r="B197" s="463">
        <v>41429</v>
      </c>
      <c r="C197" s="246" t="s">
        <v>863</v>
      </c>
      <c r="D197" s="464" t="s">
        <v>18</v>
      </c>
      <c r="E197" s="455" t="s">
        <v>19</v>
      </c>
      <c r="F197" s="128">
        <v>3</v>
      </c>
      <c r="G197" s="128">
        <v>0</v>
      </c>
      <c r="H197" s="128"/>
      <c r="I197" s="128"/>
      <c r="J197" s="128">
        <v>0</v>
      </c>
      <c r="K197" s="128">
        <f t="shared" si="4"/>
        <v>3</v>
      </c>
      <c r="L197" s="128">
        <v>3</v>
      </c>
      <c r="M197" s="128">
        <f>Tabla13[[#This Row],[Balance s/Mov. 30/09/2023]]-Tabla13[[#This Row],[Inventario al 30/09/2023]]</f>
        <v>0</v>
      </c>
      <c r="N197" s="456">
        <v>850</v>
      </c>
      <c r="O197" s="457">
        <f t="shared" si="5"/>
        <v>2550</v>
      </c>
      <c r="P197" s="456">
        <f>(Tabla13[[#This Row],[Entradas 30 Junio-30 Sept. 2023]]*Tabla13[[#This Row],[Costo Unitario]])</f>
        <v>0</v>
      </c>
      <c r="Q197" s="456">
        <f>(Tabla13[[#This Row],[Salidas 30 Junio-30 Sept. 2023]]*Tabla13[[#This Row],[Costo Unitario]])</f>
        <v>0</v>
      </c>
      <c r="R197" s="458" t="s">
        <v>844</v>
      </c>
      <c r="S197" s="459"/>
      <c r="T197" s="460"/>
      <c r="U197" s="460"/>
    </row>
    <row r="198" spans="1:21" s="57" customFormat="1" ht="15.75" x14ac:dyDescent="0.25">
      <c r="A198" s="232"/>
      <c r="B198" s="453"/>
      <c r="C198" s="246" t="s">
        <v>862</v>
      </c>
      <c r="D198" s="454" t="s">
        <v>1004</v>
      </c>
      <c r="E198" s="455" t="s">
        <v>1102</v>
      </c>
      <c r="F198" s="128">
        <v>33</v>
      </c>
      <c r="G198" s="128">
        <v>0</v>
      </c>
      <c r="H198" s="128"/>
      <c r="I198" s="128"/>
      <c r="J198" s="128">
        <v>0</v>
      </c>
      <c r="K198" s="128">
        <f t="shared" si="4"/>
        <v>33</v>
      </c>
      <c r="L198" s="128">
        <v>33</v>
      </c>
      <c r="M198" s="128">
        <f>Tabla13[[#This Row],[Balance s/Mov. 30/09/2023]]-Tabla13[[#This Row],[Inventario al 30/09/2023]]</f>
        <v>0</v>
      </c>
      <c r="N198" s="456">
        <v>46.02</v>
      </c>
      <c r="O198" s="457">
        <f t="shared" si="5"/>
        <v>1518.66</v>
      </c>
      <c r="P198" s="456">
        <f>(Tabla13[[#This Row],[Entradas 30 Junio-30 Sept. 2023]]*Tabla13[[#This Row],[Costo Unitario]])</f>
        <v>0</v>
      </c>
      <c r="Q198" s="456">
        <f>(Tabla13[[#This Row],[Salidas 30 Junio-30 Sept. 2023]]*Tabla13[[#This Row],[Costo Unitario]])</f>
        <v>0</v>
      </c>
      <c r="R198" s="458" t="s">
        <v>844</v>
      </c>
      <c r="S198" s="459"/>
      <c r="T198" s="460"/>
      <c r="U198" s="460"/>
    </row>
    <row r="199" spans="1:21" s="57" customFormat="1" ht="15.75" x14ac:dyDescent="0.25">
      <c r="A199" s="232"/>
      <c r="B199" s="453">
        <v>45026</v>
      </c>
      <c r="C199" s="129" t="s">
        <v>853</v>
      </c>
      <c r="D199" s="454" t="s">
        <v>54</v>
      </c>
      <c r="E199" s="461" t="s">
        <v>1091</v>
      </c>
      <c r="F199" s="128">
        <v>53</v>
      </c>
      <c r="G199" s="128">
        <v>0</v>
      </c>
      <c r="H199" s="128"/>
      <c r="I199" s="128"/>
      <c r="J199" s="128">
        <v>0</v>
      </c>
      <c r="K199" s="128">
        <f t="shared" ref="K199:K261" si="6">F199+G199+H199+I199-J199</f>
        <v>53</v>
      </c>
      <c r="L199" s="128">
        <v>44</v>
      </c>
      <c r="M199" s="128">
        <f>Tabla13[[#This Row],[Balance s/Mov. 30/09/2023]]-Tabla13[[#This Row],[Inventario al 30/09/2023]]</f>
        <v>9</v>
      </c>
      <c r="N199" s="456">
        <v>4544.12</v>
      </c>
      <c r="O199" s="457">
        <f t="shared" ref="O199:O261" si="7">L199*N199</f>
        <v>199941.28</v>
      </c>
      <c r="P199" s="456">
        <f>(Tabla13[[#This Row],[Entradas 30 Junio-30 Sept. 2023]]*Tabla13[[#This Row],[Costo Unitario]])</f>
        <v>0</v>
      </c>
      <c r="Q199" s="456">
        <f>(Tabla13[[#This Row],[Salidas 30 Junio-30 Sept. 2023]]*Tabla13[[#This Row],[Costo Unitario]])</f>
        <v>0</v>
      </c>
      <c r="R199" s="458" t="s">
        <v>844</v>
      </c>
      <c r="S199" s="459"/>
      <c r="T199" s="460"/>
      <c r="U199" s="460"/>
    </row>
    <row r="200" spans="1:21" s="57" customFormat="1" ht="15.75" x14ac:dyDescent="0.25">
      <c r="A200" s="232"/>
      <c r="B200" s="453">
        <v>44879</v>
      </c>
      <c r="C200" s="129" t="s">
        <v>853</v>
      </c>
      <c r="D200" s="454" t="s">
        <v>1041</v>
      </c>
      <c r="E200" s="455" t="s">
        <v>1092</v>
      </c>
      <c r="F200" s="128">
        <v>0</v>
      </c>
      <c r="G200" s="128">
        <v>0</v>
      </c>
      <c r="H200" s="128"/>
      <c r="I200" s="128"/>
      <c r="J200" s="128">
        <v>0</v>
      </c>
      <c r="K200" s="128">
        <f t="shared" si="6"/>
        <v>0</v>
      </c>
      <c r="L200" s="128">
        <v>0</v>
      </c>
      <c r="M200" s="128">
        <f>Tabla13[[#This Row],[Balance s/Mov. 30/09/2023]]-Tabla13[[#This Row],[Inventario al 30/09/2023]]</f>
        <v>0</v>
      </c>
      <c r="N200" s="456">
        <v>2609.9899999999998</v>
      </c>
      <c r="O200" s="457">
        <f t="shared" si="7"/>
        <v>0</v>
      </c>
      <c r="P200" s="456">
        <f>(Tabla13[[#This Row],[Entradas 30 Junio-30 Sept. 2023]]*Tabla13[[#This Row],[Costo Unitario]])</f>
        <v>0</v>
      </c>
      <c r="Q200" s="456">
        <f>(Tabla13[[#This Row],[Salidas 30 Junio-30 Sept. 2023]]*Tabla13[[#This Row],[Costo Unitario]])</f>
        <v>0</v>
      </c>
      <c r="R200" s="458" t="s">
        <v>844</v>
      </c>
      <c r="S200" s="459"/>
      <c r="T200" s="460"/>
      <c r="U200" s="460"/>
    </row>
    <row r="201" spans="1:21" s="57" customFormat="1" ht="15.75" x14ac:dyDescent="0.25">
      <c r="A201" s="232"/>
      <c r="B201" s="453">
        <v>43402</v>
      </c>
      <c r="C201" s="129" t="s">
        <v>851</v>
      </c>
      <c r="D201" s="454" t="s">
        <v>174</v>
      </c>
      <c r="E201" s="461" t="s">
        <v>188</v>
      </c>
      <c r="F201" s="128">
        <v>0</v>
      </c>
      <c r="G201" s="128">
        <v>0</v>
      </c>
      <c r="H201" s="128"/>
      <c r="I201" s="128"/>
      <c r="J201" s="128">
        <v>0</v>
      </c>
      <c r="K201" s="128">
        <f t="shared" si="6"/>
        <v>0</v>
      </c>
      <c r="L201" s="128">
        <v>0</v>
      </c>
      <c r="M201" s="128">
        <f>Tabla13[[#This Row],[Balance s/Mov. 30/09/2023]]-Tabla13[[#This Row],[Inventario al 30/09/2023]]</f>
        <v>0</v>
      </c>
      <c r="N201" s="456">
        <v>157.09</v>
      </c>
      <c r="O201" s="457">
        <f t="shared" si="7"/>
        <v>0</v>
      </c>
      <c r="P201" s="456">
        <f>(Tabla13[[#This Row],[Entradas 30 Junio-30 Sept. 2023]]*Tabla13[[#This Row],[Costo Unitario]])</f>
        <v>0</v>
      </c>
      <c r="Q201" s="456">
        <f>(Tabla13[[#This Row],[Salidas 30 Junio-30 Sept. 2023]]*Tabla13[[#This Row],[Costo Unitario]])</f>
        <v>0</v>
      </c>
      <c r="R201" s="458" t="s">
        <v>844</v>
      </c>
      <c r="S201" s="459"/>
      <c r="T201" s="460"/>
      <c r="U201" s="460"/>
    </row>
    <row r="202" spans="1:21" s="57" customFormat="1" ht="15.75" x14ac:dyDescent="0.25">
      <c r="A202" s="232"/>
      <c r="B202" s="453"/>
      <c r="C202" s="129" t="s">
        <v>850</v>
      </c>
      <c r="D202" s="454" t="s">
        <v>1103</v>
      </c>
      <c r="E202" s="455" t="s">
        <v>1104</v>
      </c>
      <c r="F202" s="128">
        <v>77</v>
      </c>
      <c r="G202" s="128">
        <v>0</v>
      </c>
      <c r="H202" s="128"/>
      <c r="I202" s="128"/>
      <c r="J202" s="128">
        <v>0</v>
      </c>
      <c r="K202" s="128">
        <f t="shared" si="6"/>
        <v>77</v>
      </c>
      <c r="L202" s="128">
        <v>101</v>
      </c>
      <c r="M202" s="128">
        <f>Tabla13[[#This Row],[Balance s/Mov. 30/09/2023]]-Tabla13[[#This Row],[Inventario al 30/09/2023]]</f>
        <v>-24</v>
      </c>
      <c r="N202" s="456">
        <v>0</v>
      </c>
      <c r="O202" s="457">
        <f t="shared" si="7"/>
        <v>0</v>
      </c>
      <c r="P202" s="456">
        <f>(Tabla13[[#This Row],[Entradas 30 Junio-30 Sept. 2023]]*Tabla13[[#This Row],[Costo Unitario]])</f>
        <v>0</v>
      </c>
      <c r="Q202" s="456">
        <f>(Tabla13[[#This Row],[Salidas 30 Junio-30 Sept. 2023]]*Tabla13[[#This Row],[Costo Unitario]])</f>
        <v>0</v>
      </c>
      <c r="R202" s="458" t="s">
        <v>844</v>
      </c>
      <c r="S202" s="459"/>
      <c r="T202" s="460"/>
      <c r="U202" s="460"/>
    </row>
    <row r="203" spans="1:21" s="57" customFormat="1" ht="15.75" x14ac:dyDescent="0.25">
      <c r="A203" s="232"/>
      <c r="B203" s="453">
        <v>42520</v>
      </c>
      <c r="C203" s="129" t="s">
        <v>854</v>
      </c>
      <c r="D203" s="454" t="s">
        <v>302</v>
      </c>
      <c r="E203" s="472" t="s">
        <v>303</v>
      </c>
      <c r="F203" s="128">
        <v>30</v>
      </c>
      <c r="G203" s="128">
        <v>0</v>
      </c>
      <c r="H203" s="128"/>
      <c r="I203" s="128"/>
      <c r="J203" s="128">
        <v>0</v>
      </c>
      <c r="K203" s="128">
        <f t="shared" si="6"/>
        <v>30</v>
      </c>
      <c r="L203" s="128">
        <v>25</v>
      </c>
      <c r="M203" s="128">
        <f>Tabla13[[#This Row],[Balance s/Mov. 30/09/2023]]-Tabla13[[#This Row],[Inventario al 30/09/2023]]</f>
        <v>5</v>
      </c>
      <c r="N203" s="456">
        <v>568.76</v>
      </c>
      <c r="O203" s="457">
        <f t="shared" si="7"/>
        <v>14219</v>
      </c>
      <c r="P203" s="456">
        <f>(Tabla13[[#This Row],[Entradas 30 Junio-30 Sept. 2023]]*Tabla13[[#This Row],[Costo Unitario]])</f>
        <v>0</v>
      </c>
      <c r="Q203" s="456">
        <f>(Tabla13[[#This Row],[Salidas 30 Junio-30 Sept. 2023]]*Tabla13[[#This Row],[Costo Unitario]])</f>
        <v>0</v>
      </c>
      <c r="R203" s="458" t="s">
        <v>844</v>
      </c>
      <c r="S203" s="459"/>
      <c r="T203" s="460"/>
      <c r="U203" s="460"/>
    </row>
    <row r="204" spans="1:21" s="57" customFormat="1" ht="15.75" x14ac:dyDescent="0.25">
      <c r="A204" s="232"/>
      <c r="B204" s="453">
        <v>45014</v>
      </c>
      <c r="C204" s="129" t="s">
        <v>856</v>
      </c>
      <c r="D204" s="454" t="s">
        <v>1151</v>
      </c>
      <c r="E204" s="455" t="s">
        <v>1128</v>
      </c>
      <c r="F204" s="128">
        <v>138</v>
      </c>
      <c r="G204" s="128">
        <v>0</v>
      </c>
      <c r="H204" s="128"/>
      <c r="I204" s="128"/>
      <c r="J204" s="128">
        <v>0</v>
      </c>
      <c r="K204" s="128">
        <f t="shared" si="6"/>
        <v>138</v>
      </c>
      <c r="L204" s="128">
        <v>136</v>
      </c>
      <c r="M204" s="128">
        <f>Tabla13[[#This Row],[Balance s/Mov. 30/09/2023]]-Tabla13[[#This Row],[Inventario al 30/09/2023]]</f>
        <v>2</v>
      </c>
      <c r="N204" s="456">
        <v>176.94</v>
      </c>
      <c r="O204" s="457">
        <f t="shared" si="7"/>
        <v>24063.84</v>
      </c>
      <c r="P204" s="456">
        <f>(Tabla13[[#This Row],[Entradas 30 Junio-30 Sept. 2023]]*Tabla13[[#This Row],[Costo Unitario]])</f>
        <v>0</v>
      </c>
      <c r="Q204" s="456">
        <f>(Tabla13[[#This Row],[Salidas 30 Junio-30 Sept. 2023]]*Tabla13[[#This Row],[Costo Unitario]])</f>
        <v>0</v>
      </c>
      <c r="R204" s="458" t="s">
        <v>844</v>
      </c>
      <c r="S204" s="459"/>
      <c r="T204" s="460"/>
      <c r="U204" s="460"/>
    </row>
    <row r="205" spans="1:21" s="57" customFormat="1" ht="15.75" x14ac:dyDescent="0.25">
      <c r="A205" s="232"/>
      <c r="B205" s="453">
        <v>43031</v>
      </c>
      <c r="C205" s="129" t="s">
        <v>849</v>
      </c>
      <c r="D205" s="454" t="s">
        <v>121</v>
      </c>
      <c r="E205" s="465" t="s">
        <v>502</v>
      </c>
      <c r="F205" s="128">
        <v>40</v>
      </c>
      <c r="G205" s="128">
        <v>0</v>
      </c>
      <c r="H205" s="128"/>
      <c r="I205" s="128"/>
      <c r="J205" s="128">
        <v>0</v>
      </c>
      <c r="K205" s="128">
        <f t="shared" si="6"/>
        <v>40</v>
      </c>
      <c r="L205" s="128">
        <v>40</v>
      </c>
      <c r="M205" s="128">
        <f>Tabla13[[#This Row],[Balance s/Mov. 30/09/2023]]-Tabla13[[#This Row],[Inventario al 30/09/2023]]</f>
        <v>0</v>
      </c>
      <c r="N205" s="456">
        <v>66.91</v>
      </c>
      <c r="O205" s="457">
        <f t="shared" si="7"/>
        <v>2676.3999999999996</v>
      </c>
      <c r="P205" s="456">
        <f>(Tabla13[[#This Row],[Entradas 30 Junio-30 Sept. 2023]]*Tabla13[[#This Row],[Costo Unitario]])</f>
        <v>0</v>
      </c>
      <c r="Q205" s="456">
        <f>(Tabla13[[#This Row],[Salidas 30 Junio-30 Sept. 2023]]*Tabla13[[#This Row],[Costo Unitario]])</f>
        <v>0</v>
      </c>
      <c r="R205" s="458" t="s">
        <v>844</v>
      </c>
      <c r="S205" s="459"/>
      <c r="T205" s="460"/>
      <c r="U205" s="460"/>
    </row>
    <row r="206" spans="1:21" s="57" customFormat="1" ht="15.75" x14ac:dyDescent="0.25">
      <c r="A206" s="232"/>
      <c r="B206" s="453">
        <v>43059</v>
      </c>
      <c r="C206" s="129" t="s">
        <v>851</v>
      </c>
      <c r="D206" s="454" t="s">
        <v>122</v>
      </c>
      <c r="E206" s="465" t="s">
        <v>152</v>
      </c>
      <c r="F206" s="128">
        <v>6</v>
      </c>
      <c r="G206" s="128">
        <v>0</v>
      </c>
      <c r="H206" s="128"/>
      <c r="I206" s="128"/>
      <c r="J206" s="128">
        <v>0</v>
      </c>
      <c r="K206" s="128">
        <f t="shared" si="6"/>
        <v>6</v>
      </c>
      <c r="L206" s="128">
        <v>6</v>
      </c>
      <c r="M206" s="128">
        <f>Tabla13[[#This Row],[Balance s/Mov. 30/09/2023]]-Tabla13[[#This Row],[Inventario al 30/09/2023]]</f>
        <v>0</v>
      </c>
      <c r="N206" s="456">
        <v>358.24</v>
      </c>
      <c r="O206" s="457">
        <f t="shared" si="7"/>
        <v>2149.44</v>
      </c>
      <c r="P206" s="456">
        <f>(Tabla13[[#This Row],[Entradas 30 Junio-30 Sept. 2023]]*Tabla13[[#This Row],[Costo Unitario]])</f>
        <v>0</v>
      </c>
      <c r="Q206" s="456">
        <f>(Tabla13[[#This Row],[Salidas 30 Junio-30 Sept. 2023]]*Tabla13[[#This Row],[Costo Unitario]])</f>
        <v>0</v>
      </c>
      <c r="R206" s="458" t="s">
        <v>844</v>
      </c>
      <c r="S206" s="459"/>
      <c r="T206" s="460"/>
      <c r="U206" s="460"/>
    </row>
    <row r="207" spans="1:21" s="57" customFormat="1" ht="15.75" x14ac:dyDescent="0.25">
      <c r="A207" s="232"/>
      <c r="B207" s="453">
        <v>45016</v>
      </c>
      <c r="C207" s="129" t="s">
        <v>866</v>
      </c>
      <c r="D207" s="454" t="s">
        <v>1142</v>
      </c>
      <c r="E207" s="465" t="s">
        <v>733</v>
      </c>
      <c r="F207" s="128">
        <v>52</v>
      </c>
      <c r="G207" s="128">
        <v>0</v>
      </c>
      <c r="H207" s="128"/>
      <c r="I207" s="128"/>
      <c r="J207" s="128">
        <v>0</v>
      </c>
      <c r="K207" s="128">
        <f t="shared" si="6"/>
        <v>52</v>
      </c>
      <c r="L207" s="128">
        <v>42</v>
      </c>
      <c r="M207" s="128">
        <f>Tabla13[[#This Row],[Balance s/Mov. 30/09/2023]]-Tabla13[[#This Row],[Inventario al 30/09/2023]]</f>
        <v>10</v>
      </c>
      <c r="N207" s="456">
        <v>1812.48</v>
      </c>
      <c r="O207" s="457">
        <f t="shared" si="7"/>
        <v>76124.160000000003</v>
      </c>
      <c r="P207" s="456">
        <f>(Tabla13[[#This Row],[Entradas 30 Junio-30 Sept. 2023]]*Tabla13[[#This Row],[Costo Unitario]])</f>
        <v>0</v>
      </c>
      <c r="Q207" s="456">
        <f>(Tabla13[[#This Row],[Salidas 30 Junio-30 Sept. 2023]]*Tabla13[[#This Row],[Costo Unitario]])</f>
        <v>0</v>
      </c>
      <c r="R207" s="458" t="s">
        <v>844</v>
      </c>
      <c r="S207" s="459"/>
      <c r="T207" s="460"/>
      <c r="U207" s="460"/>
    </row>
    <row r="208" spans="1:21" s="57" customFormat="1" ht="15.75" x14ac:dyDescent="0.25">
      <c r="A208" s="232"/>
      <c r="B208" s="453">
        <v>42237</v>
      </c>
      <c r="C208" s="129" t="s">
        <v>855</v>
      </c>
      <c r="D208" s="454" t="s">
        <v>589</v>
      </c>
      <c r="E208" s="465" t="s">
        <v>593</v>
      </c>
      <c r="F208" s="128">
        <v>2705</v>
      </c>
      <c r="G208" s="128">
        <v>0</v>
      </c>
      <c r="H208" s="128"/>
      <c r="I208" s="128"/>
      <c r="J208" s="128">
        <v>0</v>
      </c>
      <c r="K208" s="128">
        <f t="shared" si="6"/>
        <v>2705</v>
      </c>
      <c r="L208" s="128">
        <v>2705</v>
      </c>
      <c r="M208" s="128">
        <f>Tabla13[[#This Row],[Balance s/Mov. 30/09/2023]]-Tabla13[[#This Row],[Inventario al 30/09/2023]]</f>
        <v>0</v>
      </c>
      <c r="N208" s="456">
        <v>56.64</v>
      </c>
      <c r="O208" s="457">
        <f t="shared" si="7"/>
        <v>153211.20000000001</v>
      </c>
      <c r="P208" s="456">
        <f>(Tabla13[[#This Row],[Entradas 30 Junio-30 Sept. 2023]]*Tabla13[[#This Row],[Costo Unitario]])</f>
        <v>0</v>
      </c>
      <c r="Q208" s="456">
        <f>(Tabla13[[#This Row],[Salidas 30 Junio-30 Sept. 2023]]*Tabla13[[#This Row],[Costo Unitario]])</f>
        <v>0</v>
      </c>
      <c r="R208" s="458" t="s">
        <v>844</v>
      </c>
      <c r="S208" s="459"/>
      <c r="T208" s="460"/>
      <c r="U208" s="460"/>
    </row>
    <row r="209" spans="1:21" s="57" customFormat="1" ht="15.75" x14ac:dyDescent="0.25">
      <c r="A209" s="232"/>
      <c r="B209" s="453">
        <v>41907</v>
      </c>
      <c r="C209" s="129" t="s">
        <v>851</v>
      </c>
      <c r="D209" s="454" t="s">
        <v>175</v>
      </c>
      <c r="E209" s="461" t="s">
        <v>183</v>
      </c>
      <c r="F209" s="128">
        <v>53</v>
      </c>
      <c r="G209" s="128">
        <v>0</v>
      </c>
      <c r="H209" s="128"/>
      <c r="I209" s="128"/>
      <c r="J209" s="128">
        <v>0</v>
      </c>
      <c r="K209" s="128">
        <f t="shared" si="6"/>
        <v>53</v>
      </c>
      <c r="L209" s="128">
        <v>36</v>
      </c>
      <c r="M209" s="128">
        <f>Tabla13[[#This Row],[Balance s/Mov. 30/09/2023]]-Tabla13[[#This Row],[Inventario al 30/09/2023]]</f>
        <v>17</v>
      </c>
      <c r="N209" s="456">
        <v>2200.6999999999998</v>
      </c>
      <c r="O209" s="457">
        <f t="shared" si="7"/>
        <v>79225.2</v>
      </c>
      <c r="P209" s="456">
        <f>(Tabla13[[#This Row],[Entradas 30 Junio-30 Sept. 2023]]*Tabla13[[#This Row],[Costo Unitario]])</f>
        <v>0</v>
      </c>
      <c r="Q209" s="456">
        <f>(Tabla13[[#This Row],[Salidas 30 Junio-30 Sept. 2023]]*Tabla13[[#This Row],[Costo Unitario]])</f>
        <v>0</v>
      </c>
      <c r="R209" s="458" t="s">
        <v>844</v>
      </c>
      <c r="S209" s="459"/>
      <c r="T209" s="460"/>
      <c r="U209" s="460"/>
    </row>
    <row r="210" spans="1:21" s="57" customFormat="1" ht="15.75" x14ac:dyDescent="0.25">
      <c r="A210" s="232"/>
      <c r="B210" s="453"/>
      <c r="C210" s="129" t="s">
        <v>851</v>
      </c>
      <c r="D210" s="454" t="s">
        <v>1056</v>
      </c>
      <c r="E210" s="455" t="s">
        <v>937</v>
      </c>
      <c r="F210" s="128">
        <v>16</v>
      </c>
      <c r="G210" s="128">
        <v>0</v>
      </c>
      <c r="H210" s="128"/>
      <c r="I210" s="128"/>
      <c r="J210" s="128">
        <v>0</v>
      </c>
      <c r="K210" s="128">
        <f t="shared" si="6"/>
        <v>16</v>
      </c>
      <c r="L210" s="128">
        <v>16</v>
      </c>
      <c r="M210" s="128">
        <f>Tabla13[[#This Row],[Balance s/Mov. 30/09/2023]]-Tabla13[[#This Row],[Inventario al 30/09/2023]]</f>
        <v>0</v>
      </c>
      <c r="N210" s="456">
        <v>0</v>
      </c>
      <c r="O210" s="457">
        <f t="shared" si="7"/>
        <v>0</v>
      </c>
      <c r="P210" s="456">
        <f>(Tabla13[[#This Row],[Entradas 30 Junio-30 Sept. 2023]]*Tabla13[[#This Row],[Costo Unitario]])</f>
        <v>0</v>
      </c>
      <c r="Q210" s="456">
        <f>(Tabla13[[#This Row],[Salidas 30 Junio-30 Sept. 2023]]*Tabla13[[#This Row],[Costo Unitario]])</f>
        <v>0</v>
      </c>
      <c r="R210" s="458" t="s">
        <v>844</v>
      </c>
      <c r="S210" s="459"/>
      <c r="T210" s="460"/>
      <c r="U210" s="460"/>
    </row>
    <row r="211" spans="1:21" s="57" customFormat="1" ht="15.75" x14ac:dyDescent="0.25">
      <c r="A211" s="232"/>
      <c r="B211" s="453">
        <v>44861</v>
      </c>
      <c r="C211" s="129" t="s">
        <v>851</v>
      </c>
      <c r="D211" s="454" t="s">
        <v>1057</v>
      </c>
      <c r="E211" s="455" t="s">
        <v>1000</v>
      </c>
      <c r="F211" s="128">
        <v>45</v>
      </c>
      <c r="G211" s="128">
        <v>0</v>
      </c>
      <c r="H211" s="128"/>
      <c r="I211" s="128"/>
      <c r="J211" s="128">
        <v>0</v>
      </c>
      <c r="K211" s="128">
        <f t="shared" si="6"/>
        <v>45</v>
      </c>
      <c r="L211" s="128">
        <v>38</v>
      </c>
      <c r="M211" s="128">
        <f>Tabla13[[#This Row],[Balance s/Mov. 30/09/2023]]-Tabla13[[#This Row],[Inventario al 30/09/2023]]</f>
        <v>7</v>
      </c>
      <c r="N211" s="456">
        <v>2600</v>
      </c>
      <c r="O211" s="457">
        <f t="shared" si="7"/>
        <v>98800</v>
      </c>
      <c r="P211" s="456">
        <f>(Tabla13[[#This Row],[Entradas 30 Junio-30 Sept. 2023]]*Tabla13[[#This Row],[Costo Unitario]])</f>
        <v>0</v>
      </c>
      <c r="Q211" s="456">
        <f>(Tabla13[[#This Row],[Salidas 30 Junio-30 Sept. 2023]]*Tabla13[[#This Row],[Costo Unitario]])</f>
        <v>0</v>
      </c>
      <c r="R211" s="458" t="s">
        <v>844</v>
      </c>
      <c r="S211" s="459"/>
      <c r="T211" s="460"/>
      <c r="U211" s="460"/>
    </row>
    <row r="212" spans="1:21" s="57" customFormat="1" ht="15.75" x14ac:dyDescent="0.25">
      <c r="A212" s="232"/>
      <c r="B212" s="453">
        <v>42972</v>
      </c>
      <c r="C212" s="129" t="s">
        <v>849</v>
      </c>
      <c r="D212" s="454" t="s">
        <v>454</v>
      </c>
      <c r="E212" s="462" t="s">
        <v>456</v>
      </c>
      <c r="F212" s="128">
        <v>337</v>
      </c>
      <c r="G212" s="128">
        <v>0</v>
      </c>
      <c r="H212" s="128"/>
      <c r="I212" s="128"/>
      <c r="J212" s="128">
        <v>0</v>
      </c>
      <c r="K212" s="128">
        <f t="shared" si="6"/>
        <v>337</v>
      </c>
      <c r="L212" s="128">
        <v>337</v>
      </c>
      <c r="M212" s="128">
        <f>Tabla13[[#This Row],[Balance s/Mov. 30/09/2023]]-Tabla13[[#This Row],[Inventario al 30/09/2023]]</f>
        <v>0</v>
      </c>
      <c r="N212" s="456">
        <v>94.4</v>
      </c>
      <c r="O212" s="457">
        <f t="shared" si="7"/>
        <v>31812.800000000003</v>
      </c>
      <c r="P212" s="456">
        <f>(Tabla13[[#This Row],[Entradas 30 Junio-30 Sept. 2023]]*Tabla13[[#This Row],[Costo Unitario]])</f>
        <v>0</v>
      </c>
      <c r="Q212" s="456">
        <f>(Tabla13[[#This Row],[Salidas 30 Junio-30 Sept. 2023]]*Tabla13[[#This Row],[Costo Unitario]])</f>
        <v>0</v>
      </c>
      <c r="R212" s="458" t="s">
        <v>844</v>
      </c>
      <c r="S212" s="459"/>
      <c r="T212" s="460"/>
      <c r="U212" s="460"/>
    </row>
    <row r="213" spans="1:21" s="57" customFormat="1" ht="15.75" x14ac:dyDescent="0.25">
      <c r="A213" s="232"/>
      <c r="B213" s="453"/>
      <c r="C213" s="129" t="s">
        <v>865</v>
      </c>
      <c r="D213" s="454" t="s">
        <v>1042</v>
      </c>
      <c r="E213" s="472" t="s">
        <v>879</v>
      </c>
      <c r="F213" s="128">
        <v>7</v>
      </c>
      <c r="G213" s="128">
        <v>0</v>
      </c>
      <c r="H213" s="128"/>
      <c r="I213" s="128"/>
      <c r="J213" s="128">
        <v>0</v>
      </c>
      <c r="K213" s="128">
        <f t="shared" si="6"/>
        <v>7</v>
      </c>
      <c r="L213" s="128">
        <v>7</v>
      </c>
      <c r="M213" s="128">
        <f>Tabla13[[#This Row],[Balance s/Mov. 30/09/2023]]-Tabla13[[#This Row],[Inventario al 30/09/2023]]</f>
        <v>0</v>
      </c>
      <c r="N213" s="470">
        <v>88.5</v>
      </c>
      <c r="O213" s="457">
        <f t="shared" si="7"/>
        <v>619.5</v>
      </c>
      <c r="P213" s="456">
        <f>(Tabla13[[#This Row],[Entradas 30 Junio-30 Sept. 2023]]*Tabla13[[#This Row],[Costo Unitario]])</f>
        <v>0</v>
      </c>
      <c r="Q213" s="456">
        <f>(Tabla13[[#This Row],[Salidas 30 Junio-30 Sept. 2023]]*Tabla13[[#This Row],[Costo Unitario]])</f>
        <v>0</v>
      </c>
      <c r="R213" s="458" t="s">
        <v>844</v>
      </c>
      <c r="S213" s="459"/>
      <c r="T213" s="460"/>
      <c r="U213" s="460"/>
    </row>
    <row r="214" spans="1:21" s="57" customFormat="1" ht="15.75" x14ac:dyDescent="0.25">
      <c r="A214" s="232"/>
      <c r="B214" s="463">
        <v>43291</v>
      </c>
      <c r="C214" s="246" t="s">
        <v>849</v>
      </c>
      <c r="D214" s="464" t="s">
        <v>662</v>
      </c>
      <c r="E214" s="472" t="s">
        <v>700</v>
      </c>
      <c r="F214" s="128">
        <v>3</v>
      </c>
      <c r="G214" s="128">
        <v>0</v>
      </c>
      <c r="H214" s="128"/>
      <c r="I214" s="128"/>
      <c r="J214" s="128">
        <v>0</v>
      </c>
      <c r="K214" s="128">
        <f t="shared" si="6"/>
        <v>3</v>
      </c>
      <c r="L214" s="128">
        <v>2</v>
      </c>
      <c r="M214" s="128">
        <f>Tabla13[[#This Row],[Balance s/Mov. 30/09/2023]]-Tabla13[[#This Row],[Inventario al 30/09/2023]]</f>
        <v>1</v>
      </c>
      <c r="N214" s="456">
        <v>365.8</v>
      </c>
      <c r="O214" s="457">
        <f t="shared" si="7"/>
        <v>731.6</v>
      </c>
      <c r="P214" s="456">
        <f>(Tabla13[[#This Row],[Entradas 30 Junio-30 Sept. 2023]]*Tabla13[[#This Row],[Costo Unitario]])</f>
        <v>0</v>
      </c>
      <c r="Q214" s="456">
        <f>(Tabla13[[#This Row],[Salidas 30 Junio-30 Sept. 2023]]*Tabla13[[#This Row],[Costo Unitario]])</f>
        <v>0</v>
      </c>
      <c r="R214" s="458" t="s">
        <v>844</v>
      </c>
      <c r="S214" s="459"/>
      <c r="T214" s="460"/>
      <c r="U214" s="460"/>
    </row>
    <row r="215" spans="1:21" s="57" customFormat="1" ht="15.75" x14ac:dyDescent="0.25">
      <c r="A215" s="232"/>
      <c r="B215" s="453"/>
      <c r="C215" s="129" t="s">
        <v>849</v>
      </c>
      <c r="D215" s="454" t="s">
        <v>1105</v>
      </c>
      <c r="E215" s="455" t="s">
        <v>1115</v>
      </c>
      <c r="F215" s="128">
        <v>25</v>
      </c>
      <c r="G215" s="128">
        <v>0</v>
      </c>
      <c r="H215" s="128"/>
      <c r="I215" s="128"/>
      <c r="J215" s="128">
        <v>0</v>
      </c>
      <c r="K215" s="128">
        <f t="shared" si="6"/>
        <v>25</v>
      </c>
      <c r="L215" s="128">
        <v>25</v>
      </c>
      <c r="M215" s="128">
        <f>Tabla13[[#This Row],[Balance s/Mov. 30/09/2023]]-Tabla13[[#This Row],[Inventario al 30/09/2023]]</f>
        <v>0</v>
      </c>
      <c r="N215" s="456">
        <v>1247.26</v>
      </c>
      <c r="O215" s="457">
        <f t="shared" si="7"/>
        <v>31181.5</v>
      </c>
      <c r="P215" s="456">
        <f>(Tabla13[[#This Row],[Entradas 30 Junio-30 Sept. 2023]]*Tabla13[[#This Row],[Costo Unitario]])</f>
        <v>0</v>
      </c>
      <c r="Q215" s="456">
        <f>(Tabla13[[#This Row],[Salidas 30 Junio-30 Sept. 2023]]*Tabla13[[#This Row],[Costo Unitario]])</f>
        <v>0</v>
      </c>
      <c r="R215" s="458" t="s">
        <v>844</v>
      </c>
      <c r="S215" s="459"/>
      <c r="T215" s="460"/>
      <c r="U215" s="460"/>
    </row>
    <row r="216" spans="1:21" s="57" customFormat="1" ht="15.75" x14ac:dyDescent="0.25">
      <c r="A216" s="232"/>
      <c r="B216" s="453"/>
      <c r="C216" s="129" t="s">
        <v>849</v>
      </c>
      <c r="D216" s="454" t="s">
        <v>1095</v>
      </c>
      <c r="E216" s="455" t="s">
        <v>1106</v>
      </c>
      <c r="F216" s="128">
        <v>15</v>
      </c>
      <c r="G216" s="128">
        <v>0</v>
      </c>
      <c r="H216" s="128"/>
      <c r="I216" s="128"/>
      <c r="J216" s="128">
        <v>0</v>
      </c>
      <c r="K216" s="128">
        <f t="shared" si="6"/>
        <v>15</v>
      </c>
      <c r="L216" s="128">
        <v>14</v>
      </c>
      <c r="M216" s="128">
        <f>Tabla13[[#This Row],[Balance s/Mov. 30/09/2023]]-Tabla13[[#This Row],[Inventario al 30/09/2023]]</f>
        <v>1</v>
      </c>
      <c r="N216" s="456">
        <v>2596</v>
      </c>
      <c r="O216" s="457">
        <f t="shared" si="7"/>
        <v>36344</v>
      </c>
      <c r="P216" s="456">
        <f>(Tabla13[[#This Row],[Entradas 30 Junio-30 Sept. 2023]]*Tabla13[[#This Row],[Costo Unitario]])</f>
        <v>0</v>
      </c>
      <c r="Q216" s="456">
        <f>(Tabla13[[#This Row],[Salidas 30 Junio-30 Sept. 2023]]*Tabla13[[#This Row],[Costo Unitario]])</f>
        <v>0</v>
      </c>
      <c r="R216" s="458" t="s">
        <v>844</v>
      </c>
      <c r="S216" s="459"/>
      <c r="T216" s="460"/>
      <c r="U216" s="460"/>
    </row>
    <row r="217" spans="1:21" s="57" customFormat="1" ht="15.75" x14ac:dyDescent="0.25">
      <c r="A217" s="232"/>
      <c r="B217" s="453"/>
      <c r="C217" s="129" t="s">
        <v>849</v>
      </c>
      <c r="D217" s="454" t="s">
        <v>831</v>
      </c>
      <c r="E217" s="455" t="s">
        <v>1088</v>
      </c>
      <c r="F217" s="128">
        <v>0</v>
      </c>
      <c r="G217" s="128">
        <v>0</v>
      </c>
      <c r="H217" s="128"/>
      <c r="I217" s="128"/>
      <c r="J217" s="128">
        <v>0</v>
      </c>
      <c r="K217" s="128">
        <f t="shared" si="6"/>
        <v>0</v>
      </c>
      <c r="L217" s="128">
        <v>0</v>
      </c>
      <c r="M217" s="128">
        <f>Tabla13[[#This Row],[Balance s/Mov. 30/09/2023]]-Tabla13[[#This Row],[Inventario al 30/09/2023]]</f>
        <v>0</v>
      </c>
      <c r="N217" s="456">
        <v>0</v>
      </c>
      <c r="O217" s="457">
        <f t="shared" si="7"/>
        <v>0</v>
      </c>
      <c r="P217" s="456">
        <f>(Tabla13[[#This Row],[Entradas 30 Junio-30 Sept. 2023]]*Tabla13[[#This Row],[Costo Unitario]])</f>
        <v>0</v>
      </c>
      <c r="Q217" s="456">
        <f>(Tabla13[[#This Row],[Salidas 30 Junio-30 Sept. 2023]]*Tabla13[[#This Row],[Costo Unitario]])</f>
        <v>0</v>
      </c>
      <c r="R217" s="458" t="s">
        <v>844</v>
      </c>
      <c r="S217" s="459"/>
      <c r="T217" s="460"/>
      <c r="U217" s="460"/>
    </row>
    <row r="218" spans="1:21" s="57" customFormat="1" ht="15.75" x14ac:dyDescent="0.25">
      <c r="A218" s="232"/>
      <c r="B218" s="453"/>
      <c r="C218" s="129" t="s">
        <v>849</v>
      </c>
      <c r="D218" s="454" t="s">
        <v>1096</v>
      </c>
      <c r="E218" s="455" t="s">
        <v>1107</v>
      </c>
      <c r="F218" s="128">
        <v>9</v>
      </c>
      <c r="G218" s="128">
        <v>0</v>
      </c>
      <c r="H218" s="128"/>
      <c r="I218" s="128"/>
      <c r="J218" s="128">
        <v>0</v>
      </c>
      <c r="K218" s="128">
        <f t="shared" si="6"/>
        <v>9</v>
      </c>
      <c r="L218" s="128">
        <v>7</v>
      </c>
      <c r="M218" s="128">
        <f>Tabla13[[#This Row],[Balance s/Mov. 30/09/2023]]-Tabla13[[#This Row],[Inventario al 30/09/2023]]</f>
        <v>2</v>
      </c>
      <c r="N218" s="456">
        <v>4838</v>
      </c>
      <c r="O218" s="457">
        <f t="shared" si="7"/>
        <v>33866</v>
      </c>
      <c r="P218" s="456">
        <f>(Tabla13[[#This Row],[Entradas 30 Junio-30 Sept. 2023]]*Tabla13[[#This Row],[Costo Unitario]])</f>
        <v>0</v>
      </c>
      <c r="Q218" s="456">
        <f>(Tabla13[[#This Row],[Salidas 30 Junio-30 Sept. 2023]]*Tabla13[[#This Row],[Costo Unitario]])</f>
        <v>0</v>
      </c>
      <c r="R218" s="458" t="s">
        <v>844</v>
      </c>
      <c r="S218" s="459"/>
      <c r="T218" s="460"/>
      <c r="U218" s="460"/>
    </row>
    <row r="219" spans="1:21" s="57" customFormat="1" ht="15.75" x14ac:dyDescent="0.25">
      <c r="A219" s="232"/>
      <c r="B219" s="453">
        <v>42520</v>
      </c>
      <c r="C219" s="129" t="s">
        <v>849</v>
      </c>
      <c r="D219" s="454" t="s">
        <v>667</v>
      </c>
      <c r="E219" s="465" t="s">
        <v>692</v>
      </c>
      <c r="F219" s="128">
        <v>3</v>
      </c>
      <c r="G219" s="128">
        <v>0</v>
      </c>
      <c r="H219" s="128"/>
      <c r="I219" s="128"/>
      <c r="J219" s="128">
        <v>0</v>
      </c>
      <c r="K219" s="128">
        <f t="shared" si="6"/>
        <v>3</v>
      </c>
      <c r="L219" s="128">
        <v>3</v>
      </c>
      <c r="M219" s="128">
        <f>Tabla13[[#This Row],[Balance s/Mov. 30/09/2023]]-Tabla13[[#This Row],[Inventario al 30/09/2023]]</f>
        <v>0</v>
      </c>
      <c r="N219" s="456">
        <v>147.5</v>
      </c>
      <c r="O219" s="457">
        <f t="shared" si="7"/>
        <v>442.5</v>
      </c>
      <c r="P219" s="456">
        <f>(Tabla13[[#This Row],[Entradas 30 Junio-30 Sept. 2023]]*Tabla13[[#This Row],[Costo Unitario]])</f>
        <v>0</v>
      </c>
      <c r="Q219" s="456">
        <f>(Tabla13[[#This Row],[Salidas 30 Junio-30 Sept. 2023]]*Tabla13[[#This Row],[Costo Unitario]])</f>
        <v>0</v>
      </c>
      <c r="R219" s="458" t="s">
        <v>844</v>
      </c>
      <c r="S219" s="459"/>
      <c r="T219" s="460"/>
      <c r="U219" s="460"/>
    </row>
    <row r="220" spans="1:21" s="57" customFormat="1" ht="15.75" x14ac:dyDescent="0.25">
      <c r="A220" s="232"/>
      <c r="B220" s="453">
        <v>43412</v>
      </c>
      <c r="C220" s="129" t="s">
        <v>849</v>
      </c>
      <c r="D220" s="454" t="s">
        <v>703</v>
      </c>
      <c r="E220" s="472" t="s">
        <v>832</v>
      </c>
      <c r="F220" s="128">
        <v>3</v>
      </c>
      <c r="G220" s="128">
        <v>0</v>
      </c>
      <c r="H220" s="128"/>
      <c r="I220" s="128"/>
      <c r="J220" s="128">
        <v>0</v>
      </c>
      <c r="K220" s="128">
        <f t="shared" si="6"/>
        <v>3</v>
      </c>
      <c r="L220" s="128">
        <v>3</v>
      </c>
      <c r="M220" s="128">
        <f>Tabla13[[#This Row],[Balance s/Mov. 30/09/2023]]-Tabla13[[#This Row],[Inventario al 30/09/2023]]</f>
        <v>0</v>
      </c>
      <c r="N220" s="470">
        <v>6189.1</v>
      </c>
      <c r="O220" s="457">
        <f t="shared" si="7"/>
        <v>18567.300000000003</v>
      </c>
      <c r="P220" s="456">
        <f>(Tabla13[[#This Row],[Entradas 30 Junio-30 Sept. 2023]]*Tabla13[[#This Row],[Costo Unitario]])</f>
        <v>0</v>
      </c>
      <c r="Q220" s="456">
        <f>(Tabla13[[#This Row],[Salidas 30 Junio-30 Sept. 2023]]*Tabla13[[#This Row],[Costo Unitario]])</f>
        <v>0</v>
      </c>
      <c r="R220" s="458" t="s">
        <v>844</v>
      </c>
      <c r="S220" s="459"/>
      <c r="T220" s="460"/>
      <c r="U220" s="460"/>
    </row>
    <row r="221" spans="1:21" s="57" customFormat="1" ht="15.75" x14ac:dyDescent="0.25">
      <c r="A221" s="232"/>
      <c r="B221" s="453"/>
      <c r="C221" s="129" t="s">
        <v>850</v>
      </c>
      <c r="D221" s="454" t="s">
        <v>1072</v>
      </c>
      <c r="E221" s="455" t="s">
        <v>966</v>
      </c>
      <c r="F221" s="128">
        <v>176</v>
      </c>
      <c r="G221" s="128">
        <v>0</v>
      </c>
      <c r="H221" s="128"/>
      <c r="I221" s="128"/>
      <c r="J221" s="128">
        <v>0</v>
      </c>
      <c r="K221" s="128">
        <f t="shared" si="6"/>
        <v>176</v>
      </c>
      <c r="L221" s="128">
        <v>160</v>
      </c>
      <c r="M221" s="128">
        <f>Tabla13[[#This Row],[Balance s/Mov. 30/09/2023]]-Tabla13[[#This Row],[Inventario al 30/09/2023]]</f>
        <v>16</v>
      </c>
      <c r="N221" s="456">
        <v>24.05</v>
      </c>
      <c r="O221" s="457">
        <f t="shared" si="7"/>
        <v>3848</v>
      </c>
      <c r="P221" s="456">
        <f>(Tabla13[[#This Row],[Entradas 30 Junio-30 Sept. 2023]]*Tabla13[[#This Row],[Costo Unitario]])</f>
        <v>0</v>
      </c>
      <c r="Q221" s="456">
        <f>(Tabla13[[#This Row],[Salidas 30 Junio-30 Sept. 2023]]*Tabla13[[#This Row],[Costo Unitario]])</f>
        <v>0</v>
      </c>
      <c r="R221" s="458" t="s">
        <v>844</v>
      </c>
      <c r="S221" s="459"/>
      <c r="T221" s="460"/>
      <c r="U221" s="460"/>
    </row>
    <row r="222" spans="1:21" s="57" customFormat="1" ht="15.75" x14ac:dyDescent="0.25">
      <c r="A222" s="232"/>
      <c r="B222" s="453"/>
      <c r="C222" s="129" t="s">
        <v>850</v>
      </c>
      <c r="D222" s="454" t="s">
        <v>1073</v>
      </c>
      <c r="E222" s="455" t="s">
        <v>968</v>
      </c>
      <c r="F222" s="128">
        <v>50</v>
      </c>
      <c r="G222" s="128">
        <v>0</v>
      </c>
      <c r="H222" s="128"/>
      <c r="I222" s="128"/>
      <c r="J222" s="128">
        <v>0</v>
      </c>
      <c r="K222" s="128">
        <f t="shared" si="6"/>
        <v>50</v>
      </c>
      <c r="L222" s="128">
        <v>50</v>
      </c>
      <c r="M222" s="128">
        <f>Tabla13[[#This Row],[Balance s/Mov. 30/09/2023]]-Tabla13[[#This Row],[Inventario al 30/09/2023]]</f>
        <v>0</v>
      </c>
      <c r="N222" s="456">
        <v>0</v>
      </c>
      <c r="O222" s="457">
        <f t="shared" si="7"/>
        <v>0</v>
      </c>
      <c r="P222" s="456">
        <f>(Tabla13[[#This Row],[Entradas 30 Junio-30 Sept. 2023]]*Tabla13[[#This Row],[Costo Unitario]])</f>
        <v>0</v>
      </c>
      <c r="Q222" s="456">
        <f>(Tabla13[[#This Row],[Salidas 30 Junio-30 Sept. 2023]]*Tabla13[[#This Row],[Costo Unitario]])</f>
        <v>0</v>
      </c>
      <c r="R222" s="458" t="s">
        <v>844</v>
      </c>
      <c r="S222" s="459"/>
      <c r="T222" s="460"/>
      <c r="U222" s="460"/>
    </row>
    <row r="223" spans="1:21" s="57" customFormat="1" ht="15.75" x14ac:dyDescent="0.25">
      <c r="A223" s="232"/>
      <c r="B223" s="453"/>
      <c r="C223" s="129" t="s">
        <v>855</v>
      </c>
      <c r="D223" s="454" t="s">
        <v>335</v>
      </c>
      <c r="E223" s="462" t="s">
        <v>384</v>
      </c>
      <c r="F223" s="128">
        <v>64</v>
      </c>
      <c r="G223" s="128">
        <v>0</v>
      </c>
      <c r="H223" s="128"/>
      <c r="I223" s="128"/>
      <c r="J223" s="128">
        <v>0</v>
      </c>
      <c r="K223" s="128">
        <f t="shared" si="6"/>
        <v>64</v>
      </c>
      <c r="L223" s="128">
        <v>64</v>
      </c>
      <c r="M223" s="128">
        <f>Tabla13[[#This Row],[Balance s/Mov. 30/09/2023]]-Tabla13[[#This Row],[Inventario al 30/09/2023]]</f>
        <v>0</v>
      </c>
      <c r="N223" s="456">
        <v>23.33</v>
      </c>
      <c r="O223" s="457">
        <f t="shared" si="7"/>
        <v>1493.12</v>
      </c>
      <c r="P223" s="456">
        <f>(Tabla13[[#This Row],[Entradas 30 Junio-30 Sept. 2023]]*Tabla13[[#This Row],[Costo Unitario]])</f>
        <v>0</v>
      </c>
      <c r="Q223" s="456">
        <f>(Tabla13[[#This Row],[Salidas 30 Junio-30 Sept. 2023]]*Tabla13[[#This Row],[Costo Unitario]])</f>
        <v>0</v>
      </c>
      <c r="R223" s="458" t="s">
        <v>844</v>
      </c>
      <c r="S223" s="459"/>
      <c r="T223" s="460"/>
      <c r="U223" s="460"/>
    </row>
    <row r="224" spans="1:21" s="57" customFormat="1" ht="15.75" x14ac:dyDescent="0.25">
      <c r="A224" s="232"/>
      <c r="B224" s="453">
        <v>41429</v>
      </c>
      <c r="C224" s="129" t="s">
        <v>855</v>
      </c>
      <c r="D224" s="454" t="s">
        <v>205</v>
      </c>
      <c r="E224" s="462" t="s">
        <v>206</v>
      </c>
      <c r="F224" s="128">
        <v>38</v>
      </c>
      <c r="G224" s="128">
        <v>0</v>
      </c>
      <c r="H224" s="128"/>
      <c r="I224" s="128"/>
      <c r="J224" s="128">
        <v>0</v>
      </c>
      <c r="K224" s="128">
        <f t="shared" si="6"/>
        <v>38</v>
      </c>
      <c r="L224" s="128">
        <v>34</v>
      </c>
      <c r="M224" s="128">
        <f>Tabla13[[#This Row],[Balance s/Mov. 30/09/2023]]-Tabla13[[#This Row],[Inventario al 30/09/2023]]</f>
        <v>4</v>
      </c>
      <c r="N224" s="456">
        <v>24.78</v>
      </c>
      <c r="O224" s="457">
        <f t="shared" si="7"/>
        <v>842.52</v>
      </c>
      <c r="P224" s="456">
        <f>(Tabla13[[#This Row],[Entradas 30 Junio-30 Sept. 2023]]*Tabla13[[#This Row],[Costo Unitario]])</f>
        <v>0</v>
      </c>
      <c r="Q224" s="456">
        <f>(Tabla13[[#This Row],[Salidas 30 Junio-30 Sept. 2023]]*Tabla13[[#This Row],[Costo Unitario]])</f>
        <v>0</v>
      </c>
      <c r="R224" s="458" t="s">
        <v>844</v>
      </c>
      <c r="S224" s="459"/>
      <c r="T224" s="460"/>
      <c r="U224" s="460"/>
    </row>
    <row r="225" spans="1:21" s="57" customFormat="1" ht="15.75" x14ac:dyDescent="0.25">
      <c r="A225" s="232"/>
      <c r="B225" s="453">
        <v>44354</v>
      </c>
      <c r="C225" s="129" t="s">
        <v>855</v>
      </c>
      <c r="D225" s="454" t="s">
        <v>1043</v>
      </c>
      <c r="E225" s="462" t="s">
        <v>899</v>
      </c>
      <c r="F225" s="128">
        <v>54</v>
      </c>
      <c r="G225" s="128">
        <v>0</v>
      </c>
      <c r="H225" s="128"/>
      <c r="I225" s="128"/>
      <c r="J225" s="128">
        <v>0</v>
      </c>
      <c r="K225" s="128">
        <f t="shared" si="6"/>
        <v>54</v>
      </c>
      <c r="L225" s="128">
        <v>40</v>
      </c>
      <c r="M225" s="128">
        <f>Tabla13[[#This Row],[Balance s/Mov. 30/09/2023]]-Tabla13[[#This Row],[Inventario al 30/09/2023]]</f>
        <v>14</v>
      </c>
      <c r="N225" s="456">
        <v>38</v>
      </c>
      <c r="O225" s="457">
        <f t="shared" si="7"/>
        <v>1520</v>
      </c>
      <c r="P225" s="456">
        <f>(Tabla13[[#This Row],[Entradas 30 Junio-30 Sept. 2023]]*Tabla13[[#This Row],[Costo Unitario]])</f>
        <v>0</v>
      </c>
      <c r="Q225" s="456">
        <f>(Tabla13[[#This Row],[Salidas 30 Junio-30 Sept. 2023]]*Tabla13[[#This Row],[Costo Unitario]])</f>
        <v>0</v>
      </c>
      <c r="R225" s="458" t="s">
        <v>844</v>
      </c>
      <c r="S225" s="459"/>
      <c r="T225" s="460"/>
      <c r="U225" s="460"/>
    </row>
    <row r="226" spans="1:21" s="57" customFormat="1" ht="15.75" x14ac:dyDescent="0.25">
      <c r="A226" s="232"/>
      <c r="B226" s="453">
        <v>43411</v>
      </c>
      <c r="C226" s="129" t="s">
        <v>852</v>
      </c>
      <c r="D226" s="454" t="s">
        <v>123</v>
      </c>
      <c r="E226" s="455" t="s">
        <v>142</v>
      </c>
      <c r="F226" s="128">
        <v>0</v>
      </c>
      <c r="G226" s="128">
        <v>0</v>
      </c>
      <c r="H226" s="128"/>
      <c r="I226" s="128"/>
      <c r="J226" s="128">
        <v>0</v>
      </c>
      <c r="K226" s="128">
        <f t="shared" si="6"/>
        <v>0</v>
      </c>
      <c r="L226" s="128">
        <v>0</v>
      </c>
      <c r="M226" s="128">
        <f>Tabla13[[#This Row],[Balance s/Mov. 30/09/2023]]-Tabla13[[#This Row],[Inventario al 30/09/2023]]</f>
        <v>0</v>
      </c>
      <c r="N226" s="470">
        <v>45.59</v>
      </c>
      <c r="O226" s="457">
        <f t="shared" si="7"/>
        <v>0</v>
      </c>
      <c r="P226" s="456">
        <f>(Tabla13[[#This Row],[Entradas 30 Junio-30 Sept. 2023]]*Tabla13[[#This Row],[Costo Unitario]])</f>
        <v>0</v>
      </c>
      <c r="Q226" s="456">
        <f>(Tabla13[[#This Row],[Salidas 30 Junio-30 Sept. 2023]]*Tabla13[[#This Row],[Costo Unitario]])</f>
        <v>0</v>
      </c>
      <c r="R226" s="458" t="s">
        <v>844</v>
      </c>
      <c r="S226" s="459"/>
      <c r="T226" s="460"/>
      <c r="U226" s="460"/>
    </row>
    <row r="227" spans="1:21" s="57" customFormat="1" ht="15.75" x14ac:dyDescent="0.25">
      <c r="A227" s="232"/>
      <c r="B227" s="453"/>
      <c r="C227" s="129" t="s">
        <v>850</v>
      </c>
      <c r="D227" s="454" t="s">
        <v>1074</v>
      </c>
      <c r="E227" s="455" t="s">
        <v>967</v>
      </c>
      <c r="F227" s="128">
        <v>0</v>
      </c>
      <c r="G227" s="128">
        <v>0</v>
      </c>
      <c r="H227" s="128"/>
      <c r="I227" s="128"/>
      <c r="J227" s="128">
        <v>0</v>
      </c>
      <c r="K227" s="128">
        <f t="shared" si="6"/>
        <v>0</v>
      </c>
      <c r="L227" s="128">
        <v>0</v>
      </c>
      <c r="M227" s="128">
        <f>Tabla13[[#This Row],[Balance s/Mov. 30/09/2023]]-Tabla13[[#This Row],[Inventario al 30/09/2023]]</f>
        <v>0</v>
      </c>
      <c r="N227" s="456">
        <v>1239</v>
      </c>
      <c r="O227" s="457">
        <f t="shared" si="7"/>
        <v>0</v>
      </c>
      <c r="P227" s="456">
        <f>(Tabla13[[#This Row],[Entradas 30 Junio-30 Sept. 2023]]*Tabla13[[#This Row],[Costo Unitario]])</f>
        <v>0</v>
      </c>
      <c r="Q227" s="456">
        <f>(Tabla13[[#This Row],[Salidas 30 Junio-30 Sept. 2023]]*Tabla13[[#This Row],[Costo Unitario]])</f>
        <v>0</v>
      </c>
      <c r="R227" s="458" t="s">
        <v>844</v>
      </c>
      <c r="S227" s="459"/>
      <c r="T227" s="460"/>
      <c r="U227" s="460"/>
    </row>
    <row r="228" spans="1:21" s="57" customFormat="1" ht="15.75" x14ac:dyDescent="0.25">
      <c r="A228" s="232"/>
      <c r="B228" s="453">
        <v>42496</v>
      </c>
      <c r="C228" s="129" t="s">
        <v>863</v>
      </c>
      <c r="D228" s="454" t="s">
        <v>478</v>
      </c>
      <c r="E228" s="465" t="s">
        <v>501</v>
      </c>
      <c r="F228" s="128">
        <v>3</v>
      </c>
      <c r="G228" s="128">
        <v>0</v>
      </c>
      <c r="H228" s="128"/>
      <c r="I228" s="128"/>
      <c r="J228" s="128">
        <v>0</v>
      </c>
      <c r="K228" s="128">
        <f t="shared" si="6"/>
        <v>3</v>
      </c>
      <c r="L228" s="128">
        <v>3</v>
      </c>
      <c r="M228" s="128">
        <f>Tabla13[[#This Row],[Balance s/Mov. 30/09/2023]]-Tabla13[[#This Row],[Inventario al 30/09/2023]]</f>
        <v>0</v>
      </c>
      <c r="N228" s="456">
        <v>292.64</v>
      </c>
      <c r="O228" s="457">
        <f t="shared" si="7"/>
        <v>877.92</v>
      </c>
      <c r="P228" s="456">
        <f>(Tabla13[[#This Row],[Entradas 30 Junio-30 Sept. 2023]]*Tabla13[[#This Row],[Costo Unitario]])</f>
        <v>0</v>
      </c>
      <c r="Q228" s="456">
        <f>(Tabla13[[#This Row],[Salidas 30 Junio-30 Sept. 2023]]*Tabla13[[#This Row],[Costo Unitario]])</f>
        <v>0</v>
      </c>
      <c r="R228" s="458" t="s">
        <v>844</v>
      </c>
      <c r="S228" s="459"/>
      <c r="T228" s="460"/>
      <c r="U228" s="460"/>
    </row>
    <row r="229" spans="1:21" s="57" customFormat="1" ht="15.75" x14ac:dyDescent="0.25">
      <c r="A229" s="232"/>
      <c r="B229" s="453">
        <v>44356</v>
      </c>
      <c r="C229" s="129" t="s">
        <v>871</v>
      </c>
      <c r="D229" s="454" t="s">
        <v>594</v>
      </c>
      <c r="E229" s="465" t="s">
        <v>1024</v>
      </c>
      <c r="F229" s="128">
        <v>14</v>
      </c>
      <c r="G229" s="128">
        <v>0</v>
      </c>
      <c r="H229" s="128"/>
      <c r="I229" s="128"/>
      <c r="J229" s="128">
        <v>0</v>
      </c>
      <c r="K229" s="128">
        <f t="shared" si="6"/>
        <v>14</v>
      </c>
      <c r="L229" s="128">
        <v>6</v>
      </c>
      <c r="M229" s="128">
        <f>Tabla13[[#This Row],[Balance s/Mov. 30/09/2023]]-Tabla13[[#This Row],[Inventario al 30/09/2023]]</f>
        <v>8</v>
      </c>
      <c r="N229" s="456">
        <v>7670</v>
      </c>
      <c r="O229" s="457">
        <f t="shared" si="7"/>
        <v>46020</v>
      </c>
      <c r="P229" s="456">
        <f>(Tabla13[[#This Row],[Entradas 30 Junio-30 Sept. 2023]]*Tabla13[[#This Row],[Costo Unitario]])</f>
        <v>0</v>
      </c>
      <c r="Q229" s="456">
        <f>(Tabla13[[#This Row],[Salidas 30 Junio-30 Sept. 2023]]*Tabla13[[#This Row],[Costo Unitario]])</f>
        <v>0</v>
      </c>
      <c r="R229" s="458" t="s">
        <v>844</v>
      </c>
      <c r="S229" s="459"/>
      <c r="T229" s="460"/>
      <c r="U229" s="460"/>
    </row>
    <row r="230" spans="1:21" s="57" customFormat="1" ht="15.75" x14ac:dyDescent="0.25">
      <c r="A230" s="232"/>
      <c r="B230" s="453">
        <v>42496</v>
      </c>
      <c r="C230" s="129" t="s">
        <v>851</v>
      </c>
      <c r="D230" s="454" t="s">
        <v>333</v>
      </c>
      <c r="E230" s="462" t="s">
        <v>805</v>
      </c>
      <c r="F230" s="128">
        <v>2</v>
      </c>
      <c r="G230" s="128">
        <v>0</v>
      </c>
      <c r="H230" s="128"/>
      <c r="I230" s="128"/>
      <c r="J230" s="128">
        <v>0</v>
      </c>
      <c r="K230" s="128">
        <f t="shared" si="6"/>
        <v>2</v>
      </c>
      <c r="L230" s="128">
        <v>2</v>
      </c>
      <c r="M230" s="128">
        <f>Tabla13[[#This Row],[Balance s/Mov. 30/09/2023]]-Tabla13[[#This Row],[Inventario al 30/09/2023]]</f>
        <v>0</v>
      </c>
      <c r="N230" s="456">
        <v>16689.919999999998</v>
      </c>
      <c r="O230" s="457">
        <f t="shared" si="7"/>
        <v>33379.839999999997</v>
      </c>
      <c r="P230" s="456">
        <f>(Tabla13[[#This Row],[Entradas 30 Junio-30 Sept. 2023]]*Tabla13[[#This Row],[Costo Unitario]])</f>
        <v>0</v>
      </c>
      <c r="Q230" s="456">
        <f>(Tabla13[[#This Row],[Salidas 30 Junio-30 Sept. 2023]]*Tabla13[[#This Row],[Costo Unitario]])</f>
        <v>0</v>
      </c>
      <c r="R230" s="458" t="s">
        <v>844</v>
      </c>
      <c r="S230" s="459"/>
      <c r="T230" s="460"/>
      <c r="U230" s="460"/>
    </row>
    <row r="231" spans="1:21" s="57" customFormat="1" ht="15.75" x14ac:dyDescent="0.25">
      <c r="A231" s="232"/>
      <c r="B231" s="463">
        <v>42496</v>
      </c>
      <c r="C231" s="246" t="s">
        <v>865</v>
      </c>
      <c r="D231" s="464" t="s">
        <v>50</v>
      </c>
      <c r="E231" s="455" t="s">
        <v>51</v>
      </c>
      <c r="F231" s="128">
        <v>1</v>
      </c>
      <c r="G231" s="128">
        <v>0</v>
      </c>
      <c r="H231" s="128"/>
      <c r="I231" s="128"/>
      <c r="J231" s="128">
        <v>0</v>
      </c>
      <c r="K231" s="128">
        <f t="shared" si="6"/>
        <v>1</v>
      </c>
      <c r="L231" s="128">
        <v>1</v>
      </c>
      <c r="M231" s="128">
        <f>Tabla13[[#This Row],[Balance s/Mov. 30/09/2023]]-Tabla13[[#This Row],[Inventario al 30/09/2023]]</f>
        <v>0</v>
      </c>
      <c r="N231" s="456">
        <v>11438.74</v>
      </c>
      <c r="O231" s="457">
        <f t="shared" si="7"/>
        <v>11438.74</v>
      </c>
      <c r="P231" s="456">
        <f>(Tabla13[[#This Row],[Entradas 30 Junio-30 Sept. 2023]]*Tabla13[[#This Row],[Costo Unitario]])</f>
        <v>0</v>
      </c>
      <c r="Q231" s="456">
        <f>(Tabla13[[#This Row],[Salidas 30 Junio-30 Sept. 2023]]*Tabla13[[#This Row],[Costo Unitario]])</f>
        <v>0</v>
      </c>
      <c r="R231" s="458" t="s">
        <v>844</v>
      </c>
      <c r="S231" s="459"/>
      <c r="T231" s="460"/>
      <c r="U231" s="460"/>
    </row>
    <row r="232" spans="1:21" s="57" customFormat="1" ht="15.75" x14ac:dyDescent="0.25">
      <c r="A232" s="232"/>
      <c r="B232" s="453">
        <v>44145</v>
      </c>
      <c r="C232" s="129" t="s">
        <v>851</v>
      </c>
      <c r="D232" s="454" t="s">
        <v>795</v>
      </c>
      <c r="E232" s="455" t="s">
        <v>760</v>
      </c>
      <c r="F232" s="128">
        <v>0</v>
      </c>
      <c r="G232" s="128">
        <v>0</v>
      </c>
      <c r="H232" s="128"/>
      <c r="I232" s="128"/>
      <c r="J232" s="128">
        <v>0</v>
      </c>
      <c r="K232" s="128">
        <f t="shared" si="6"/>
        <v>0</v>
      </c>
      <c r="L232" s="128">
        <v>0</v>
      </c>
      <c r="M232" s="128">
        <f>Tabla13[[#This Row],[Balance s/Mov. 30/09/2023]]-Tabla13[[#This Row],[Inventario al 30/09/2023]]</f>
        <v>0</v>
      </c>
      <c r="N232" s="456">
        <v>4720</v>
      </c>
      <c r="O232" s="457">
        <f t="shared" si="7"/>
        <v>0</v>
      </c>
      <c r="P232" s="456">
        <f>(Tabla13[[#This Row],[Entradas 30 Junio-30 Sept. 2023]]*Tabla13[[#This Row],[Costo Unitario]])</f>
        <v>0</v>
      </c>
      <c r="Q232" s="456">
        <f>(Tabla13[[#This Row],[Salidas 30 Junio-30 Sept. 2023]]*Tabla13[[#This Row],[Costo Unitario]])</f>
        <v>0</v>
      </c>
      <c r="R232" s="458" t="s">
        <v>844</v>
      </c>
      <c r="S232" s="459"/>
      <c r="T232" s="460"/>
      <c r="U232" s="460"/>
    </row>
    <row r="233" spans="1:21" s="57" customFormat="1" ht="15.75" x14ac:dyDescent="0.25">
      <c r="A233" s="232"/>
      <c r="B233" s="453"/>
      <c r="C233" s="129" t="s">
        <v>866</v>
      </c>
      <c r="D233" s="454" t="s">
        <v>1068</v>
      </c>
      <c r="E233" s="455" t="s">
        <v>961</v>
      </c>
      <c r="F233" s="128">
        <v>0</v>
      </c>
      <c r="G233" s="128">
        <v>0</v>
      </c>
      <c r="H233" s="128"/>
      <c r="I233" s="128"/>
      <c r="J233" s="128">
        <v>0</v>
      </c>
      <c r="K233" s="128">
        <f t="shared" si="6"/>
        <v>0</v>
      </c>
      <c r="L233" s="128">
        <v>0</v>
      </c>
      <c r="M233" s="128">
        <f>Tabla13[[#This Row],[Balance s/Mov. 30/09/2023]]-Tabla13[[#This Row],[Inventario al 30/09/2023]]</f>
        <v>0</v>
      </c>
      <c r="N233" s="456">
        <v>0</v>
      </c>
      <c r="O233" s="457">
        <f t="shared" si="7"/>
        <v>0</v>
      </c>
      <c r="P233" s="456">
        <f>(Tabla13[[#This Row],[Entradas 30 Junio-30 Sept. 2023]]*Tabla13[[#This Row],[Costo Unitario]])</f>
        <v>0</v>
      </c>
      <c r="Q233" s="456">
        <f>(Tabla13[[#This Row],[Salidas 30 Junio-30 Sept. 2023]]*Tabla13[[#This Row],[Costo Unitario]])</f>
        <v>0</v>
      </c>
      <c r="R233" s="458" t="s">
        <v>844</v>
      </c>
      <c r="S233" s="459"/>
      <c r="T233" s="460"/>
      <c r="U233" s="460"/>
    </row>
    <row r="234" spans="1:21" s="57" customFormat="1" ht="15.75" x14ac:dyDescent="0.25">
      <c r="A234" s="232"/>
      <c r="B234" s="463">
        <v>43062</v>
      </c>
      <c r="C234" s="246" t="s">
        <v>856</v>
      </c>
      <c r="D234" s="464" t="s">
        <v>20</v>
      </c>
      <c r="E234" s="465" t="s">
        <v>21</v>
      </c>
      <c r="F234" s="128">
        <v>15</v>
      </c>
      <c r="G234" s="128">
        <v>0</v>
      </c>
      <c r="H234" s="128"/>
      <c r="I234" s="128"/>
      <c r="J234" s="128">
        <v>0</v>
      </c>
      <c r="K234" s="128">
        <f t="shared" si="6"/>
        <v>15</v>
      </c>
      <c r="L234" s="128">
        <v>15</v>
      </c>
      <c r="M234" s="128">
        <f>Tabla13[[#This Row],[Balance s/Mov. 30/09/2023]]-Tabla13[[#This Row],[Inventario al 30/09/2023]]</f>
        <v>0</v>
      </c>
      <c r="N234" s="456">
        <v>1180</v>
      </c>
      <c r="O234" s="457">
        <f t="shared" si="7"/>
        <v>17700</v>
      </c>
      <c r="P234" s="456">
        <f>(Tabla13[[#This Row],[Entradas 30 Junio-30 Sept. 2023]]*Tabla13[[#This Row],[Costo Unitario]])</f>
        <v>0</v>
      </c>
      <c r="Q234" s="456">
        <f>(Tabla13[[#This Row],[Salidas 30 Junio-30 Sept. 2023]]*Tabla13[[#This Row],[Costo Unitario]])</f>
        <v>0</v>
      </c>
      <c r="R234" s="458" t="s">
        <v>844</v>
      </c>
      <c r="S234" s="459"/>
      <c r="T234" s="460"/>
      <c r="U234" s="460"/>
    </row>
    <row r="235" spans="1:21" s="57" customFormat="1" ht="15.75" x14ac:dyDescent="0.25">
      <c r="A235" s="232"/>
      <c r="B235" s="463">
        <v>42263</v>
      </c>
      <c r="C235" s="246" t="s">
        <v>856</v>
      </c>
      <c r="D235" s="464" t="s">
        <v>468</v>
      </c>
      <c r="E235" s="462" t="s">
        <v>494</v>
      </c>
      <c r="F235" s="128">
        <v>2</v>
      </c>
      <c r="G235" s="128">
        <v>0</v>
      </c>
      <c r="H235" s="128"/>
      <c r="I235" s="128"/>
      <c r="J235" s="128">
        <v>0</v>
      </c>
      <c r="K235" s="128">
        <f t="shared" si="6"/>
        <v>2</v>
      </c>
      <c r="L235" s="128">
        <v>2</v>
      </c>
      <c r="M235" s="128">
        <f>Tabla13[[#This Row],[Balance s/Mov. 30/09/2023]]-Tabla13[[#This Row],[Inventario al 30/09/2023]]</f>
        <v>0</v>
      </c>
      <c r="N235" s="456">
        <v>422.44</v>
      </c>
      <c r="O235" s="457">
        <f t="shared" si="7"/>
        <v>844.88</v>
      </c>
      <c r="P235" s="456">
        <f>(Tabla13[[#This Row],[Entradas 30 Junio-30 Sept. 2023]]*Tabla13[[#This Row],[Costo Unitario]])</f>
        <v>0</v>
      </c>
      <c r="Q235" s="456">
        <f>(Tabla13[[#This Row],[Salidas 30 Junio-30 Sept. 2023]]*Tabla13[[#This Row],[Costo Unitario]])</f>
        <v>0</v>
      </c>
      <c r="R235" s="458" t="s">
        <v>844</v>
      </c>
      <c r="S235" s="459"/>
      <c r="T235" s="460"/>
      <c r="U235" s="460"/>
    </row>
    <row r="236" spans="1:21" s="57" customFormat="1" ht="15.75" x14ac:dyDescent="0.25">
      <c r="A236" s="232"/>
      <c r="B236" s="453">
        <v>45048</v>
      </c>
      <c r="C236" s="129" t="s">
        <v>869</v>
      </c>
      <c r="D236" s="454" t="s">
        <v>1098</v>
      </c>
      <c r="E236" s="465" t="s">
        <v>1101</v>
      </c>
      <c r="F236" s="128">
        <v>19</v>
      </c>
      <c r="G236" s="128">
        <v>0</v>
      </c>
      <c r="H236" s="128"/>
      <c r="I236" s="128"/>
      <c r="J236" s="128">
        <v>0</v>
      </c>
      <c r="K236" s="128">
        <f t="shared" si="6"/>
        <v>19</v>
      </c>
      <c r="L236" s="128">
        <v>19</v>
      </c>
      <c r="M236" s="128">
        <f>Tabla13[[#This Row],[Balance s/Mov. 30/09/2023]]-Tabla13[[#This Row],[Inventario al 30/09/2023]]</f>
        <v>0</v>
      </c>
      <c r="N236" s="456">
        <v>18303.25</v>
      </c>
      <c r="O236" s="457">
        <f t="shared" si="7"/>
        <v>347761.75</v>
      </c>
      <c r="P236" s="456">
        <f>(Tabla13[[#This Row],[Entradas 30 Junio-30 Sept. 2023]]*Tabla13[[#This Row],[Costo Unitario]])</f>
        <v>0</v>
      </c>
      <c r="Q236" s="456">
        <f>(Tabla13[[#This Row],[Salidas 30 Junio-30 Sept. 2023]]*Tabla13[[#This Row],[Costo Unitario]])</f>
        <v>0</v>
      </c>
      <c r="R236" s="458" t="s">
        <v>844</v>
      </c>
      <c r="S236" s="459"/>
      <c r="T236" s="460"/>
      <c r="U236" s="460"/>
    </row>
    <row r="237" spans="1:21" s="57" customFormat="1" ht="15.75" x14ac:dyDescent="0.25">
      <c r="A237" s="232"/>
      <c r="B237" s="453">
        <v>44049</v>
      </c>
      <c r="C237" s="129" t="s">
        <v>869</v>
      </c>
      <c r="D237" s="454" t="s">
        <v>813</v>
      </c>
      <c r="E237" s="462" t="s">
        <v>806</v>
      </c>
      <c r="F237" s="128">
        <v>5</v>
      </c>
      <c r="G237" s="128">
        <v>0</v>
      </c>
      <c r="H237" s="128"/>
      <c r="I237" s="128"/>
      <c r="J237" s="128">
        <v>0</v>
      </c>
      <c r="K237" s="128">
        <f t="shared" si="6"/>
        <v>5</v>
      </c>
      <c r="L237" s="128">
        <v>7</v>
      </c>
      <c r="M237" s="128">
        <f>Tabla13[[#This Row],[Balance s/Mov. 30/09/2023]]-Tabla13[[#This Row],[Inventario al 30/09/2023]]</f>
        <v>-2</v>
      </c>
      <c r="N237" s="456">
        <v>9027</v>
      </c>
      <c r="O237" s="457">
        <f t="shared" si="7"/>
        <v>63189</v>
      </c>
      <c r="P237" s="456">
        <f>(Tabla13[[#This Row],[Entradas 30 Junio-30 Sept. 2023]]*Tabla13[[#This Row],[Costo Unitario]])</f>
        <v>0</v>
      </c>
      <c r="Q237" s="456">
        <f>(Tabla13[[#This Row],[Salidas 30 Junio-30 Sept. 2023]]*Tabla13[[#This Row],[Costo Unitario]])</f>
        <v>0</v>
      </c>
      <c r="R237" s="458" t="s">
        <v>844</v>
      </c>
      <c r="S237" s="459"/>
      <c r="T237" s="460"/>
      <c r="U237" s="460"/>
    </row>
    <row r="238" spans="1:21" s="57" customFormat="1" ht="15.75" x14ac:dyDescent="0.25">
      <c r="A238" s="232"/>
      <c r="B238" s="453">
        <v>43307</v>
      </c>
      <c r="C238" s="129" t="s">
        <v>869</v>
      </c>
      <c r="D238" s="454" t="s">
        <v>198</v>
      </c>
      <c r="E238" s="462" t="s">
        <v>199</v>
      </c>
      <c r="F238" s="128">
        <v>0</v>
      </c>
      <c r="G238" s="128">
        <v>0</v>
      </c>
      <c r="H238" s="128"/>
      <c r="I238" s="128"/>
      <c r="J238" s="128">
        <v>0</v>
      </c>
      <c r="K238" s="128">
        <f t="shared" si="6"/>
        <v>0</v>
      </c>
      <c r="L238" s="128">
        <v>0</v>
      </c>
      <c r="M238" s="128">
        <f>Tabla13[[#This Row],[Balance s/Mov. 30/09/2023]]-Tabla13[[#This Row],[Inventario al 30/09/2023]]</f>
        <v>0</v>
      </c>
      <c r="N238" s="456">
        <v>10561</v>
      </c>
      <c r="O238" s="457">
        <f t="shared" si="7"/>
        <v>0</v>
      </c>
      <c r="P238" s="456">
        <f>(Tabla13[[#This Row],[Entradas 30 Junio-30 Sept. 2023]]*Tabla13[[#This Row],[Costo Unitario]])</f>
        <v>0</v>
      </c>
      <c r="Q238" s="456">
        <f>(Tabla13[[#This Row],[Salidas 30 Junio-30 Sept. 2023]]*Tabla13[[#This Row],[Costo Unitario]])</f>
        <v>0</v>
      </c>
      <c r="R238" s="458" t="s">
        <v>844</v>
      </c>
      <c r="S238" s="459"/>
      <c r="T238" s="460"/>
      <c r="U238" s="460"/>
    </row>
    <row r="239" spans="1:21" s="57" customFormat="1" ht="15.75" x14ac:dyDescent="0.25">
      <c r="A239" s="232"/>
      <c r="B239" s="453">
        <v>45026</v>
      </c>
      <c r="C239" s="129" t="s">
        <v>850</v>
      </c>
      <c r="D239" s="454" t="s">
        <v>1156</v>
      </c>
      <c r="E239" s="455" t="s">
        <v>1136</v>
      </c>
      <c r="F239" s="128">
        <v>1</v>
      </c>
      <c r="G239" s="128">
        <v>0</v>
      </c>
      <c r="H239" s="128"/>
      <c r="I239" s="128"/>
      <c r="J239" s="128">
        <v>0</v>
      </c>
      <c r="K239" s="128">
        <f t="shared" si="6"/>
        <v>1</v>
      </c>
      <c r="L239" s="128">
        <v>25</v>
      </c>
      <c r="M239" s="128">
        <f>Tabla13[[#This Row],[Balance s/Mov. 30/09/2023]]-Tabla13[[#This Row],[Inventario al 30/09/2023]]</f>
        <v>-24</v>
      </c>
      <c r="N239" s="456">
        <v>31059.32</v>
      </c>
      <c r="O239" s="457">
        <f t="shared" si="7"/>
        <v>776483</v>
      </c>
      <c r="P239" s="456">
        <f>(Tabla13[[#This Row],[Entradas 30 Junio-30 Sept. 2023]]*Tabla13[[#This Row],[Costo Unitario]])</f>
        <v>0</v>
      </c>
      <c r="Q239" s="456">
        <f>(Tabla13[[#This Row],[Salidas 30 Junio-30 Sept. 2023]]*Tabla13[[#This Row],[Costo Unitario]])</f>
        <v>0</v>
      </c>
      <c r="R239" s="458" t="s">
        <v>844</v>
      </c>
      <c r="S239" s="459"/>
      <c r="T239" s="460"/>
      <c r="U239" s="460"/>
    </row>
    <row r="240" spans="1:21" s="57" customFormat="1" ht="15.75" x14ac:dyDescent="0.25">
      <c r="A240" s="232"/>
      <c r="B240" s="453">
        <v>42520</v>
      </c>
      <c r="C240" s="129" t="s">
        <v>853</v>
      </c>
      <c r="D240" s="454" t="s">
        <v>125</v>
      </c>
      <c r="E240" s="461" t="s">
        <v>126</v>
      </c>
      <c r="F240" s="128">
        <v>15</v>
      </c>
      <c r="G240" s="128">
        <v>0</v>
      </c>
      <c r="H240" s="128"/>
      <c r="I240" s="128"/>
      <c r="J240" s="128">
        <v>0</v>
      </c>
      <c r="K240" s="128">
        <f t="shared" si="6"/>
        <v>15</v>
      </c>
      <c r="L240" s="128">
        <v>15</v>
      </c>
      <c r="M240" s="128">
        <f>Tabla13[[#This Row],[Balance s/Mov. 30/09/2023]]-Tabla13[[#This Row],[Inventario al 30/09/2023]]</f>
        <v>0</v>
      </c>
      <c r="N240" s="456">
        <v>59</v>
      </c>
      <c r="O240" s="457">
        <f t="shared" si="7"/>
        <v>885</v>
      </c>
      <c r="P240" s="456">
        <f>(Tabla13[[#This Row],[Entradas 30 Junio-30 Sept. 2023]]*Tabla13[[#This Row],[Costo Unitario]])</f>
        <v>0</v>
      </c>
      <c r="Q240" s="456">
        <f>(Tabla13[[#This Row],[Salidas 30 Junio-30 Sept. 2023]]*Tabla13[[#This Row],[Costo Unitario]])</f>
        <v>0</v>
      </c>
      <c r="R240" s="458" t="s">
        <v>844</v>
      </c>
      <c r="S240" s="459"/>
      <c r="T240" s="460"/>
      <c r="U240" s="460"/>
    </row>
    <row r="241" spans="1:21" s="57" customFormat="1" ht="15.75" x14ac:dyDescent="0.25">
      <c r="A241" s="232"/>
      <c r="B241" s="453">
        <v>42496</v>
      </c>
      <c r="C241" s="129" t="s">
        <v>849</v>
      </c>
      <c r="D241" s="454" t="s">
        <v>505</v>
      </c>
      <c r="E241" s="472" t="s">
        <v>506</v>
      </c>
      <c r="F241" s="128">
        <v>77</v>
      </c>
      <c r="G241" s="128">
        <v>0</v>
      </c>
      <c r="H241" s="128"/>
      <c r="I241" s="128"/>
      <c r="J241" s="128">
        <v>0</v>
      </c>
      <c r="K241" s="128">
        <f t="shared" si="6"/>
        <v>77</v>
      </c>
      <c r="L241" s="128">
        <v>74</v>
      </c>
      <c r="M241" s="128">
        <f>Tabla13[[#This Row],[Balance s/Mov. 30/09/2023]]-Tabla13[[#This Row],[Inventario al 30/09/2023]]</f>
        <v>3</v>
      </c>
      <c r="N241" s="456">
        <v>2419</v>
      </c>
      <c r="O241" s="457">
        <f t="shared" si="7"/>
        <v>179006</v>
      </c>
      <c r="P241" s="456">
        <f>(Tabla13[[#This Row],[Entradas 30 Junio-30 Sept. 2023]]*Tabla13[[#This Row],[Costo Unitario]])</f>
        <v>0</v>
      </c>
      <c r="Q241" s="456">
        <f>(Tabla13[[#This Row],[Salidas 30 Junio-30 Sept. 2023]]*Tabla13[[#This Row],[Costo Unitario]])</f>
        <v>0</v>
      </c>
      <c r="R241" s="458" t="s">
        <v>844</v>
      </c>
      <c r="S241" s="459"/>
      <c r="T241" s="460"/>
      <c r="U241" s="460"/>
    </row>
    <row r="242" spans="1:21" s="57" customFormat="1" ht="15.75" x14ac:dyDescent="0.25">
      <c r="A242" s="232"/>
      <c r="B242" s="453">
        <v>43059</v>
      </c>
      <c r="C242" s="129" t="s">
        <v>849</v>
      </c>
      <c r="D242" s="454" t="s">
        <v>507</v>
      </c>
      <c r="E242" s="472" t="s">
        <v>508</v>
      </c>
      <c r="F242" s="128">
        <v>30</v>
      </c>
      <c r="G242" s="128">
        <v>0</v>
      </c>
      <c r="H242" s="128"/>
      <c r="I242" s="128"/>
      <c r="J242" s="128">
        <v>0</v>
      </c>
      <c r="K242" s="128">
        <f t="shared" si="6"/>
        <v>30</v>
      </c>
      <c r="L242" s="128">
        <v>26</v>
      </c>
      <c r="M242" s="128">
        <f>Tabla13[[#This Row],[Balance s/Mov. 30/09/2023]]-Tabla13[[#This Row],[Inventario al 30/09/2023]]</f>
        <v>4</v>
      </c>
      <c r="N242" s="456">
        <v>2124</v>
      </c>
      <c r="O242" s="457">
        <f t="shared" si="7"/>
        <v>55224</v>
      </c>
      <c r="P242" s="456">
        <f>(Tabla13[[#This Row],[Entradas 30 Junio-30 Sept. 2023]]*Tabla13[[#This Row],[Costo Unitario]])</f>
        <v>0</v>
      </c>
      <c r="Q242" s="456">
        <f>(Tabla13[[#This Row],[Salidas 30 Junio-30 Sept. 2023]]*Tabla13[[#This Row],[Costo Unitario]])</f>
        <v>0</v>
      </c>
      <c r="R242" s="458" t="s">
        <v>844</v>
      </c>
      <c r="S242" s="459"/>
      <c r="T242" s="460"/>
      <c r="U242" s="460"/>
    </row>
    <row r="243" spans="1:21" s="57" customFormat="1" ht="15.75" x14ac:dyDescent="0.25">
      <c r="A243" s="232"/>
      <c r="B243" s="453"/>
      <c r="C243" s="129" t="s">
        <v>853</v>
      </c>
      <c r="D243" s="454" t="s">
        <v>1070</v>
      </c>
      <c r="E243" s="455" t="s">
        <v>963</v>
      </c>
      <c r="F243" s="128">
        <v>0</v>
      </c>
      <c r="G243" s="128">
        <v>0</v>
      </c>
      <c r="H243" s="128"/>
      <c r="I243" s="128"/>
      <c r="J243" s="128">
        <v>0</v>
      </c>
      <c r="K243" s="128">
        <f t="shared" si="6"/>
        <v>0</v>
      </c>
      <c r="L243" s="128">
        <v>0</v>
      </c>
      <c r="M243" s="128">
        <f>Tabla13[[#This Row],[Balance s/Mov. 30/09/2023]]-Tabla13[[#This Row],[Inventario al 30/09/2023]]</f>
        <v>0</v>
      </c>
      <c r="N243" s="456">
        <v>0</v>
      </c>
      <c r="O243" s="457">
        <f t="shared" si="7"/>
        <v>0</v>
      </c>
      <c r="P243" s="456">
        <f>(Tabla13[[#This Row],[Entradas 30 Junio-30 Sept. 2023]]*Tabla13[[#This Row],[Costo Unitario]])</f>
        <v>0</v>
      </c>
      <c r="Q243" s="456">
        <f>(Tabla13[[#This Row],[Salidas 30 Junio-30 Sept. 2023]]*Tabla13[[#This Row],[Costo Unitario]])</f>
        <v>0</v>
      </c>
      <c r="R243" s="458" t="s">
        <v>844</v>
      </c>
      <c r="S243" s="459"/>
      <c r="T243" s="460"/>
      <c r="U243" s="460"/>
    </row>
    <row r="244" spans="1:21" s="57" customFormat="1" ht="15.75" x14ac:dyDescent="0.25">
      <c r="A244" s="232"/>
      <c r="B244" s="463">
        <v>42496</v>
      </c>
      <c r="C244" s="246" t="s">
        <v>863</v>
      </c>
      <c r="D244" s="464" t="s">
        <v>26</v>
      </c>
      <c r="E244" s="455" t="s">
        <v>27</v>
      </c>
      <c r="F244" s="128">
        <v>208</v>
      </c>
      <c r="G244" s="128">
        <v>0</v>
      </c>
      <c r="H244" s="128"/>
      <c r="I244" s="128"/>
      <c r="J244" s="128">
        <v>0</v>
      </c>
      <c r="K244" s="128">
        <f t="shared" si="6"/>
        <v>208</v>
      </c>
      <c r="L244" s="128">
        <v>206</v>
      </c>
      <c r="M244" s="128">
        <f>Tabla13[[#This Row],[Balance s/Mov. 30/09/2023]]-Tabla13[[#This Row],[Inventario al 30/09/2023]]</f>
        <v>2</v>
      </c>
      <c r="N244" s="456">
        <v>65.44</v>
      </c>
      <c r="O244" s="457">
        <f t="shared" si="7"/>
        <v>13480.64</v>
      </c>
      <c r="P244" s="456">
        <f>(Tabla13[[#This Row],[Entradas 30 Junio-30 Sept. 2023]]*Tabla13[[#This Row],[Costo Unitario]])</f>
        <v>0</v>
      </c>
      <c r="Q244" s="456">
        <f>(Tabla13[[#This Row],[Salidas 30 Junio-30 Sept. 2023]]*Tabla13[[#This Row],[Costo Unitario]])</f>
        <v>0</v>
      </c>
      <c r="R244" s="458" t="s">
        <v>844</v>
      </c>
      <c r="S244" s="459"/>
      <c r="T244" s="460"/>
      <c r="U244" s="460"/>
    </row>
    <row r="245" spans="1:21" s="57" customFormat="1" ht="15.75" x14ac:dyDescent="0.25">
      <c r="A245" s="232"/>
      <c r="B245" s="453"/>
      <c r="C245" s="129" t="s">
        <v>850</v>
      </c>
      <c r="D245" s="454" t="s">
        <v>1063</v>
      </c>
      <c r="E245" s="455" t="s">
        <v>954</v>
      </c>
      <c r="F245" s="128">
        <v>0</v>
      </c>
      <c r="G245" s="128">
        <v>0</v>
      </c>
      <c r="H245" s="128"/>
      <c r="I245" s="128"/>
      <c r="J245" s="128">
        <v>0</v>
      </c>
      <c r="K245" s="128">
        <f t="shared" si="6"/>
        <v>0</v>
      </c>
      <c r="L245" s="128">
        <v>0</v>
      </c>
      <c r="M245" s="128">
        <f>Tabla13[[#This Row],[Balance s/Mov. 30/09/2023]]-Tabla13[[#This Row],[Inventario al 30/09/2023]]</f>
        <v>0</v>
      </c>
      <c r="N245" s="456">
        <v>0</v>
      </c>
      <c r="O245" s="457">
        <f t="shared" si="7"/>
        <v>0</v>
      </c>
      <c r="P245" s="456">
        <f>(Tabla13[[#This Row],[Entradas 30 Junio-30 Sept. 2023]]*Tabla13[[#This Row],[Costo Unitario]])</f>
        <v>0</v>
      </c>
      <c r="Q245" s="456">
        <f>(Tabla13[[#This Row],[Salidas 30 Junio-30 Sept. 2023]]*Tabla13[[#This Row],[Costo Unitario]])</f>
        <v>0</v>
      </c>
      <c r="R245" s="458" t="s">
        <v>844</v>
      </c>
      <c r="S245" s="459"/>
      <c r="T245" s="460"/>
      <c r="U245" s="460"/>
    </row>
    <row r="246" spans="1:21" s="57" customFormat="1" ht="15.75" x14ac:dyDescent="0.25">
      <c r="A246" s="232"/>
      <c r="B246" s="453"/>
      <c r="C246" s="129" t="s">
        <v>850</v>
      </c>
      <c r="D246" s="454" t="s">
        <v>1064</v>
      </c>
      <c r="E246" s="455" t="s">
        <v>1195</v>
      </c>
      <c r="F246" s="128">
        <v>2</v>
      </c>
      <c r="G246" s="128">
        <v>0</v>
      </c>
      <c r="H246" s="128"/>
      <c r="I246" s="128"/>
      <c r="J246" s="128">
        <v>0</v>
      </c>
      <c r="K246" s="128">
        <f t="shared" si="6"/>
        <v>2</v>
      </c>
      <c r="L246" s="128">
        <v>2</v>
      </c>
      <c r="M246" s="128">
        <f>Tabla13[[#This Row],[Balance s/Mov. 30/09/2023]]-Tabla13[[#This Row],[Inventario al 30/09/2023]]</f>
        <v>0</v>
      </c>
      <c r="N246" s="456">
        <v>0</v>
      </c>
      <c r="O246" s="457">
        <f t="shared" si="7"/>
        <v>0</v>
      </c>
      <c r="P246" s="456">
        <f>(Tabla13[[#This Row],[Entradas 30 Junio-30 Sept. 2023]]*Tabla13[[#This Row],[Costo Unitario]])</f>
        <v>0</v>
      </c>
      <c r="Q246" s="456">
        <f>(Tabla13[[#This Row],[Salidas 30 Junio-30 Sept. 2023]]*Tabla13[[#This Row],[Costo Unitario]])</f>
        <v>0</v>
      </c>
      <c r="R246" s="458" t="s">
        <v>844</v>
      </c>
      <c r="S246" s="459"/>
      <c r="T246" s="460"/>
      <c r="U246" s="460"/>
    </row>
    <row r="247" spans="1:21" s="57" customFormat="1" ht="15.75" x14ac:dyDescent="0.25">
      <c r="A247" s="232"/>
      <c r="B247" s="463">
        <v>43059</v>
      </c>
      <c r="C247" s="246" t="s">
        <v>854</v>
      </c>
      <c r="D247" s="464" t="s">
        <v>28</v>
      </c>
      <c r="E247" s="455" t="s">
        <v>29</v>
      </c>
      <c r="F247" s="128">
        <v>47</v>
      </c>
      <c r="G247" s="128">
        <v>0</v>
      </c>
      <c r="H247" s="128"/>
      <c r="I247" s="128"/>
      <c r="J247" s="128">
        <v>0</v>
      </c>
      <c r="K247" s="128">
        <f t="shared" si="6"/>
        <v>47</v>
      </c>
      <c r="L247" s="128">
        <v>47</v>
      </c>
      <c r="M247" s="128">
        <f>Tabla13[[#This Row],[Balance s/Mov. 30/09/2023]]-Tabla13[[#This Row],[Inventario al 30/09/2023]]</f>
        <v>0</v>
      </c>
      <c r="N247" s="456">
        <v>600</v>
      </c>
      <c r="O247" s="457">
        <f t="shared" si="7"/>
        <v>28200</v>
      </c>
      <c r="P247" s="456">
        <f>(Tabla13[[#This Row],[Entradas 30 Junio-30 Sept. 2023]]*Tabla13[[#This Row],[Costo Unitario]])</f>
        <v>0</v>
      </c>
      <c r="Q247" s="456">
        <f>(Tabla13[[#This Row],[Salidas 30 Junio-30 Sept. 2023]]*Tabla13[[#This Row],[Costo Unitario]])</f>
        <v>0</v>
      </c>
      <c r="R247" s="458" t="s">
        <v>844</v>
      </c>
      <c r="S247" s="459"/>
      <c r="T247" s="460"/>
      <c r="U247" s="460"/>
    </row>
    <row r="248" spans="1:21" s="57" customFormat="1" ht="15.75" x14ac:dyDescent="0.25">
      <c r="A248" s="232"/>
      <c r="B248" s="463">
        <v>43062</v>
      </c>
      <c r="C248" s="246" t="s">
        <v>863</v>
      </c>
      <c r="D248" s="464" t="s">
        <v>30</v>
      </c>
      <c r="E248" s="455" t="s">
        <v>31</v>
      </c>
      <c r="F248" s="128">
        <v>3</v>
      </c>
      <c r="G248" s="128">
        <v>0</v>
      </c>
      <c r="H248" s="128"/>
      <c r="I248" s="128"/>
      <c r="J248" s="128">
        <v>0</v>
      </c>
      <c r="K248" s="128">
        <f t="shared" si="6"/>
        <v>3</v>
      </c>
      <c r="L248" s="128">
        <v>3</v>
      </c>
      <c r="M248" s="128">
        <f>Tabla13[[#This Row],[Balance s/Mov. 30/09/2023]]-Tabla13[[#This Row],[Inventario al 30/09/2023]]</f>
        <v>0</v>
      </c>
      <c r="N248" s="456">
        <v>1551.78</v>
      </c>
      <c r="O248" s="457">
        <f t="shared" si="7"/>
        <v>4655.34</v>
      </c>
      <c r="P248" s="456">
        <f>(Tabla13[[#This Row],[Entradas 30 Junio-30 Sept. 2023]]*Tabla13[[#This Row],[Costo Unitario]])</f>
        <v>0</v>
      </c>
      <c r="Q248" s="456">
        <f>(Tabla13[[#This Row],[Salidas 30 Junio-30 Sept. 2023]]*Tabla13[[#This Row],[Costo Unitario]])</f>
        <v>0</v>
      </c>
      <c r="R248" s="458" t="s">
        <v>844</v>
      </c>
      <c r="S248" s="459"/>
      <c r="T248" s="460"/>
      <c r="U248" s="460"/>
    </row>
    <row r="249" spans="1:21" s="57" customFormat="1" ht="15.75" x14ac:dyDescent="0.25">
      <c r="A249" s="232"/>
      <c r="B249" s="453"/>
      <c r="C249" s="129" t="s">
        <v>853</v>
      </c>
      <c r="D249" s="454" t="s">
        <v>1061</v>
      </c>
      <c r="E249" s="455" t="s">
        <v>950</v>
      </c>
      <c r="F249" s="128">
        <v>166</v>
      </c>
      <c r="G249" s="128">
        <v>0</v>
      </c>
      <c r="H249" s="128"/>
      <c r="I249" s="128"/>
      <c r="J249" s="128">
        <v>0</v>
      </c>
      <c r="K249" s="128">
        <f t="shared" si="6"/>
        <v>166</v>
      </c>
      <c r="L249" s="128">
        <v>166</v>
      </c>
      <c r="M249" s="128">
        <f>Tabla13[[#This Row],[Balance s/Mov. 30/09/2023]]-Tabla13[[#This Row],[Inventario al 30/09/2023]]</f>
        <v>0</v>
      </c>
      <c r="N249" s="456">
        <v>0</v>
      </c>
      <c r="O249" s="457">
        <f t="shared" si="7"/>
        <v>0</v>
      </c>
      <c r="P249" s="456">
        <f>(Tabla13[[#This Row],[Entradas 30 Junio-30 Sept. 2023]]*Tabla13[[#This Row],[Costo Unitario]])</f>
        <v>0</v>
      </c>
      <c r="Q249" s="456">
        <f>(Tabla13[[#This Row],[Salidas 30 Junio-30 Sept. 2023]]*Tabla13[[#This Row],[Costo Unitario]])</f>
        <v>0</v>
      </c>
      <c r="R249" s="458" t="s">
        <v>844</v>
      </c>
      <c r="S249" s="459"/>
      <c r="T249" s="460"/>
      <c r="U249" s="460"/>
    </row>
    <row r="250" spans="1:21" s="57" customFormat="1" ht="15.75" x14ac:dyDescent="0.25">
      <c r="A250" s="232"/>
      <c r="B250" s="453"/>
      <c r="C250" s="129" t="s">
        <v>866</v>
      </c>
      <c r="D250" s="454" t="s">
        <v>1083</v>
      </c>
      <c r="E250" s="455" t="s">
        <v>999</v>
      </c>
      <c r="F250" s="128">
        <v>0</v>
      </c>
      <c r="G250" s="128">
        <v>0</v>
      </c>
      <c r="H250" s="128"/>
      <c r="I250" s="128"/>
      <c r="J250" s="128">
        <v>0</v>
      </c>
      <c r="K250" s="128">
        <f t="shared" si="6"/>
        <v>0</v>
      </c>
      <c r="L250" s="128">
        <v>0</v>
      </c>
      <c r="M250" s="128">
        <f>Tabla13[[#This Row],[Balance s/Mov. 30/09/2023]]-Tabla13[[#This Row],[Inventario al 30/09/2023]]</f>
        <v>0</v>
      </c>
      <c r="N250" s="456">
        <v>0</v>
      </c>
      <c r="O250" s="457">
        <f t="shared" si="7"/>
        <v>0</v>
      </c>
      <c r="P250" s="456">
        <f>(Tabla13[[#This Row],[Entradas 30 Junio-30 Sept. 2023]]*Tabla13[[#This Row],[Costo Unitario]])</f>
        <v>0</v>
      </c>
      <c r="Q250" s="456">
        <f>(Tabla13[[#This Row],[Salidas 30 Junio-30 Sept. 2023]]*Tabla13[[#This Row],[Costo Unitario]])</f>
        <v>0</v>
      </c>
      <c r="R250" s="458" t="s">
        <v>844</v>
      </c>
      <c r="S250" s="459"/>
      <c r="T250" s="460"/>
      <c r="U250" s="460"/>
    </row>
    <row r="251" spans="1:21" s="57" customFormat="1" ht="15.75" x14ac:dyDescent="0.25">
      <c r="A251" s="232"/>
      <c r="B251" s="453"/>
      <c r="C251" s="129" t="s">
        <v>866</v>
      </c>
      <c r="D251" s="454" t="s">
        <v>1045</v>
      </c>
      <c r="E251" s="455" t="s">
        <v>971</v>
      </c>
      <c r="F251" s="128">
        <v>13</v>
      </c>
      <c r="G251" s="128">
        <v>0</v>
      </c>
      <c r="H251" s="128"/>
      <c r="I251" s="128"/>
      <c r="J251" s="128">
        <v>0</v>
      </c>
      <c r="K251" s="128">
        <f t="shared" si="6"/>
        <v>13</v>
      </c>
      <c r="L251" s="128">
        <v>13</v>
      </c>
      <c r="M251" s="128">
        <f>Tabla13[[#This Row],[Balance s/Mov. 30/09/2023]]-Tabla13[[#This Row],[Inventario al 30/09/2023]]</f>
        <v>0</v>
      </c>
      <c r="N251" s="456">
        <v>1400</v>
      </c>
      <c r="O251" s="457">
        <f t="shared" si="7"/>
        <v>18200</v>
      </c>
      <c r="P251" s="456">
        <f>(Tabla13[[#This Row],[Entradas 30 Junio-30 Sept. 2023]]*Tabla13[[#This Row],[Costo Unitario]])</f>
        <v>0</v>
      </c>
      <c r="Q251" s="456">
        <f>(Tabla13[[#This Row],[Salidas 30 Junio-30 Sept. 2023]]*Tabla13[[#This Row],[Costo Unitario]])</f>
        <v>0</v>
      </c>
      <c r="R251" s="458" t="s">
        <v>844</v>
      </c>
      <c r="S251" s="459"/>
      <c r="T251" s="460"/>
      <c r="U251" s="460"/>
    </row>
    <row r="252" spans="1:21" s="57" customFormat="1" ht="15.75" x14ac:dyDescent="0.25">
      <c r="A252" s="232"/>
      <c r="B252" s="453">
        <v>45026</v>
      </c>
      <c r="C252" s="129" t="s">
        <v>866</v>
      </c>
      <c r="D252" s="454" t="s">
        <v>1044</v>
      </c>
      <c r="E252" s="465" t="s">
        <v>884</v>
      </c>
      <c r="F252" s="128">
        <v>62</v>
      </c>
      <c r="G252" s="128">
        <v>0</v>
      </c>
      <c r="H252" s="128"/>
      <c r="I252" s="128"/>
      <c r="J252" s="128">
        <v>0</v>
      </c>
      <c r="K252" s="128">
        <f t="shared" si="6"/>
        <v>62</v>
      </c>
      <c r="L252" s="128">
        <v>31</v>
      </c>
      <c r="M252" s="128">
        <f>Tabla13[[#This Row],[Balance s/Mov. 30/09/2023]]-Tabla13[[#This Row],[Inventario al 30/09/2023]]</f>
        <v>31</v>
      </c>
      <c r="N252" s="456">
        <v>1623.62</v>
      </c>
      <c r="O252" s="457">
        <f t="shared" si="7"/>
        <v>50332.219999999994</v>
      </c>
      <c r="P252" s="456">
        <f>(Tabla13[[#This Row],[Entradas 30 Junio-30 Sept. 2023]]*Tabla13[[#This Row],[Costo Unitario]])</f>
        <v>0</v>
      </c>
      <c r="Q252" s="456">
        <f>(Tabla13[[#This Row],[Salidas 30 Junio-30 Sept. 2023]]*Tabla13[[#This Row],[Costo Unitario]])</f>
        <v>0</v>
      </c>
      <c r="R252" s="458" t="s">
        <v>844</v>
      </c>
      <c r="S252" s="459"/>
      <c r="T252" s="460"/>
      <c r="U252" s="460"/>
    </row>
    <row r="253" spans="1:21" s="57" customFormat="1" ht="15.75" x14ac:dyDescent="0.25">
      <c r="A253" s="232"/>
      <c r="B253" s="453">
        <v>45026</v>
      </c>
      <c r="C253" s="129" t="s">
        <v>866</v>
      </c>
      <c r="D253" s="454" t="s">
        <v>636</v>
      </c>
      <c r="E253" s="462" t="s">
        <v>640</v>
      </c>
      <c r="F253" s="128">
        <v>144</v>
      </c>
      <c r="G253" s="128">
        <v>0</v>
      </c>
      <c r="H253" s="128"/>
      <c r="I253" s="128"/>
      <c r="J253" s="128">
        <v>0</v>
      </c>
      <c r="K253" s="128">
        <f t="shared" si="6"/>
        <v>144</v>
      </c>
      <c r="L253" s="128">
        <v>89</v>
      </c>
      <c r="M253" s="128">
        <f>Tabla13[[#This Row],[Balance s/Mov. 30/09/2023]]-Tabla13[[#This Row],[Inventario al 30/09/2023]]</f>
        <v>55</v>
      </c>
      <c r="N253" s="456">
        <v>1649.99</v>
      </c>
      <c r="O253" s="457">
        <f t="shared" si="7"/>
        <v>146849.11000000002</v>
      </c>
      <c r="P253" s="456">
        <f>(Tabla13[[#This Row],[Entradas 30 Junio-30 Sept. 2023]]*Tabla13[[#This Row],[Costo Unitario]])</f>
        <v>0</v>
      </c>
      <c r="Q253" s="456">
        <f>(Tabla13[[#This Row],[Salidas 30 Junio-30 Sept. 2023]]*Tabla13[[#This Row],[Costo Unitario]])</f>
        <v>0</v>
      </c>
      <c r="R253" s="458" t="s">
        <v>844</v>
      </c>
      <c r="S253" s="459"/>
      <c r="T253" s="460"/>
      <c r="U253" s="460"/>
    </row>
    <row r="254" spans="1:21" s="57" customFormat="1" ht="15.75" x14ac:dyDescent="0.25">
      <c r="A254" s="232"/>
      <c r="B254" s="453">
        <v>45026</v>
      </c>
      <c r="C254" s="129" t="s">
        <v>866</v>
      </c>
      <c r="D254" s="454" t="s">
        <v>434</v>
      </c>
      <c r="E254" s="455" t="s">
        <v>441</v>
      </c>
      <c r="F254" s="128">
        <v>120</v>
      </c>
      <c r="G254" s="128">
        <v>0</v>
      </c>
      <c r="H254" s="128"/>
      <c r="I254" s="128"/>
      <c r="J254" s="128">
        <v>0</v>
      </c>
      <c r="K254" s="128">
        <f t="shared" si="6"/>
        <v>120</v>
      </c>
      <c r="L254" s="128">
        <v>119</v>
      </c>
      <c r="M254" s="128">
        <f>Tabla13[[#This Row],[Balance s/Mov. 30/09/2023]]-Tabla13[[#This Row],[Inventario al 30/09/2023]]</f>
        <v>1</v>
      </c>
      <c r="N254" s="456">
        <v>1948.12</v>
      </c>
      <c r="O254" s="457">
        <f t="shared" si="7"/>
        <v>231826.28</v>
      </c>
      <c r="P254" s="456">
        <f>(Tabla13[[#This Row],[Entradas 30 Junio-30 Sept. 2023]]*Tabla13[[#This Row],[Costo Unitario]])</f>
        <v>0</v>
      </c>
      <c r="Q254" s="456">
        <f>(Tabla13[[#This Row],[Salidas 30 Junio-30 Sept. 2023]]*Tabla13[[#This Row],[Costo Unitario]])</f>
        <v>0</v>
      </c>
      <c r="R254" s="458" t="s">
        <v>844</v>
      </c>
      <c r="S254" s="459"/>
      <c r="T254" s="460"/>
      <c r="U254" s="460"/>
    </row>
    <row r="255" spans="1:21" s="57" customFormat="1" ht="15.75" x14ac:dyDescent="0.25">
      <c r="A255" s="232"/>
      <c r="B255" s="453">
        <v>42520</v>
      </c>
      <c r="C255" s="129" t="s">
        <v>866</v>
      </c>
      <c r="D255" s="454" t="s">
        <v>162</v>
      </c>
      <c r="E255" s="461" t="s">
        <v>433</v>
      </c>
      <c r="F255" s="128">
        <v>3</v>
      </c>
      <c r="G255" s="128">
        <v>0</v>
      </c>
      <c r="H255" s="128"/>
      <c r="I255" s="128"/>
      <c r="J255" s="128">
        <v>0</v>
      </c>
      <c r="K255" s="128">
        <f t="shared" si="6"/>
        <v>3</v>
      </c>
      <c r="L255" s="128">
        <v>2</v>
      </c>
      <c r="M255" s="128">
        <f>Tabla13[[#This Row],[Balance s/Mov. 30/09/2023]]-Tabla13[[#This Row],[Inventario al 30/09/2023]]</f>
        <v>1</v>
      </c>
      <c r="N255" s="456">
        <v>1019.52</v>
      </c>
      <c r="O255" s="457">
        <f t="shared" si="7"/>
        <v>2039.04</v>
      </c>
      <c r="P255" s="456">
        <f>(Tabla13[[#This Row],[Entradas 30 Junio-30 Sept. 2023]]*Tabla13[[#This Row],[Costo Unitario]])</f>
        <v>0</v>
      </c>
      <c r="Q255" s="456">
        <f>(Tabla13[[#This Row],[Salidas 30 Junio-30 Sept. 2023]]*Tabla13[[#This Row],[Costo Unitario]])</f>
        <v>0</v>
      </c>
      <c r="R255" s="458" t="s">
        <v>844</v>
      </c>
      <c r="S255" s="459"/>
      <c r="T255" s="460"/>
      <c r="U255" s="460"/>
    </row>
    <row r="256" spans="1:21" s="57" customFormat="1" ht="15.75" x14ac:dyDescent="0.25">
      <c r="A256" s="232"/>
      <c r="B256" s="453">
        <v>40816</v>
      </c>
      <c r="C256" s="129" t="s">
        <v>866</v>
      </c>
      <c r="D256" s="454" t="s">
        <v>98</v>
      </c>
      <c r="E256" s="465" t="s">
        <v>638</v>
      </c>
      <c r="F256" s="128">
        <v>13</v>
      </c>
      <c r="G256" s="128">
        <v>0</v>
      </c>
      <c r="H256" s="128"/>
      <c r="I256" s="128"/>
      <c r="J256" s="128">
        <v>0</v>
      </c>
      <c r="K256" s="128">
        <f t="shared" si="6"/>
        <v>13</v>
      </c>
      <c r="L256" s="128">
        <v>15</v>
      </c>
      <c r="M256" s="128">
        <f>Tabla13[[#This Row],[Balance s/Mov. 30/09/2023]]-Tabla13[[#This Row],[Inventario al 30/09/2023]]</f>
        <v>-2</v>
      </c>
      <c r="N256" s="456">
        <v>792.96</v>
      </c>
      <c r="O256" s="457">
        <f t="shared" si="7"/>
        <v>11894.400000000001</v>
      </c>
      <c r="P256" s="456">
        <f>(Tabla13[[#This Row],[Entradas 30 Junio-30 Sept. 2023]]*Tabla13[[#This Row],[Costo Unitario]])</f>
        <v>0</v>
      </c>
      <c r="Q256" s="456">
        <f>(Tabla13[[#This Row],[Salidas 30 Junio-30 Sept. 2023]]*Tabla13[[#This Row],[Costo Unitario]])</f>
        <v>0</v>
      </c>
      <c r="R256" s="458" t="s">
        <v>844</v>
      </c>
      <c r="S256" s="459"/>
      <c r="T256" s="460"/>
      <c r="U256" s="460"/>
    </row>
    <row r="257" spans="1:21" s="57" customFormat="1" ht="15.75" x14ac:dyDescent="0.25">
      <c r="A257" s="232"/>
      <c r="B257" s="453">
        <v>42520</v>
      </c>
      <c r="C257" s="129" t="s">
        <v>866</v>
      </c>
      <c r="D257" s="454" t="s">
        <v>444</v>
      </c>
      <c r="E257" s="462" t="s">
        <v>445</v>
      </c>
      <c r="F257" s="128">
        <v>144</v>
      </c>
      <c r="G257" s="128">
        <v>0</v>
      </c>
      <c r="H257" s="128"/>
      <c r="I257" s="128"/>
      <c r="J257" s="128">
        <v>0</v>
      </c>
      <c r="K257" s="128">
        <f t="shared" si="6"/>
        <v>144</v>
      </c>
      <c r="L257" s="128">
        <v>60</v>
      </c>
      <c r="M257" s="128">
        <f>Tabla13[[#This Row],[Balance s/Mov. 30/09/2023]]-Tabla13[[#This Row],[Inventario al 30/09/2023]]</f>
        <v>84</v>
      </c>
      <c r="N257" s="456">
        <v>190</v>
      </c>
      <c r="O257" s="457">
        <f t="shared" si="7"/>
        <v>11400</v>
      </c>
      <c r="P257" s="456">
        <f>(Tabla13[[#This Row],[Entradas 30 Junio-30 Sept. 2023]]*Tabla13[[#This Row],[Costo Unitario]])</f>
        <v>0</v>
      </c>
      <c r="Q257" s="456">
        <f>(Tabla13[[#This Row],[Salidas 30 Junio-30 Sept. 2023]]*Tabla13[[#This Row],[Costo Unitario]])</f>
        <v>0</v>
      </c>
      <c r="R257" s="458" t="s">
        <v>844</v>
      </c>
      <c r="S257" s="459"/>
      <c r="T257" s="460"/>
      <c r="U257" s="460"/>
    </row>
    <row r="258" spans="1:21" s="57" customFormat="1" ht="15.75" x14ac:dyDescent="0.25">
      <c r="A258" s="232"/>
      <c r="B258" s="453">
        <v>41429</v>
      </c>
      <c r="C258" s="129" t="s">
        <v>866</v>
      </c>
      <c r="D258" s="454" t="s">
        <v>438</v>
      </c>
      <c r="E258" s="472" t="s">
        <v>439</v>
      </c>
      <c r="F258" s="128">
        <v>122</v>
      </c>
      <c r="G258" s="128">
        <v>0</v>
      </c>
      <c r="H258" s="128"/>
      <c r="I258" s="128"/>
      <c r="J258" s="128">
        <v>0</v>
      </c>
      <c r="K258" s="128">
        <f t="shared" si="6"/>
        <v>122</v>
      </c>
      <c r="L258" s="128">
        <v>119</v>
      </c>
      <c r="M258" s="128">
        <f>Tabla13[[#This Row],[Balance s/Mov. 30/09/2023]]-Tabla13[[#This Row],[Inventario al 30/09/2023]]</f>
        <v>3</v>
      </c>
      <c r="N258" s="456">
        <v>1019.52</v>
      </c>
      <c r="O258" s="457">
        <f t="shared" si="7"/>
        <v>121322.88</v>
      </c>
      <c r="P258" s="456">
        <f>(Tabla13[[#This Row],[Entradas 30 Junio-30 Sept. 2023]]*Tabla13[[#This Row],[Costo Unitario]])</f>
        <v>0</v>
      </c>
      <c r="Q258" s="456">
        <f>(Tabla13[[#This Row],[Salidas 30 Junio-30 Sept. 2023]]*Tabla13[[#This Row],[Costo Unitario]])</f>
        <v>0</v>
      </c>
      <c r="R258" s="458" t="s">
        <v>844</v>
      </c>
      <c r="S258" s="459"/>
      <c r="T258" s="460"/>
      <c r="U258" s="460"/>
    </row>
    <row r="259" spans="1:21" s="57" customFormat="1" ht="15.75" x14ac:dyDescent="0.25">
      <c r="A259" s="232"/>
      <c r="B259" s="453">
        <v>41915</v>
      </c>
      <c r="C259" s="129" t="s">
        <v>866</v>
      </c>
      <c r="D259" s="454" t="s">
        <v>286</v>
      </c>
      <c r="E259" s="462" t="s">
        <v>287</v>
      </c>
      <c r="F259" s="128">
        <v>21</v>
      </c>
      <c r="G259" s="128">
        <v>0</v>
      </c>
      <c r="H259" s="128"/>
      <c r="I259" s="128"/>
      <c r="J259" s="128">
        <v>0</v>
      </c>
      <c r="K259" s="128">
        <f t="shared" si="6"/>
        <v>21</v>
      </c>
      <c r="L259" s="128">
        <v>31</v>
      </c>
      <c r="M259" s="128">
        <f>Tabla13[[#This Row],[Balance s/Mov. 30/09/2023]]-Tabla13[[#This Row],[Inventario al 30/09/2023]]</f>
        <v>-10</v>
      </c>
      <c r="N259" s="456">
        <v>458.15</v>
      </c>
      <c r="O259" s="457">
        <f t="shared" si="7"/>
        <v>14202.65</v>
      </c>
      <c r="P259" s="456">
        <f>(Tabla13[[#This Row],[Entradas 30 Junio-30 Sept. 2023]]*Tabla13[[#This Row],[Costo Unitario]])</f>
        <v>0</v>
      </c>
      <c r="Q259" s="456">
        <f>(Tabla13[[#This Row],[Salidas 30 Junio-30 Sept. 2023]]*Tabla13[[#This Row],[Costo Unitario]])</f>
        <v>0</v>
      </c>
      <c r="R259" s="458" t="s">
        <v>844</v>
      </c>
      <c r="S259" s="459"/>
      <c r="T259" s="460"/>
      <c r="U259" s="460"/>
    </row>
    <row r="260" spans="1:21" s="473" customFormat="1" ht="15.75" x14ac:dyDescent="0.25">
      <c r="A260" s="232"/>
      <c r="B260" s="453">
        <v>42520</v>
      </c>
      <c r="C260" s="129" t="s">
        <v>866</v>
      </c>
      <c r="D260" s="454" t="s">
        <v>442</v>
      </c>
      <c r="E260" s="475" t="s">
        <v>443</v>
      </c>
      <c r="F260" s="128">
        <v>0</v>
      </c>
      <c r="G260" s="128">
        <v>0</v>
      </c>
      <c r="H260" s="128"/>
      <c r="I260" s="128"/>
      <c r="J260" s="128">
        <v>0</v>
      </c>
      <c r="K260" s="128">
        <f t="shared" si="6"/>
        <v>0</v>
      </c>
      <c r="L260" s="128">
        <v>0</v>
      </c>
      <c r="M260" s="128">
        <f>Tabla13[[#This Row],[Balance s/Mov. 30/09/2023]]-Tabla13[[#This Row],[Inventario al 30/09/2023]]</f>
        <v>0</v>
      </c>
      <c r="N260" s="470">
        <v>561.67999999999995</v>
      </c>
      <c r="O260" s="457">
        <f t="shared" si="7"/>
        <v>0</v>
      </c>
      <c r="P260" s="456">
        <f>(Tabla13[[#This Row],[Entradas 30 Junio-30 Sept. 2023]]*Tabla13[[#This Row],[Costo Unitario]])</f>
        <v>0</v>
      </c>
      <c r="Q260" s="456">
        <f>(Tabla13[[#This Row],[Salidas 30 Junio-30 Sept. 2023]]*Tabla13[[#This Row],[Costo Unitario]])</f>
        <v>0</v>
      </c>
      <c r="R260" s="458" t="s">
        <v>844</v>
      </c>
      <c r="S260" s="459"/>
      <c r="T260" s="460"/>
      <c r="U260" s="460"/>
    </row>
    <row r="261" spans="1:21" s="57" customFormat="1" ht="15.75" x14ac:dyDescent="0.25">
      <c r="A261" s="232"/>
      <c r="B261" s="453"/>
      <c r="C261" s="129" t="s">
        <v>866</v>
      </c>
      <c r="D261" s="454" t="s">
        <v>1099</v>
      </c>
      <c r="E261" s="455" t="s">
        <v>997</v>
      </c>
      <c r="F261" s="128">
        <v>44</v>
      </c>
      <c r="G261" s="128">
        <v>0</v>
      </c>
      <c r="H261" s="128"/>
      <c r="I261" s="128"/>
      <c r="J261" s="128">
        <v>0</v>
      </c>
      <c r="K261" s="128">
        <f t="shared" si="6"/>
        <v>44</v>
      </c>
      <c r="L261" s="128">
        <v>44</v>
      </c>
      <c r="M261" s="128">
        <f>Tabla13[[#This Row],[Balance s/Mov. 30/09/2023]]-Tabla13[[#This Row],[Inventario al 30/09/2023]]</f>
        <v>0</v>
      </c>
      <c r="N261" s="456">
        <v>787.48</v>
      </c>
      <c r="O261" s="457">
        <f t="shared" si="7"/>
        <v>34649.120000000003</v>
      </c>
      <c r="P261" s="456">
        <f>(Tabla13[[#This Row],[Entradas 30 Junio-30 Sept. 2023]]*Tabla13[[#This Row],[Costo Unitario]])</f>
        <v>0</v>
      </c>
      <c r="Q261" s="456">
        <f>(Tabla13[[#This Row],[Salidas 30 Junio-30 Sept. 2023]]*Tabla13[[#This Row],[Costo Unitario]])</f>
        <v>0</v>
      </c>
      <c r="R261" s="458" t="s">
        <v>844</v>
      </c>
      <c r="S261" s="459"/>
      <c r="T261" s="460"/>
      <c r="U261" s="460"/>
    </row>
    <row r="262" spans="1:21" s="57" customFormat="1" ht="15.75" x14ac:dyDescent="0.25">
      <c r="A262" s="232"/>
      <c r="B262" s="453">
        <v>45026</v>
      </c>
      <c r="C262" s="129" t="s">
        <v>866</v>
      </c>
      <c r="D262" s="454" t="s">
        <v>1139</v>
      </c>
      <c r="E262" s="462" t="s">
        <v>900</v>
      </c>
      <c r="F262" s="128">
        <v>27</v>
      </c>
      <c r="G262" s="128">
        <v>0</v>
      </c>
      <c r="H262" s="128"/>
      <c r="I262" s="128"/>
      <c r="J262" s="128">
        <v>0</v>
      </c>
      <c r="K262" s="128">
        <f t="shared" ref="K262:K325" si="8">F262+G262+H262+I262-J262</f>
        <v>27</v>
      </c>
      <c r="L262" s="128">
        <v>27</v>
      </c>
      <c r="M262" s="128">
        <f>Tabla13[[#This Row],[Balance s/Mov. 30/09/2023]]-Tabla13[[#This Row],[Inventario al 30/09/2023]]</f>
        <v>0</v>
      </c>
      <c r="N262" s="456">
        <v>1975</v>
      </c>
      <c r="O262" s="457">
        <f t="shared" ref="O262:O325" si="9">L262*N262</f>
        <v>53325</v>
      </c>
      <c r="P262" s="456">
        <f>(Tabla13[[#This Row],[Entradas 30 Junio-30 Sept. 2023]]*Tabla13[[#This Row],[Costo Unitario]])</f>
        <v>0</v>
      </c>
      <c r="Q262" s="456">
        <f>(Tabla13[[#This Row],[Salidas 30 Junio-30 Sept. 2023]]*Tabla13[[#This Row],[Costo Unitario]])</f>
        <v>0</v>
      </c>
      <c r="R262" s="458" t="s">
        <v>844</v>
      </c>
      <c r="S262" s="459"/>
      <c r="T262" s="460"/>
      <c r="U262" s="460"/>
    </row>
    <row r="263" spans="1:21" s="57" customFormat="1" ht="15.75" x14ac:dyDescent="0.25">
      <c r="A263" s="232"/>
      <c r="B263" s="453">
        <v>45026</v>
      </c>
      <c r="C263" s="129" t="s">
        <v>866</v>
      </c>
      <c r="D263" s="454" t="s">
        <v>637</v>
      </c>
      <c r="E263" s="462" t="s">
        <v>639</v>
      </c>
      <c r="F263" s="128">
        <v>58</v>
      </c>
      <c r="G263" s="128">
        <v>0</v>
      </c>
      <c r="H263" s="128"/>
      <c r="I263" s="128"/>
      <c r="J263" s="128">
        <v>0</v>
      </c>
      <c r="K263" s="128">
        <f t="shared" si="8"/>
        <v>58</v>
      </c>
      <c r="L263" s="128">
        <v>21</v>
      </c>
      <c r="M263" s="128">
        <f>Tabla13[[#This Row],[Balance s/Mov. 30/09/2023]]-Tabla13[[#This Row],[Inventario al 30/09/2023]]</f>
        <v>37</v>
      </c>
      <c r="N263" s="456">
        <v>914.99</v>
      </c>
      <c r="O263" s="457">
        <f t="shared" si="9"/>
        <v>19214.79</v>
      </c>
      <c r="P263" s="456">
        <f>(Tabla13[[#This Row],[Entradas 30 Junio-30 Sept. 2023]]*Tabla13[[#This Row],[Costo Unitario]])</f>
        <v>0</v>
      </c>
      <c r="Q263" s="456">
        <f>(Tabla13[[#This Row],[Salidas 30 Junio-30 Sept. 2023]]*Tabla13[[#This Row],[Costo Unitario]])</f>
        <v>0</v>
      </c>
      <c r="R263" s="458" t="s">
        <v>844</v>
      </c>
      <c r="S263" s="459"/>
      <c r="T263" s="460"/>
      <c r="U263" s="460"/>
    </row>
    <row r="264" spans="1:21" s="57" customFormat="1" ht="15.75" x14ac:dyDescent="0.25">
      <c r="A264" s="232"/>
      <c r="B264" s="453"/>
      <c r="C264" s="129" t="s">
        <v>866</v>
      </c>
      <c r="D264" s="454" t="s">
        <v>1045</v>
      </c>
      <c r="E264" s="462" t="s">
        <v>885</v>
      </c>
      <c r="F264" s="128">
        <v>76</v>
      </c>
      <c r="G264" s="128">
        <v>0</v>
      </c>
      <c r="H264" s="128"/>
      <c r="I264" s="128"/>
      <c r="J264" s="128">
        <v>0</v>
      </c>
      <c r="K264" s="128">
        <f t="shared" si="8"/>
        <v>76</v>
      </c>
      <c r="L264" s="128">
        <v>4</v>
      </c>
      <c r="M264" s="128">
        <f>Tabla13[[#This Row],[Balance s/Mov. 30/09/2023]]-Tabla13[[#This Row],[Inventario al 30/09/2023]]</f>
        <v>72</v>
      </c>
      <c r="N264" s="456">
        <v>792.96</v>
      </c>
      <c r="O264" s="457">
        <f t="shared" si="9"/>
        <v>3171.84</v>
      </c>
      <c r="P264" s="456">
        <f>(Tabla13[[#This Row],[Entradas 30 Junio-30 Sept. 2023]]*Tabla13[[#This Row],[Costo Unitario]])</f>
        <v>0</v>
      </c>
      <c r="Q264" s="456">
        <f>(Tabla13[[#This Row],[Salidas 30 Junio-30 Sept. 2023]]*Tabla13[[#This Row],[Costo Unitario]])</f>
        <v>0</v>
      </c>
      <c r="R264" s="458" t="s">
        <v>844</v>
      </c>
      <c r="S264" s="459"/>
      <c r="T264" s="460"/>
      <c r="U264" s="460"/>
    </row>
    <row r="265" spans="1:21" s="57" customFormat="1" ht="15.75" x14ac:dyDescent="0.25">
      <c r="A265" s="232"/>
      <c r="B265" s="453">
        <v>44879</v>
      </c>
      <c r="C265" s="246" t="s">
        <v>861</v>
      </c>
      <c r="D265" s="464" t="s">
        <v>469</v>
      </c>
      <c r="E265" s="455" t="s">
        <v>491</v>
      </c>
      <c r="F265" s="128">
        <v>24</v>
      </c>
      <c r="G265" s="128">
        <v>0</v>
      </c>
      <c r="H265" s="128"/>
      <c r="I265" s="128"/>
      <c r="J265" s="128">
        <v>0</v>
      </c>
      <c r="K265" s="128">
        <f t="shared" si="8"/>
        <v>24</v>
      </c>
      <c r="L265" s="128">
        <v>24</v>
      </c>
      <c r="M265" s="128">
        <f>Tabla13[[#This Row],[Balance s/Mov. 30/09/2023]]-Tabla13[[#This Row],[Inventario al 30/09/2023]]</f>
        <v>0</v>
      </c>
      <c r="N265" s="456">
        <v>358.72</v>
      </c>
      <c r="O265" s="457">
        <f t="shared" si="9"/>
        <v>8609.2800000000007</v>
      </c>
      <c r="P265" s="456">
        <f>(Tabla13[[#This Row],[Entradas 30 Junio-30 Sept. 2023]]*Tabla13[[#This Row],[Costo Unitario]])</f>
        <v>0</v>
      </c>
      <c r="Q265" s="456">
        <f>(Tabla13[[#This Row],[Salidas 30 Junio-30 Sept. 2023]]*Tabla13[[#This Row],[Costo Unitario]])</f>
        <v>0</v>
      </c>
      <c r="R265" s="458" t="s">
        <v>844</v>
      </c>
      <c r="S265" s="459"/>
      <c r="T265" s="460"/>
      <c r="U265" s="460"/>
    </row>
    <row r="266" spans="1:21" s="57" customFormat="1" ht="15.75" x14ac:dyDescent="0.25">
      <c r="A266" s="232"/>
      <c r="B266" s="463">
        <v>43412</v>
      </c>
      <c r="C266" s="476" t="s">
        <v>863</v>
      </c>
      <c r="D266" s="464" t="s">
        <v>32</v>
      </c>
      <c r="E266" s="455" t="s">
        <v>33</v>
      </c>
      <c r="F266" s="128">
        <v>2</v>
      </c>
      <c r="G266" s="128">
        <v>0</v>
      </c>
      <c r="H266" s="128"/>
      <c r="I266" s="128"/>
      <c r="J266" s="128">
        <v>0</v>
      </c>
      <c r="K266" s="128">
        <f t="shared" si="8"/>
        <v>2</v>
      </c>
      <c r="L266" s="128">
        <v>2</v>
      </c>
      <c r="M266" s="128">
        <f>Tabla13[[#This Row],[Balance s/Mov. 30/09/2023]]-Tabla13[[#This Row],[Inventario al 30/09/2023]]</f>
        <v>0</v>
      </c>
      <c r="N266" s="456">
        <v>299</v>
      </c>
      <c r="O266" s="457">
        <f t="shared" si="9"/>
        <v>598</v>
      </c>
      <c r="P266" s="456">
        <f>(Tabla13[[#This Row],[Entradas 30 Junio-30 Sept. 2023]]*Tabla13[[#This Row],[Costo Unitario]])</f>
        <v>0</v>
      </c>
      <c r="Q266" s="456">
        <f>(Tabla13[[#This Row],[Salidas 30 Junio-30 Sept. 2023]]*Tabla13[[#This Row],[Costo Unitario]])</f>
        <v>0</v>
      </c>
      <c r="R266" s="458" t="s">
        <v>844</v>
      </c>
      <c r="S266" s="459"/>
      <c r="T266" s="460"/>
      <c r="U266" s="460"/>
    </row>
    <row r="267" spans="1:21" s="57" customFormat="1" ht="15.75" x14ac:dyDescent="0.25">
      <c r="A267" s="232"/>
      <c r="B267" s="463">
        <v>42520</v>
      </c>
      <c r="C267" s="246" t="s">
        <v>867</v>
      </c>
      <c r="D267" s="464" t="s">
        <v>196</v>
      </c>
      <c r="E267" s="455" t="s">
        <v>197</v>
      </c>
      <c r="F267" s="128">
        <v>0</v>
      </c>
      <c r="G267" s="128">
        <v>0</v>
      </c>
      <c r="H267" s="128"/>
      <c r="I267" s="128"/>
      <c r="J267" s="128">
        <v>0</v>
      </c>
      <c r="K267" s="128">
        <f t="shared" si="8"/>
        <v>0</v>
      </c>
      <c r="L267" s="128">
        <v>0</v>
      </c>
      <c r="M267" s="128">
        <f>Tabla13[[#This Row],[Balance s/Mov. 30/09/2023]]-Tabla13[[#This Row],[Inventario al 30/09/2023]]</f>
        <v>0</v>
      </c>
      <c r="N267" s="477">
        <v>1295.6400000000001</v>
      </c>
      <c r="O267" s="457">
        <f t="shared" si="9"/>
        <v>0</v>
      </c>
      <c r="P267" s="456">
        <f>(Tabla13[[#This Row],[Entradas 30 Junio-30 Sept. 2023]]*Tabla13[[#This Row],[Costo Unitario]])</f>
        <v>0</v>
      </c>
      <c r="Q267" s="456">
        <f>(Tabla13[[#This Row],[Salidas 30 Junio-30 Sept. 2023]]*Tabla13[[#This Row],[Costo Unitario]])</f>
        <v>0</v>
      </c>
      <c r="R267" s="458" t="s">
        <v>844</v>
      </c>
      <c r="S267" s="459"/>
      <c r="T267" s="460"/>
      <c r="U267" s="460"/>
    </row>
    <row r="268" spans="1:21" s="57" customFormat="1" ht="15.75" x14ac:dyDescent="0.25">
      <c r="A268" s="232"/>
      <c r="B268" s="453"/>
      <c r="C268" s="129" t="s">
        <v>853</v>
      </c>
      <c r="D268" s="454" t="s">
        <v>1051</v>
      </c>
      <c r="E268" s="455" t="s">
        <v>931</v>
      </c>
      <c r="F268" s="128">
        <v>0</v>
      </c>
      <c r="G268" s="128">
        <v>0</v>
      </c>
      <c r="H268" s="128"/>
      <c r="I268" s="128"/>
      <c r="J268" s="128">
        <v>0</v>
      </c>
      <c r="K268" s="128">
        <f t="shared" si="8"/>
        <v>0</v>
      </c>
      <c r="L268" s="128">
        <v>0</v>
      </c>
      <c r="M268" s="128">
        <f>Tabla13[[#This Row],[Balance s/Mov. 30/09/2023]]-Tabla13[[#This Row],[Inventario al 30/09/2023]]</f>
        <v>0</v>
      </c>
      <c r="N268" s="456">
        <v>0</v>
      </c>
      <c r="O268" s="457">
        <f t="shared" si="9"/>
        <v>0</v>
      </c>
      <c r="P268" s="456">
        <f>(Tabla13[[#This Row],[Entradas 30 Junio-30 Sept. 2023]]*Tabla13[[#This Row],[Costo Unitario]])</f>
        <v>0</v>
      </c>
      <c r="Q268" s="456">
        <f>(Tabla13[[#This Row],[Salidas 30 Junio-30 Sept. 2023]]*Tabla13[[#This Row],[Costo Unitario]])</f>
        <v>0</v>
      </c>
      <c r="R268" s="458" t="s">
        <v>844</v>
      </c>
      <c r="S268" s="459"/>
      <c r="T268" s="460"/>
      <c r="U268" s="460"/>
    </row>
    <row r="269" spans="1:21" s="57" customFormat="1" ht="15.75" x14ac:dyDescent="0.25">
      <c r="A269" s="232"/>
      <c r="B269" s="453">
        <v>41429</v>
      </c>
      <c r="C269" s="129" t="s">
        <v>849</v>
      </c>
      <c r="D269" s="454" t="s">
        <v>256</v>
      </c>
      <c r="E269" s="461" t="s">
        <v>257</v>
      </c>
      <c r="F269" s="128">
        <v>2</v>
      </c>
      <c r="G269" s="128">
        <v>0</v>
      </c>
      <c r="H269" s="128"/>
      <c r="I269" s="128"/>
      <c r="J269" s="128">
        <v>0</v>
      </c>
      <c r="K269" s="128">
        <f t="shared" si="8"/>
        <v>2</v>
      </c>
      <c r="L269" s="128">
        <v>2</v>
      </c>
      <c r="M269" s="128">
        <f>Tabla13[[#This Row],[Balance s/Mov. 30/09/2023]]-Tabla13[[#This Row],[Inventario al 30/09/2023]]</f>
        <v>0</v>
      </c>
      <c r="N269" s="456">
        <v>548.70000000000005</v>
      </c>
      <c r="O269" s="457">
        <f t="shared" si="9"/>
        <v>1097.4000000000001</v>
      </c>
      <c r="P269" s="456">
        <f>(Tabla13[[#This Row],[Entradas 30 Junio-30 Sept. 2023]]*Tabla13[[#This Row],[Costo Unitario]])</f>
        <v>0</v>
      </c>
      <c r="Q269" s="456">
        <f>(Tabla13[[#This Row],[Salidas 30 Junio-30 Sept. 2023]]*Tabla13[[#This Row],[Costo Unitario]])</f>
        <v>0</v>
      </c>
      <c r="R269" s="458" t="s">
        <v>844</v>
      </c>
      <c r="S269" s="459"/>
      <c r="T269" s="460"/>
      <c r="U269" s="460"/>
    </row>
    <row r="270" spans="1:21" s="57" customFormat="1" ht="15.75" x14ac:dyDescent="0.25">
      <c r="A270" s="232"/>
      <c r="B270" s="453">
        <v>42520</v>
      </c>
      <c r="C270" s="129" t="s">
        <v>854</v>
      </c>
      <c r="D270" s="454" t="s">
        <v>305</v>
      </c>
      <c r="E270" s="472" t="s">
        <v>306</v>
      </c>
      <c r="F270" s="128">
        <v>63</v>
      </c>
      <c r="G270" s="128">
        <v>0</v>
      </c>
      <c r="H270" s="128"/>
      <c r="I270" s="128"/>
      <c r="J270" s="128">
        <v>0</v>
      </c>
      <c r="K270" s="128">
        <f t="shared" si="8"/>
        <v>63</v>
      </c>
      <c r="L270" s="128">
        <v>60</v>
      </c>
      <c r="M270" s="128">
        <f>Tabla13[[#This Row],[Balance s/Mov. 30/09/2023]]-Tabla13[[#This Row],[Inventario al 30/09/2023]]</f>
        <v>3</v>
      </c>
      <c r="N270" s="456">
        <v>761.1</v>
      </c>
      <c r="O270" s="457">
        <f t="shared" si="9"/>
        <v>45666</v>
      </c>
      <c r="P270" s="456">
        <f>(Tabla13[[#This Row],[Entradas 30 Junio-30 Sept. 2023]]*Tabla13[[#This Row],[Costo Unitario]])</f>
        <v>0</v>
      </c>
      <c r="Q270" s="456">
        <f>(Tabla13[[#This Row],[Salidas 30 Junio-30 Sept. 2023]]*Tabla13[[#This Row],[Costo Unitario]])</f>
        <v>0</v>
      </c>
      <c r="R270" s="458" t="s">
        <v>844</v>
      </c>
      <c r="S270" s="459"/>
      <c r="T270" s="460"/>
      <c r="U270" s="460"/>
    </row>
    <row r="271" spans="1:21" s="57" customFormat="1" ht="15.75" x14ac:dyDescent="0.25">
      <c r="A271" s="334"/>
      <c r="B271" s="453">
        <v>45016</v>
      </c>
      <c r="C271" s="129" t="s">
        <v>853</v>
      </c>
      <c r="D271" s="454" t="s">
        <v>1084</v>
      </c>
      <c r="E271" s="455" t="s">
        <v>1001</v>
      </c>
      <c r="F271" s="128">
        <v>1</v>
      </c>
      <c r="G271" s="128">
        <v>0</v>
      </c>
      <c r="H271" s="128"/>
      <c r="I271" s="128"/>
      <c r="J271" s="128">
        <v>0</v>
      </c>
      <c r="K271" s="128">
        <f t="shared" si="8"/>
        <v>1</v>
      </c>
      <c r="L271" s="128">
        <v>7</v>
      </c>
      <c r="M271" s="128">
        <f>Tabla13[[#This Row],[Balance s/Mov. 30/09/2023]]-Tabla13[[#This Row],[Inventario al 30/09/2023]]</f>
        <v>-6</v>
      </c>
      <c r="N271" s="456">
        <v>74.67</v>
      </c>
      <c r="O271" s="457">
        <f t="shared" si="9"/>
        <v>522.69000000000005</v>
      </c>
      <c r="P271" s="456">
        <f>(Tabla13[[#This Row],[Entradas 30 Junio-30 Sept. 2023]]*Tabla13[[#This Row],[Costo Unitario]])</f>
        <v>0</v>
      </c>
      <c r="Q271" s="456">
        <f>(Tabla13[[#This Row],[Salidas 30 Junio-30 Sept. 2023]]*Tabla13[[#This Row],[Costo Unitario]])</f>
        <v>0</v>
      </c>
      <c r="R271" s="458" t="s">
        <v>844</v>
      </c>
      <c r="S271" s="459"/>
      <c r="T271" s="460"/>
      <c r="U271" s="460"/>
    </row>
    <row r="272" spans="1:21" s="57" customFormat="1" ht="15.75" x14ac:dyDescent="0.25">
      <c r="A272" s="232"/>
      <c r="B272" s="453">
        <v>42496</v>
      </c>
      <c r="C272" s="129" t="s">
        <v>852</v>
      </c>
      <c r="D272" s="454" t="s">
        <v>214</v>
      </c>
      <c r="E272" s="465" t="s">
        <v>382</v>
      </c>
      <c r="F272" s="128">
        <v>18</v>
      </c>
      <c r="G272" s="128">
        <v>0</v>
      </c>
      <c r="H272" s="128"/>
      <c r="I272" s="128"/>
      <c r="J272" s="128">
        <v>0</v>
      </c>
      <c r="K272" s="128">
        <f t="shared" si="8"/>
        <v>18</v>
      </c>
      <c r="L272" s="128">
        <v>18</v>
      </c>
      <c r="M272" s="128">
        <f>Tabla13[[#This Row],[Balance s/Mov. 30/09/2023]]-Tabla13[[#This Row],[Inventario al 30/09/2023]]</f>
        <v>0</v>
      </c>
      <c r="N272" s="456">
        <v>7.3</v>
      </c>
      <c r="O272" s="457">
        <f t="shared" si="9"/>
        <v>131.4</v>
      </c>
      <c r="P272" s="456">
        <f>(Tabla13[[#This Row],[Entradas 30 Junio-30 Sept. 2023]]*Tabla13[[#This Row],[Costo Unitario]])</f>
        <v>0</v>
      </c>
      <c r="Q272" s="456">
        <f>(Tabla13[[#This Row],[Salidas 30 Junio-30 Sept. 2023]]*Tabla13[[#This Row],[Costo Unitario]])</f>
        <v>0</v>
      </c>
      <c r="R272" s="458" t="s">
        <v>844</v>
      </c>
      <c r="S272" s="459"/>
      <c r="T272" s="460"/>
      <c r="U272" s="460"/>
    </row>
    <row r="273" spans="1:21" s="57" customFormat="1" ht="15.75" x14ac:dyDescent="0.25">
      <c r="A273" s="232"/>
      <c r="B273" s="453">
        <v>41429</v>
      </c>
      <c r="C273" s="129" t="s">
        <v>856</v>
      </c>
      <c r="D273" s="454" t="s">
        <v>591</v>
      </c>
      <c r="E273" s="461" t="s">
        <v>592</v>
      </c>
      <c r="F273" s="128">
        <v>28</v>
      </c>
      <c r="G273" s="128">
        <v>0</v>
      </c>
      <c r="H273" s="128"/>
      <c r="I273" s="128"/>
      <c r="J273" s="128">
        <v>0</v>
      </c>
      <c r="K273" s="128">
        <f t="shared" si="8"/>
        <v>28</v>
      </c>
      <c r="L273" s="128">
        <v>27</v>
      </c>
      <c r="M273" s="128">
        <f>Tabla13[[#This Row],[Balance s/Mov. 30/09/2023]]-Tabla13[[#This Row],[Inventario al 30/09/2023]]</f>
        <v>1</v>
      </c>
      <c r="N273" s="456">
        <v>10030</v>
      </c>
      <c r="O273" s="457">
        <f t="shared" si="9"/>
        <v>270810</v>
      </c>
      <c r="P273" s="456">
        <f>(Tabla13[[#This Row],[Entradas 30 Junio-30 Sept. 2023]]*Tabla13[[#This Row],[Costo Unitario]])</f>
        <v>0</v>
      </c>
      <c r="Q273" s="456">
        <f>(Tabla13[[#This Row],[Salidas 30 Junio-30 Sept. 2023]]*Tabla13[[#This Row],[Costo Unitario]])</f>
        <v>0</v>
      </c>
      <c r="R273" s="458" t="s">
        <v>844</v>
      </c>
      <c r="S273" s="459"/>
      <c r="T273" s="460"/>
      <c r="U273" s="460"/>
    </row>
    <row r="274" spans="1:21" s="57" customFormat="1" ht="15.75" x14ac:dyDescent="0.25">
      <c r="A274" s="232"/>
      <c r="B274" s="453"/>
      <c r="C274" s="129" t="s">
        <v>853</v>
      </c>
      <c r="D274" s="454" t="s">
        <v>1071</v>
      </c>
      <c r="E274" s="455" t="s">
        <v>965</v>
      </c>
      <c r="F274" s="128">
        <v>0</v>
      </c>
      <c r="G274" s="128">
        <v>0</v>
      </c>
      <c r="H274" s="128"/>
      <c r="I274" s="128"/>
      <c r="J274" s="128">
        <v>0</v>
      </c>
      <c r="K274" s="128">
        <f t="shared" si="8"/>
        <v>0</v>
      </c>
      <c r="L274" s="128">
        <v>0</v>
      </c>
      <c r="M274" s="128">
        <f>Tabla13[[#This Row],[Balance s/Mov. 30/09/2023]]-Tabla13[[#This Row],[Inventario al 30/09/2023]]</f>
        <v>0</v>
      </c>
      <c r="N274" s="456">
        <v>0</v>
      </c>
      <c r="O274" s="457">
        <f t="shared" si="9"/>
        <v>0</v>
      </c>
      <c r="P274" s="456">
        <f>(Tabla13[[#This Row],[Entradas 30 Junio-30 Sept. 2023]]*Tabla13[[#This Row],[Costo Unitario]])</f>
        <v>0</v>
      </c>
      <c r="Q274" s="456">
        <f>(Tabla13[[#This Row],[Salidas 30 Junio-30 Sept. 2023]]*Tabla13[[#This Row],[Costo Unitario]])</f>
        <v>0</v>
      </c>
      <c r="R274" s="458" t="s">
        <v>844</v>
      </c>
      <c r="S274" s="459"/>
      <c r="T274" s="460"/>
      <c r="U274" s="460"/>
    </row>
    <row r="275" spans="1:21" s="57" customFormat="1" ht="15.75" x14ac:dyDescent="0.25">
      <c r="A275" s="232"/>
      <c r="B275" s="453"/>
      <c r="C275" s="129" t="s">
        <v>862</v>
      </c>
      <c r="D275" s="454" t="s">
        <v>1058</v>
      </c>
      <c r="E275" s="455" t="s">
        <v>947</v>
      </c>
      <c r="F275" s="128">
        <v>4</v>
      </c>
      <c r="G275" s="128">
        <v>0</v>
      </c>
      <c r="H275" s="128"/>
      <c r="I275" s="128"/>
      <c r="J275" s="128">
        <v>0</v>
      </c>
      <c r="K275" s="128">
        <f t="shared" si="8"/>
        <v>4</v>
      </c>
      <c r="L275" s="128">
        <v>4</v>
      </c>
      <c r="M275" s="128">
        <f>Tabla13[[#This Row],[Balance s/Mov. 30/09/2023]]-Tabla13[[#This Row],[Inventario al 30/09/2023]]</f>
        <v>0</v>
      </c>
      <c r="N275" s="456">
        <v>0</v>
      </c>
      <c r="O275" s="457">
        <f t="shared" si="9"/>
        <v>0</v>
      </c>
      <c r="P275" s="456">
        <f>(Tabla13[[#This Row],[Entradas 30 Junio-30 Sept. 2023]]*Tabla13[[#This Row],[Costo Unitario]])</f>
        <v>0</v>
      </c>
      <c r="Q275" s="456">
        <f>(Tabla13[[#This Row],[Salidas 30 Junio-30 Sept. 2023]]*Tabla13[[#This Row],[Costo Unitario]])</f>
        <v>0</v>
      </c>
      <c r="R275" s="458" t="s">
        <v>844</v>
      </c>
      <c r="S275" s="459"/>
      <c r="T275" s="460"/>
      <c r="U275" s="460"/>
    </row>
    <row r="276" spans="1:21" s="57" customFormat="1" ht="15.75" x14ac:dyDescent="0.25">
      <c r="A276" s="232"/>
      <c r="B276" s="453">
        <v>43123</v>
      </c>
      <c r="C276" s="129" t="s">
        <v>872</v>
      </c>
      <c r="D276" s="454" t="s">
        <v>268</v>
      </c>
      <c r="E276" s="462" t="s">
        <v>269</v>
      </c>
      <c r="F276" s="128">
        <v>1500</v>
      </c>
      <c r="G276" s="128">
        <v>0</v>
      </c>
      <c r="H276" s="128"/>
      <c r="I276" s="128"/>
      <c r="J276" s="128">
        <v>0</v>
      </c>
      <c r="K276" s="128">
        <f t="shared" si="8"/>
        <v>1500</v>
      </c>
      <c r="L276" s="128">
        <v>1500</v>
      </c>
      <c r="M276" s="128">
        <f>Tabla13[[#This Row],[Balance s/Mov. 30/09/2023]]-Tabla13[[#This Row],[Inventario al 30/09/2023]]</f>
        <v>0</v>
      </c>
      <c r="N276" s="456">
        <v>0.87</v>
      </c>
      <c r="O276" s="457">
        <f t="shared" si="9"/>
        <v>1305</v>
      </c>
      <c r="P276" s="456">
        <f>(Tabla13[[#This Row],[Entradas 30 Junio-30 Sept. 2023]]*Tabla13[[#This Row],[Costo Unitario]])</f>
        <v>0</v>
      </c>
      <c r="Q276" s="456">
        <f>(Tabla13[[#This Row],[Salidas 30 Junio-30 Sept. 2023]]*Tabla13[[#This Row],[Costo Unitario]])</f>
        <v>0</v>
      </c>
      <c r="R276" s="458" t="s">
        <v>844</v>
      </c>
      <c r="S276" s="459"/>
      <c r="T276" s="460"/>
      <c r="U276" s="460"/>
    </row>
    <row r="277" spans="1:21" s="57" customFormat="1" ht="15.75" x14ac:dyDescent="0.25">
      <c r="A277" s="232"/>
      <c r="B277" s="453"/>
      <c r="C277" s="129" t="s">
        <v>862</v>
      </c>
      <c r="D277" s="454" t="s">
        <v>1065</v>
      </c>
      <c r="E277" s="455" t="s">
        <v>958</v>
      </c>
      <c r="F277" s="128">
        <v>1198</v>
      </c>
      <c r="G277" s="128">
        <v>0</v>
      </c>
      <c r="H277" s="128"/>
      <c r="I277" s="128"/>
      <c r="J277" s="128">
        <v>0</v>
      </c>
      <c r="K277" s="128">
        <f t="shared" si="8"/>
        <v>1198</v>
      </c>
      <c r="L277" s="128">
        <v>1198</v>
      </c>
      <c r="M277" s="128">
        <f>Tabla13[[#This Row],[Balance s/Mov. 30/09/2023]]-Tabla13[[#This Row],[Inventario al 30/09/2023]]</f>
        <v>0</v>
      </c>
      <c r="N277" s="456">
        <v>1.59</v>
      </c>
      <c r="O277" s="457">
        <f t="shared" si="9"/>
        <v>1904.8200000000002</v>
      </c>
      <c r="P277" s="456">
        <f>(Tabla13[[#This Row],[Entradas 30 Junio-30 Sept. 2023]]*Tabla13[[#This Row],[Costo Unitario]])</f>
        <v>0</v>
      </c>
      <c r="Q277" s="456">
        <f>(Tabla13[[#This Row],[Salidas 30 Junio-30 Sept. 2023]]*Tabla13[[#This Row],[Costo Unitario]])</f>
        <v>0</v>
      </c>
      <c r="R277" s="458" t="s">
        <v>844</v>
      </c>
      <c r="S277" s="459"/>
      <c r="T277" s="460"/>
      <c r="U277" s="460"/>
    </row>
    <row r="278" spans="1:21" s="57" customFormat="1" ht="15.75" x14ac:dyDescent="0.25">
      <c r="A278" s="232"/>
      <c r="B278" s="453">
        <v>42496</v>
      </c>
      <c r="C278" s="129" t="s">
        <v>855</v>
      </c>
      <c r="D278" s="454" t="s">
        <v>598</v>
      </c>
      <c r="E278" s="465" t="s">
        <v>1002</v>
      </c>
      <c r="F278" s="128">
        <v>199</v>
      </c>
      <c r="G278" s="128">
        <v>0</v>
      </c>
      <c r="H278" s="469"/>
      <c r="I278" s="469"/>
      <c r="J278" s="128">
        <v>0</v>
      </c>
      <c r="K278" s="128">
        <f t="shared" si="8"/>
        <v>199</v>
      </c>
      <c r="L278" s="128">
        <v>192</v>
      </c>
      <c r="M278" s="128">
        <f>Tabla13[[#This Row],[Balance s/Mov. 30/09/2023]]-Tabla13[[#This Row],[Inventario al 30/09/2023]]</f>
        <v>7</v>
      </c>
      <c r="N278" s="470">
        <v>612.41999999999996</v>
      </c>
      <c r="O278" s="457">
        <f t="shared" si="9"/>
        <v>117584.63999999998</v>
      </c>
      <c r="P278" s="456">
        <f>(Tabla13[[#This Row],[Entradas 30 Junio-30 Sept. 2023]]*Tabla13[[#This Row],[Costo Unitario]])</f>
        <v>0</v>
      </c>
      <c r="Q278" s="456">
        <f>(Tabla13[[#This Row],[Salidas 30 Junio-30 Sept. 2023]]*Tabla13[[#This Row],[Costo Unitario]])</f>
        <v>0</v>
      </c>
      <c r="R278" s="458" t="s">
        <v>844</v>
      </c>
      <c r="S278" s="459"/>
      <c r="T278" s="460"/>
      <c r="U278" s="460"/>
    </row>
    <row r="279" spans="1:21" s="57" customFormat="1" ht="15.75" x14ac:dyDescent="0.25">
      <c r="A279" s="232"/>
      <c r="B279" s="453">
        <v>45016</v>
      </c>
      <c r="C279" s="129" t="s">
        <v>863</v>
      </c>
      <c r="D279" s="454" t="s">
        <v>1137</v>
      </c>
      <c r="E279" s="462" t="s">
        <v>1138</v>
      </c>
      <c r="F279" s="128">
        <v>54</v>
      </c>
      <c r="G279" s="128">
        <v>0</v>
      </c>
      <c r="H279" s="128"/>
      <c r="I279" s="128"/>
      <c r="J279" s="128">
        <v>0</v>
      </c>
      <c r="K279" s="128">
        <f t="shared" si="8"/>
        <v>54</v>
      </c>
      <c r="L279" s="128">
        <v>60</v>
      </c>
      <c r="M279" s="128">
        <f>Tabla13[[#This Row],[Balance s/Mov. 30/09/2023]]-Tabla13[[#This Row],[Inventario al 30/09/2023]]</f>
        <v>-6</v>
      </c>
      <c r="N279" s="456">
        <v>74.67</v>
      </c>
      <c r="O279" s="457">
        <f t="shared" si="9"/>
        <v>4480.2</v>
      </c>
      <c r="P279" s="456">
        <f>(Tabla13[[#This Row],[Entradas 30 Junio-30 Sept. 2023]]*Tabla13[[#This Row],[Costo Unitario]])</f>
        <v>0</v>
      </c>
      <c r="Q279" s="456">
        <f>(Tabla13[[#This Row],[Salidas 30 Junio-30 Sept. 2023]]*Tabla13[[#This Row],[Costo Unitario]])</f>
        <v>0</v>
      </c>
      <c r="R279" s="458" t="s">
        <v>844</v>
      </c>
      <c r="S279" s="459"/>
      <c r="T279" s="460"/>
      <c r="U279" s="460"/>
    </row>
    <row r="280" spans="1:21" s="57" customFormat="1" ht="15.75" x14ac:dyDescent="0.25">
      <c r="A280" s="232"/>
      <c r="B280" s="453">
        <v>42520</v>
      </c>
      <c r="C280" s="129" t="s">
        <v>850</v>
      </c>
      <c r="D280" s="454" t="s">
        <v>544</v>
      </c>
      <c r="E280" s="462" t="s">
        <v>545</v>
      </c>
      <c r="F280" s="128">
        <v>5</v>
      </c>
      <c r="G280" s="128">
        <v>0</v>
      </c>
      <c r="H280" s="128"/>
      <c r="I280" s="128"/>
      <c r="J280" s="128">
        <v>0</v>
      </c>
      <c r="K280" s="128">
        <f t="shared" si="8"/>
        <v>5</v>
      </c>
      <c r="L280" s="128">
        <v>5</v>
      </c>
      <c r="M280" s="128">
        <f>Tabla13[[#This Row],[Balance s/Mov. 30/09/2023]]-Tabla13[[#This Row],[Inventario al 30/09/2023]]</f>
        <v>0</v>
      </c>
      <c r="N280" s="456">
        <v>17464</v>
      </c>
      <c r="O280" s="457">
        <f t="shared" si="9"/>
        <v>87320</v>
      </c>
      <c r="P280" s="456">
        <f>(Tabla13[[#This Row],[Entradas 30 Junio-30 Sept. 2023]]*Tabla13[[#This Row],[Costo Unitario]])</f>
        <v>0</v>
      </c>
      <c r="Q280" s="456">
        <f>(Tabla13[[#This Row],[Salidas 30 Junio-30 Sept. 2023]]*Tabla13[[#This Row],[Costo Unitario]])</f>
        <v>0</v>
      </c>
      <c r="R280" s="458" t="s">
        <v>844</v>
      </c>
      <c r="S280" s="459"/>
      <c r="T280" s="460"/>
      <c r="U280" s="460"/>
    </row>
    <row r="281" spans="1:21" s="57" customFormat="1" ht="15.75" x14ac:dyDescent="0.25">
      <c r="A281" s="232"/>
      <c r="B281" s="463">
        <v>43412</v>
      </c>
      <c r="C281" s="246" t="s">
        <v>862</v>
      </c>
      <c r="D281" s="464" t="s">
        <v>34</v>
      </c>
      <c r="E281" s="455" t="s">
        <v>35</v>
      </c>
      <c r="F281" s="128">
        <v>12</v>
      </c>
      <c r="G281" s="128">
        <v>0</v>
      </c>
      <c r="H281" s="128"/>
      <c r="I281" s="128"/>
      <c r="J281" s="128">
        <v>0</v>
      </c>
      <c r="K281" s="128">
        <f t="shared" si="8"/>
        <v>12</v>
      </c>
      <c r="L281" s="128">
        <v>12</v>
      </c>
      <c r="M281" s="128">
        <f>Tabla13[[#This Row],[Balance s/Mov. 30/09/2023]]-Tabla13[[#This Row],[Inventario al 30/09/2023]]</f>
        <v>0</v>
      </c>
      <c r="N281" s="456">
        <v>850</v>
      </c>
      <c r="O281" s="457">
        <f t="shared" si="9"/>
        <v>10200</v>
      </c>
      <c r="P281" s="456">
        <f>(Tabla13[[#This Row],[Entradas 30 Junio-30 Sept. 2023]]*Tabla13[[#This Row],[Costo Unitario]])</f>
        <v>0</v>
      </c>
      <c r="Q281" s="456">
        <f>(Tabla13[[#This Row],[Salidas 30 Junio-30 Sept. 2023]]*Tabla13[[#This Row],[Costo Unitario]])</f>
        <v>0</v>
      </c>
      <c r="R281" s="458" t="s">
        <v>844</v>
      </c>
      <c r="S281" s="459"/>
      <c r="T281" s="460"/>
      <c r="U281" s="460"/>
    </row>
    <row r="282" spans="1:21" s="57" customFormat="1" ht="15.75" x14ac:dyDescent="0.25">
      <c r="A282" s="232"/>
      <c r="B282" s="453">
        <v>44879</v>
      </c>
      <c r="C282" s="129" t="s">
        <v>850</v>
      </c>
      <c r="D282" s="454" t="s">
        <v>260</v>
      </c>
      <c r="E282" s="455" t="s">
        <v>1093</v>
      </c>
      <c r="F282" s="128">
        <v>0</v>
      </c>
      <c r="G282" s="128">
        <v>0</v>
      </c>
      <c r="H282" s="128"/>
      <c r="I282" s="128"/>
      <c r="J282" s="128">
        <v>0</v>
      </c>
      <c r="K282" s="128">
        <f t="shared" si="8"/>
        <v>0</v>
      </c>
      <c r="L282" s="128">
        <v>0</v>
      </c>
      <c r="M282" s="128">
        <f>Tabla13[[#This Row],[Balance s/Mov. 30/09/2023]]-Tabla13[[#This Row],[Inventario al 30/09/2023]]</f>
        <v>0</v>
      </c>
      <c r="N282" s="456">
        <v>7254.64</v>
      </c>
      <c r="O282" s="457">
        <f t="shared" si="9"/>
        <v>0</v>
      </c>
      <c r="P282" s="456">
        <f>(Tabla13[[#This Row],[Entradas 30 Junio-30 Sept. 2023]]*Tabla13[[#This Row],[Costo Unitario]])</f>
        <v>0</v>
      </c>
      <c r="Q282" s="456">
        <f>(Tabla13[[#This Row],[Salidas 30 Junio-30 Sept. 2023]]*Tabla13[[#This Row],[Costo Unitario]])</f>
        <v>0</v>
      </c>
      <c r="R282" s="458" t="s">
        <v>844</v>
      </c>
      <c r="S282" s="459"/>
      <c r="T282" s="460"/>
      <c r="U282" s="460"/>
    </row>
    <row r="283" spans="1:21" s="57" customFormat="1" ht="15.75" x14ac:dyDescent="0.25">
      <c r="A283" s="232"/>
      <c r="B283" s="463">
        <v>42496</v>
      </c>
      <c r="C283" s="246" t="s">
        <v>856</v>
      </c>
      <c r="D283" s="464" t="s">
        <v>368</v>
      </c>
      <c r="E283" s="462" t="s">
        <v>379</v>
      </c>
      <c r="F283" s="128">
        <v>3</v>
      </c>
      <c r="G283" s="128">
        <v>0</v>
      </c>
      <c r="H283" s="128"/>
      <c r="I283" s="128"/>
      <c r="J283" s="128">
        <v>0</v>
      </c>
      <c r="K283" s="128">
        <f t="shared" si="8"/>
        <v>3</v>
      </c>
      <c r="L283" s="128">
        <v>3</v>
      </c>
      <c r="M283" s="128">
        <f>Tabla13[[#This Row],[Balance s/Mov. 30/09/2023]]-Tabla13[[#This Row],[Inventario al 30/09/2023]]</f>
        <v>0</v>
      </c>
      <c r="N283" s="456">
        <v>52.05</v>
      </c>
      <c r="O283" s="457">
        <f t="shared" si="9"/>
        <v>156.14999999999998</v>
      </c>
      <c r="P283" s="456">
        <f>(Tabla13[[#This Row],[Entradas 30 Junio-30 Sept. 2023]]*Tabla13[[#This Row],[Costo Unitario]])</f>
        <v>0</v>
      </c>
      <c r="Q283" s="456">
        <f>(Tabla13[[#This Row],[Salidas 30 Junio-30 Sept. 2023]]*Tabla13[[#This Row],[Costo Unitario]])</f>
        <v>0</v>
      </c>
      <c r="R283" s="458" t="s">
        <v>844</v>
      </c>
      <c r="S283" s="459"/>
      <c r="T283" s="460"/>
      <c r="U283" s="460"/>
    </row>
    <row r="284" spans="1:21" s="57" customFormat="1" ht="15.75" x14ac:dyDescent="0.25">
      <c r="A284" s="232"/>
      <c r="B284" s="453">
        <v>44861</v>
      </c>
      <c r="C284" s="246" t="s">
        <v>848</v>
      </c>
      <c r="D284" s="454" t="s">
        <v>1118</v>
      </c>
      <c r="E284" s="455" t="s">
        <v>1119</v>
      </c>
      <c r="F284" s="128">
        <v>42</v>
      </c>
      <c r="G284" s="128">
        <v>0</v>
      </c>
      <c r="H284" s="128"/>
      <c r="I284" s="128"/>
      <c r="J284" s="128">
        <v>0</v>
      </c>
      <c r="K284" s="128">
        <f t="shared" si="8"/>
        <v>42</v>
      </c>
      <c r="L284" s="128">
        <v>18</v>
      </c>
      <c r="M284" s="128">
        <f>Tabla13[[#This Row],[Balance s/Mov. 30/09/2023]]-Tabla13[[#This Row],[Inventario al 30/09/2023]]</f>
        <v>24</v>
      </c>
      <c r="N284" s="456">
        <v>9448.26</v>
      </c>
      <c r="O284" s="457">
        <f t="shared" si="9"/>
        <v>170068.68</v>
      </c>
      <c r="P284" s="456">
        <f>(Tabla13[[#This Row],[Entradas 30 Junio-30 Sept. 2023]]*Tabla13[[#This Row],[Costo Unitario]])</f>
        <v>0</v>
      </c>
      <c r="Q284" s="456">
        <f>(Tabla13[[#This Row],[Salidas 30 Junio-30 Sept. 2023]]*Tabla13[[#This Row],[Costo Unitario]])</f>
        <v>0</v>
      </c>
      <c r="R284" s="458" t="s">
        <v>844</v>
      </c>
      <c r="S284" s="459"/>
      <c r="T284" s="460"/>
      <c r="U284" s="460"/>
    </row>
    <row r="285" spans="1:21" s="57" customFormat="1" ht="15.75" x14ac:dyDescent="0.25">
      <c r="A285" s="232"/>
      <c r="B285" s="453">
        <v>45068</v>
      </c>
      <c r="C285" s="246" t="s">
        <v>848</v>
      </c>
      <c r="D285" s="454" t="s">
        <v>1154</v>
      </c>
      <c r="E285" s="455" t="s">
        <v>1133</v>
      </c>
      <c r="F285" s="128">
        <v>10</v>
      </c>
      <c r="G285" s="128">
        <v>0</v>
      </c>
      <c r="H285" s="128"/>
      <c r="I285" s="128"/>
      <c r="J285" s="128">
        <v>0</v>
      </c>
      <c r="K285" s="128">
        <f t="shared" si="8"/>
        <v>10</v>
      </c>
      <c r="L285" s="128">
        <v>9</v>
      </c>
      <c r="M285" s="128">
        <f>Tabla13[[#This Row],[Balance s/Mov. 30/09/2023]]-Tabla13[[#This Row],[Inventario al 30/09/2023]]</f>
        <v>1</v>
      </c>
      <c r="N285" s="456">
        <v>4779</v>
      </c>
      <c r="O285" s="457">
        <f t="shared" si="9"/>
        <v>43011</v>
      </c>
      <c r="P285" s="456">
        <f>(Tabla13[[#This Row],[Entradas 30 Junio-30 Sept. 2023]]*Tabla13[[#This Row],[Costo Unitario]])</f>
        <v>0</v>
      </c>
      <c r="Q285" s="456">
        <f>(Tabla13[[#This Row],[Salidas 30 Junio-30 Sept. 2023]]*Tabla13[[#This Row],[Costo Unitario]])</f>
        <v>0</v>
      </c>
      <c r="R285" s="458" t="s">
        <v>844</v>
      </c>
      <c r="S285" s="459"/>
      <c r="T285" s="460"/>
      <c r="U285" s="460"/>
    </row>
    <row r="286" spans="1:21" s="57" customFormat="1" ht="15.75" x14ac:dyDescent="0.25">
      <c r="A286" s="232"/>
      <c r="B286" s="453">
        <v>44861</v>
      </c>
      <c r="C286" s="246" t="s">
        <v>848</v>
      </c>
      <c r="D286" s="454" t="s">
        <v>614</v>
      </c>
      <c r="E286" s="455" t="s">
        <v>1120</v>
      </c>
      <c r="F286" s="128">
        <v>23</v>
      </c>
      <c r="G286" s="128">
        <v>0</v>
      </c>
      <c r="H286" s="128"/>
      <c r="I286" s="128"/>
      <c r="J286" s="128">
        <v>0</v>
      </c>
      <c r="K286" s="128">
        <f t="shared" si="8"/>
        <v>23</v>
      </c>
      <c r="L286" s="128">
        <v>0</v>
      </c>
      <c r="M286" s="128">
        <f>Tabla13[[#This Row],[Balance s/Mov. 30/09/2023]]-Tabla13[[#This Row],[Inventario al 30/09/2023]]</f>
        <v>23</v>
      </c>
      <c r="N286" s="456">
        <v>5773.74</v>
      </c>
      <c r="O286" s="457">
        <f t="shared" si="9"/>
        <v>0</v>
      </c>
      <c r="P286" s="456">
        <f>(Tabla13[[#This Row],[Entradas 30 Junio-30 Sept. 2023]]*Tabla13[[#This Row],[Costo Unitario]])</f>
        <v>0</v>
      </c>
      <c r="Q286" s="456">
        <f>(Tabla13[[#This Row],[Salidas 30 Junio-30 Sept. 2023]]*Tabla13[[#This Row],[Costo Unitario]])</f>
        <v>0</v>
      </c>
      <c r="R286" s="458" t="s">
        <v>844</v>
      </c>
      <c r="S286" s="459"/>
      <c r="T286" s="460"/>
      <c r="U286" s="460"/>
    </row>
    <row r="287" spans="1:21" s="57" customFormat="1" ht="15.75" x14ac:dyDescent="0.25">
      <c r="A287" s="478"/>
      <c r="B287" s="453">
        <v>45068</v>
      </c>
      <c r="C287" s="246" t="s">
        <v>848</v>
      </c>
      <c r="D287" s="454" t="s">
        <v>1153</v>
      </c>
      <c r="E287" s="455" t="s">
        <v>1131</v>
      </c>
      <c r="F287" s="128">
        <v>75</v>
      </c>
      <c r="G287" s="128">
        <v>0</v>
      </c>
      <c r="H287" s="128"/>
      <c r="I287" s="128"/>
      <c r="J287" s="128">
        <v>0</v>
      </c>
      <c r="K287" s="128">
        <f t="shared" si="8"/>
        <v>75</v>
      </c>
      <c r="L287" s="128">
        <v>31</v>
      </c>
      <c r="M287" s="128">
        <f>Tabla13[[#This Row],[Balance s/Mov. 30/09/2023]]-Tabla13[[#This Row],[Inventario al 30/09/2023]]</f>
        <v>44</v>
      </c>
      <c r="N287" s="456">
        <v>4894.6400000000003</v>
      </c>
      <c r="O287" s="457">
        <f t="shared" si="9"/>
        <v>151733.84</v>
      </c>
      <c r="P287" s="456">
        <f>(Tabla13[[#This Row],[Entradas 30 Junio-30 Sept. 2023]]*Tabla13[[#This Row],[Costo Unitario]])</f>
        <v>0</v>
      </c>
      <c r="Q287" s="456">
        <f>(Tabla13[[#This Row],[Salidas 30 Junio-30 Sept. 2023]]*Tabla13[[#This Row],[Costo Unitario]])</f>
        <v>0</v>
      </c>
      <c r="R287" s="458" t="s">
        <v>844</v>
      </c>
      <c r="S287" s="459"/>
      <c r="T287" s="460"/>
      <c r="U287" s="460"/>
    </row>
    <row r="288" spans="1:21" s="57" customFormat="1" ht="15.75" x14ac:dyDescent="0.25">
      <c r="A288" s="478"/>
      <c r="B288" s="463">
        <v>41429</v>
      </c>
      <c r="C288" s="246" t="s">
        <v>848</v>
      </c>
      <c r="D288" s="464" t="s">
        <v>36</v>
      </c>
      <c r="E288" s="455" t="s">
        <v>37</v>
      </c>
      <c r="F288" s="128">
        <v>14</v>
      </c>
      <c r="G288" s="128">
        <v>0</v>
      </c>
      <c r="H288" s="128"/>
      <c r="I288" s="128"/>
      <c r="J288" s="128">
        <v>0</v>
      </c>
      <c r="K288" s="128">
        <f t="shared" si="8"/>
        <v>14</v>
      </c>
      <c r="L288" s="128">
        <v>14</v>
      </c>
      <c r="M288" s="128">
        <f>Tabla13[[#This Row],[Balance s/Mov. 30/09/2023]]-Tabla13[[#This Row],[Inventario al 30/09/2023]]</f>
        <v>0</v>
      </c>
      <c r="N288" s="456">
        <v>2950</v>
      </c>
      <c r="O288" s="457">
        <f t="shared" si="9"/>
        <v>41300</v>
      </c>
      <c r="P288" s="456">
        <f>(Tabla13[[#This Row],[Entradas 30 Junio-30 Sept. 2023]]*Tabla13[[#This Row],[Costo Unitario]])</f>
        <v>0</v>
      </c>
      <c r="Q288" s="456">
        <f>(Tabla13[[#This Row],[Salidas 30 Junio-30 Sept. 2023]]*Tabla13[[#This Row],[Costo Unitario]])</f>
        <v>0</v>
      </c>
      <c r="R288" s="458" t="s">
        <v>844</v>
      </c>
      <c r="S288" s="459"/>
      <c r="T288" s="460"/>
      <c r="U288" s="460"/>
    </row>
    <row r="289" spans="1:21" s="57" customFormat="1" ht="15.75" x14ac:dyDescent="0.25">
      <c r="A289" s="478"/>
      <c r="B289" s="463">
        <v>41438</v>
      </c>
      <c r="C289" s="246" t="s">
        <v>848</v>
      </c>
      <c r="D289" s="464" t="s">
        <v>38</v>
      </c>
      <c r="E289" s="455" t="s">
        <v>39</v>
      </c>
      <c r="F289" s="128">
        <v>76</v>
      </c>
      <c r="G289" s="128">
        <v>0</v>
      </c>
      <c r="H289" s="128"/>
      <c r="I289" s="128"/>
      <c r="J289" s="128">
        <v>0</v>
      </c>
      <c r="K289" s="128">
        <f t="shared" si="8"/>
        <v>76</v>
      </c>
      <c r="L289" s="128">
        <v>76</v>
      </c>
      <c r="M289" s="128">
        <f>Tabla13[[#This Row],[Balance s/Mov. 30/09/2023]]-Tabla13[[#This Row],[Inventario al 30/09/2023]]</f>
        <v>0</v>
      </c>
      <c r="N289" s="456">
        <v>300</v>
      </c>
      <c r="O289" s="457">
        <f t="shared" si="9"/>
        <v>22800</v>
      </c>
      <c r="P289" s="456">
        <f>(Tabla13[[#This Row],[Entradas 30 Junio-30 Sept. 2023]]*Tabla13[[#This Row],[Costo Unitario]])</f>
        <v>0</v>
      </c>
      <c r="Q289" s="456">
        <f>(Tabla13[[#This Row],[Salidas 30 Junio-30 Sept. 2023]]*Tabla13[[#This Row],[Costo Unitario]])</f>
        <v>0</v>
      </c>
      <c r="R289" s="458" t="s">
        <v>844</v>
      </c>
      <c r="S289" s="459"/>
      <c r="T289" s="460"/>
      <c r="U289" s="460"/>
    </row>
    <row r="290" spans="1:21" s="57" customFormat="1" ht="15.75" x14ac:dyDescent="0.25">
      <c r="A290" s="478"/>
      <c r="B290" s="453">
        <v>41915</v>
      </c>
      <c r="C290" s="129" t="s">
        <v>851</v>
      </c>
      <c r="D290" s="454" t="s">
        <v>179</v>
      </c>
      <c r="E290" s="461" t="s">
        <v>185</v>
      </c>
      <c r="F290" s="128">
        <v>100</v>
      </c>
      <c r="G290" s="128">
        <v>0</v>
      </c>
      <c r="H290" s="128"/>
      <c r="I290" s="128"/>
      <c r="J290" s="128">
        <v>0</v>
      </c>
      <c r="K290" s="128">
        <f t="shared" si="8"/>
        <v>100</v>
      </c>
      <c r="L290" s="128">
        <v>100</v>
      </c>
      <c r="M290" s="128">
        <f>Tabla13[[#This Row],[Balance s/Mov. 30/09/2023]]-Tabla13[[#This Row],[Inventario al 30/09/2023]]</f>
        <v>0</v>
      </c>
      <c r="N290" s="456">
        <v>23.6</v>
      </c>
      <c r="O290" s="457">
        <f t="shared" si="9"/>
        <v>2360</v>
      </c>
      <c r="P290" s="456">
        <f>(Tabla13[[#This Row],[Entradas 30 Junio-30 Sept. 2023]]*Tabla13[[#This Row],[Costo Unitario]])</f>
        <v>0</v>
      </c>
      <c r="Q290" s="456">
        <f>(Tabla13[[#This Row],[Salidas 30 Junio-30 Sept. 2023]]*Tabla13[[#This Row],[Costo Unitario]])</f>
        <v>0</v>
      </c>
      <c r="R290" s="458" t="s">
        <v>844</v>
      </c>
      <c r="S290" s="459"/>
      <c r="T290" s="460"/>
      <c r="U290" s="460"/>
    </row>
    <row r="291" spans="1:21" s="57" customFormat="1" ht="15.75" x14ac:dyDescent="0.25">
      <c r="A291" s="478"/>
      <c r="B291" s="453"/>
      <c r="C291" s="129" t="s">
        <v>852</v>
      </c>
      <c r="D291" s="454"/>
      <c r="E291" s="455" t="s">
        <v>1158</v>
      </c>
      <c r="F291" s="128">
        <v>1</v>
      </c>
      <c r="G291" s="128">
        <v>0</v>
      </c>
      <c r="H291" s="128"/>
      <c r="I291" s="128"/>
      <c r="J291" s="128">
        <v>0</v>
      </c>
      <c r="K291" s="128">
        <f t="shared" si="8"/>
        <v>1</v>
      </c>
      <c r="L291" s="128">
        <v>1</v>
      </c>
      <c r="M291" s="128">
        <f>Tabla13[[#This Row],[Balance s/Mov. 30/09/2023]]-Tabla13[[#This Row],[Inventario al 30/09/2023]]</f>
        <v>0</v>
      </c>
      <c r="N291" s="456">
        <v>2159.4</v>
      </c>
      <c r="O291" s="457">
        <f t="shared" si="9"/>
        <v>2159.4</v>
      </c>
      <c r="P291" s="456">
        <f>(Tabla13[[#This Row],[Entradas 30 Junio-30 Sept. 2023]]*Tabla13[[#This Row],[Costo Unitario]])</f>
        <v>0</v>
      </c>
      <c r="Q291" s="456">
        <f>(Tabla13[[#This Row],[Salidas 30 Junio-30 Sept. 2023]]*Tabla13[[#This Row],[Costo Unitario]])</f>
        <v>0</v>
      </c>
      <c r="R291" s="458" t="s">
        <v>844</v>
      </c>
      <c r="S291" s="459"/>
      <c r="T291" s="460"/>
      <c r="U291" s="460"/>
    </row>
    <row r="292" spans="1:21" s="57" customFormat="1" ht="15.75" x14ac:dyDescent="0.25">
      <c r="A292" s="478"/>
      <c r="B292" s="453"/>
      <c r="C292" s="129" t="s">
        <v>852</v>
      </c>
      <c r="D292" s="454"/>
      <c r="E292" s="455" t="s">
        <v>1159</v>
      </c>
      <c r="F292" s="128">
        <v>1</v>
      </c>
      <c r="G292" s="128">
        <v>0</v>
      </c>
      <c r="H292" s="128"/>
      <c r="I292" s="128"/>
      <c r="J292" s="128">
        <v>0</v>
      </c>
      <c r="K292" s="128">
        <f t="shared" si="8"/>
        <v>1</v>
      </c>
      <c r="L292" s="128">
        <v>1</v>
      </c>
      <c r="M292" s="128">
        <f>Tabla13[[#This Row],[Balance s/Mov. 30/09/2023]]-Tabla13[[#This Row],[Inventario al 30/09/2023]]</f>
        <v>0</v>
      </c>
      <c r="N292" s="456">
        <v>2159.4</v>
      </c>
      <c r="O292" s="457">
        <f t="shared" si="9"/>
        <v>2159.4</v>
      </c>
      <c r="P292" s="456">
        <f>(Tabla13[[#This Row],[Entradas 30 Junio-30 Sept. 2023]]*Tabla13[[#This Row],[Costo Unitario]])</f>
        <v>0</v>
      </c>
      <c r="Q292" s="456">
        <f>(Tabla13[[#This Row],[Salidas 30 Junio-30 Sept. 2023]]*Tabla13[[#This Row],[Costo Unitario]])</f>
        <v>0</v>
      </c>
      <c r="R292" s="458" t="s">
        <v>844</v>
      </c>
      <c r="S292" s="459"/>
      <c r="T292" s="460"/>
      <c r="U292" s="460"/>
    </row>
    <row r="293" spans="1:21" s="57" customFormat="1" ht="15.75" x14ac:dyDescent="0.25">
      <c r="A293" s="478"/>
      <c r="B293" s="453">
        <v>42520</v>
      </c>
      <c r="C293" s="129" t="s">
        <v>852</v>
      </c>
      <c r="D293" s="454" t="s">
        <v>279</v>
      </c>
      <c r="E293" s="461" t="s">
        <v>1160</v>
      </c>
      <c r="F293" s="128">
        <v>3</v>
      </c>
      <c r="G293" s="128">
        <v>0</v>
      </c>
      <c r="H293" s="128"/>
      <c r="I293" s="128"/>
      <c r="J293" s="128">
        <v>0</v>
      </c>
      <c r="K293" s="128">
        <f t="shared" si="8"/>
        <v>3</v>
      </c>
      <c r="L293" s="128">
        <v>3</v>
      </c>
      <c r="M293" s="128">
        <f>Tabla13[[#This Row],[Balance s/Mov. 30/09/2023]]-Tabla13[[#This Row],[Inventario al 30/09/2023]]</f>
        <v>0</v>
      </c>
      <c r="N293" s="456">
        <v>1130.44</v>
      </c>
      <c r="O293" s="457">
        <f t="shared" si="9"/>
        <v>3391.32</v>
      </c>
      <c r="P293" s="456">
        <f>(Tabla13[[#This Row],[Entradas 30 Junio-30 Sept. 2023]]*Tabla13[[#This Row],[Costo Unitario]])</f>
        <v>0</v>
      </c>
      <c r="Q293" s="456">
        <f>(Tabla13[[#This Row],[Salidas 30 Junio-30 Sept. 2023]]*Tabla13[[#This Row],[Costo Unitario]])</f>
        <v>0</v>
      </c>
      <c r="R293" s="458" t="s">
        <v>844</v>
      </c>
      <c r="S293" s="459"/>
      <c r="T293" s="460"/>
      <c r="U293" s="460"/>
    </row>
    <row r="294" spans="1:21" s="57" customFormat="1" ht="15.75" x14ac:dyDescent="0.25">
      <c r="A294" s="478"/>
      <c r="B294" s="453">
        <v>43258</v>
      </c>
      <c r="C294" s="129" t="s">
        <v>873</v>
      </c>
      <c r="D294" s="454" t="s">
        <v>217</v>
      </c>
      <c r="E294" s="465" t="s">
        <v>248</v>
      </c>
      <c r="F294" s="128">
        <v>12</v>
      </c>
      <c r="G294" s="128">
        <v>0</v>
      </c>
      <c r="H294" s="128"/>
      <c r="I294" s="128"/>
      <c r="J294" s="128">
        <v>0</v>
      </c>
      <c r="K294" s="128">
        <f t="shared" si="8"/>
        <v>12</v>
      </c>
      <c r="L294" s="128">
        <v>12</v>
      </c>
      <c r="M294" s="128">
        <f>Tabla13[[#This Row],[Balance s/Mov. 30/09/2023]]-Tabla13[[#This Row],[Inventario al 30/09/2023]]</f>
        <v>0</v>
      </c>
      <c r="N294" s="456">
        <v>153.4</v>
      </c>
      <c r="O294" s="457">
        <f t="shared" si="9"/>
        <v>1840.8000000000002</v>
      </c>
      <c r="P294" s="456">
        <f>(Tabla13[[#This Row],[Entradas 30 Junio-30 Sept. 2023]]*Tabla13[[#This Row],[Costo Unitario]])</f>
        <v>0</v>
      </c>
      <c r="Q294" s="456">
        <f>(Tabla13[[#This Row],[Salidas 30 Junio-30 Sept. 2023]]*Tabla13[[#This Row],[Costo Unitario]])</f>
        <v>0</v>
      </c>
      <c r="R294" s="458" t="s">
        <v>844</v>
      </c>
      <c r="S294" s="459"/>
      <c r="T294" s="460"/>
      <c r="U294" s="460"/>
    </row>
    <row r="295" spans="1:21" s="57" customFormat="1" ht="15.75" x14ac:dyDescent="0.25">
      <c r="A295" s="478"/>
      <c r="B295" s="453">
        <v>43038</v>
      </c>
      <c r="C295" s="129" t="s">
        <v>868</v>
      </c>
      <c r="D295" s="454" t="s">
        <v>564</v>
      </c>
      <c r="E295" s="455" t="s">
        <v>565</v>
      </c>
      <c r="F295" s="128">
        <v>5</v>
      </c>
      <c r="G295" s="128">
        <v>0</v>
      </c>
      <c r="H295" s="128"/>
      <c r="I295" s="128"/>
      <c r="J295" s="128">
        <v>0</v>
      </c>
      <c r="K295" s="128">
        <f t="shared" si="8"/>
        <v>5</v>
      </c>
      <c r="L295" s="128">
        <v>5</v>
      </c>
      <c r="M295" s="128">
        <f>Tabla13[[#This Row],[Balance s/Mov. 30/09/2023]]-Tabla13[[#This Row],[Inventario al 30/09/2023]]</f>
        <v>0</v>
      </c>
      <c r="N295" s="470">
        <v>47.2</v>
      </c>
      <c r="O295" s="457">
        <f t="shared" si="9"/>
        <v>236</v>
      </c>
      <c r="P295" s="456">
        <f>(Tabla13[[#This Row],[Entradas 30 Junio-30 Sept. 2023]]*Tabla13[[#This Row],[Costo Unitario]])</f>
        <v>0</v>
      </c>
      <c r="Q295" s="456">
        <f>(Tabla13[[#This Row],[Salidas 30 Junio-30 Sept. 2023]]*Tabla13[[#This Row],[Costo Unitario]])</f>
        <v>0</v>
      </c>
      <c r="R295" s="458" t="s">
        <v>844</v>
      </c>
      <c r="S295" s="459"/>
      <c r="T295" s="460"/>
      <c r="U295" s="460"/>
    </row>
    <row r="296" spans="1:21" s="57" customFormat="1" ht="15.75" x14ac:dyDescent="0.25">
      <c r="A296" s="478"/>
      <c r="B296" s="453">
        <v>42263</v>
      </c>
      <c r="C296" s="129" t="s">
        <v>868</v>
      </c>
      <c r="D296" s="454" t="s">
        <v>566</v>
      </c>
      <c r="E296" s="455" t="s">
        <v>567</v>
      </c>
      <c r="F296" s="128">
        <v>8</v>
      </c>
      <c r="G296" s="128">
        <v>0</v>
      </c>
      <c r="H296" s="128"/>
      <c r="I296" s="128"/>
      <c r="J296" s="128">
        <v>0</v>
      </c>
      <c r="K296" s="128">
        <f t="shared" si="8"/>
        <v>8</v>
      </c>
      <c r="L296" s="128">
        <v>8</v>
      </c>
      <c r="M296" s="128">
        <f>Tabla13[[#This Row],[Balance s/Mov. 30/09/2023]]-Tabla13[[#This Row],[Inventario al 30/09/2023]]</f>
        <v>0</v>
      </c>
      <c r="N296" s="470">
        <v>47.2</v>
      </c>
      <c r="O296" s="457">
        <f t="shared" si="9"/>
        <v>377.6</v>
      </c>
      <c r="P296" s="456">
        <f>(Tabla13[[#This Row],[Entradas 30 Junio-30 Sept. 2023]]*Tabla13[[#This Row],[Costo Unitario]])</f>
        <v>0</v>
      </c>
      <c r="Q296" s="456">
        <f>(Tabla13[[#This Row],[Salidas 30 Junio-30 Sept. 2023]]*Tabla13[[#This Row],[Costo Unitario]])</f>
        <v>0</v>
      </c>
      <c r="R296" s="458" t="s">
        <v>844</v>
      </c>
      <c r="S296" s="459"/>
      <c r="T296" s="460"/>
      <c r="U296" s="460"/>
    </row>
    <row r="297" spans="1:21" s="57" customFormat="1" ht="15.75" x14ac:dyDescent="0.25">
      <c r="A297" s="478"/>
      <c r="B297" s="453"/>
      <c r="C297" s="129" t="s">
        <v>862</v>
      </c>
      <c r="D297" s="454" t="s">
        <v>1047</v>
      </c>
      <c r="E297" s="455" t="s">
        <v>924</v>
      </c>
      <c r="F297" s="128">
        <v>22</v>
      </c>
      <c r="G297" s="128">
        <v>0</v>
      </c>
      <c r="H297" s="128"/>
      <c r="I297" s="128"/>
      <c r="J297" s="128">
        <v>0</v>
      </c>
      <c r="K297" s="128">
        <f t="shared" si="8"/>
        <v>22</v>
      </c>
      <c r="L297" s="128">
        <v>17</v>
      </c>
      <c r="M297" s="128">
        <f>Tabla13[[#This Row],[Balance s/Mov. 30/09/2023]]-Tabla13[[#This Row],[Inventario al 30/09/2023]]</f>
        <v>5</v>
      </c>
      <c r="N297" s="456">
        <v>406</v>
      </c>
      <c r="O297" s="457">
        <f t="shared" si="9"/>
        <v>6902</v>
      </c>
      <c r="P297" s="456">
        <f>(Tabla13[[#This Row],[Entradas 30 Junio-30 Sept. 2023]]*Tabla13[[#This Row],[Costo Unitario]])</f>
        <v>0</v>
      </c>
      <c r="Q297" s="456">
        <f>(Tabla13[[#This Row],[Salidas 30 Junio-30 Sept. 2023]]*Tabla13[[#This Row],[Costo Unitario]])</f>
        <v>0</v>
      </c>
      <c r="R297" s="458" t="s">
        <v>844</v>
      </c>
      <c r="S297" s="459"/>
      <c r="T297" s="460"/>
      <c r="U297" s="460"/>
    </row>
    <row r="298" spans="1:21" s="57" customFormat="1" ht="15.75" x14ac:dyDescent="0.25">
      <c r="A298" s="478"/>
      <c r="B298" s="463">
        <v>41418</v>
      </c>
      <c r="C298" s="246" t="s">
        <v>862</v>
      </c>
      <c r="D298" s="464" t="s">
        <v>40</v>
      </c>
      <c r="E298" s="455" t="s">
        <v>41</v>
      </c>
      <c r="F298" s="128">
        <v>49</v>
      </c>
      <c r="G298" s="128">
        <v>0</v>
      </c>
      <c r="H298" s="128"/>
      <c r="I298" s="128"/>
      <c r="J298" s="128">
        <v>0</v>
      </c>
      <c r="K298" s="128">
        <f t="shared" si="8"/>
        <v>49</v>
      </c>
      <c r="L298" s="128">
        <v>49</v>
      </c>
      <c r="M298" s="128">
        <f>Tabla13[[#This Row],[Balance s/Mov. 30/09/2023]]-Tabla13[[#This Row],[Inventario al 30/09/2023]]</f>
        <v>0</v>
      </c>
      <c r="N298" s="456">
        <v>403.91</v>
      </c>
      <c r="O298" s="457">
        <f t="shared" si="9"/>
        <v>19791.59</v>
      </c>
      <c r="P298" s="456">
        <f>(Tabla13[[#This Row],[Entradas 30 Junio-30 Sept. 2023]]*Tabla13[[#This Row],[Costo Unitario]])</f>
        <v>0</v>
      </c>
      <c r="Q298" s="456">
        <f>(Tabla13[[#This Row],[Salidas 30 Junio-30 Sept. 2023]]*Tabla13[[#This Row],[Costo Unitario]])</f>
        <v>0</v>
      </c>
      <c r="R298" s="458" t="s">
        <v>844</v>
      </c>
      <c r="S298" s="459"/>
      <c r="T298" s="460"/>
      <c r="U298" s="460"/>
    </row>
    <row r="299" spans="1:21" s="57" customFormat="1" ht="15.75" x14ac:dyDescent="0.25">
      <c r="A299" s="478"/>
      <c r="B299" s="453">
        <v>42520</v>
      </c>
      <c r="C299" s="129" t="s">
        <v>862</v>
      </c>
      <c r="D299" s="454" t="s">
        <v>166</v>
      </c>
      <c r="E299" s="461" t="s">
        <v>167</v>
      </c>
      <c r="F299" s="128">
        <v>131</v>
      </c>
      <c r="G299" s="128">
        <v>0</v>
      </c>
      <c r="H299" s="128"/>
      <c r="I299" s="128"/>
      <c r="J299" s="128">
        <v>0</v>
      </c>
      <c r="K299" s="128">
        <f t="shared" si="8"/>
        <v>131</v>
      </c>
      <c r="L299" s="128">
        <v>131</v>
      </c>
      <c r="M299" s="128">
        <f>Tabla13[[#This Row],[Balance s/Mov. 30/09/2023]]-Tabla13[[#This Row],[Inventario al 30/09/2023]]</f>
        <v>0</v>
      </c>
      <c r="N299" s="456">
        <v>7.73</v>
      </c>
      <c r="O299" s="457">
        <f t="shared" si="9"/>
        <v>1012.6300000000001</v>
      </c>
      <c r="P299" s="456">
        <f>(Tabla13[[#This Row],[Entradas 30 Junio-30 Sept. 2023]]*Tabla13[[#This Row],[Costo Unitario]])</f>
        <v>0</v>
      </c>
      <c r="Q299" s="456">
        <f>(Tabla13[[#This Row],[Salidas 30 Junio-30 Sept. 2023]]*Tabla13[[#This Row],[Costo Unitario]])</f>
        <v>0</v>
      </c>
      <c r="R299" s="458" t="s">
        <v>844</v>
      </c>
      <c r="S299" s="459"/>
      <c r="T299" s="460"/>
      <c r="U299" s="460"/>
    </row>
    <row r="300" spans="1:21" s="57" customFormat="1" ht="15.75" x14ac:dyDescent="0.25">
      <c r="A300" s="478"/>
      <c r="B300" s="463">
        <v>42972</v>
      </c>
      <c r="C300" s="246" t="s">
        <v>851</v>
      </c>
      <c r="D300" s="464" t="s">
        <v>273</v>
      </c>
      <c r="E300" s="472" t="s">
        <v>404</v>
      </c>
      <c r="F300" s="128">
        <v>5</v>
      </c>
      <c r="G300" s="128">
        <v>0</v>
      </c>
      <c r="H300" s="128"/>
      <c r="I300" s="128"/>
      <c r="J300" s="128">
        <v>0</v>
      </c>
      <c r="K300" s="128">
        <f t="shared" si="8"/>
        <v>5</v>
      </c>
      <c r="L300" s="128">
        <v>5</v>
      </c>
      <c r="M300" s="128">
        <f>Tabla13[[#This Row],[Balance s/Mov. 30/09/2023]]-Tabla13[[#This Row],[Inventario al 30/09/2023]]</f>
        <v>0</v>
      </c>
      <c r="N300" s="456">
        <v>306.8</v>
      </c>
      <c r="O300" s="457">
        <f t="shared" si="9"/>
        <v>1534</v>
      </c>
      <c r="P300" s="456">
        <f>(Tabla13[[#This Row],[Entradas 30 Junio-30 Sept. 2023]]*Tabla13[[#This Row],[Costo Unitario]])</f>
        <v>0</v>
      </c>
      <c r="Q300" s="456">
        <f>(Tabla13[[#This Row],[Salidas 30 Junio-30 Sept. 2023]]*Tabla13[[#This Row],[Costo Unitario]])</f>
        <v>0</v>
      </c>
      <c r="R300" s="458" t="s">
        <v>844</v>
      </c>
      <c r="S300" s="459"/>
      <c r="T300" s="460"/>
      <c r="U300" s="460"/>
    </row>
    <row r="301" spans="1:21" s="57" customFormat="1" ht="15.75" x14ac:dyDescent="0.25">
      <c r="A301" s="478"/>
      <c r="B301" s="453">
        <v>42520</v>
      </c>
      <c r="C301" s="129" t="s">
        <v>852</v>
      </c>
      <c r="D301" s="454" t="s">
        <v>78</v>
      </c>
      <c r="E301" s="465" t="s">
        <v>79</v>
      </c>
      <c r="F301" s="128">
        <v>0</v>
      </c>
      <c r="G301" s="128">
        <v>0</v>
      </c>
      <c r="H301" s="128"/>
      <c r="I301" s="128"/>
      <c r="J301" s="128">
        <v>0</v>
      </c>
      <c r="K301" s="128">
        <f t="shared" si="8"/>
        <v>0</v>
      </c>
      <c r="L301" s="128">
        <v>0</v>
      </c>
      <c r="M301" s="128">
        <f>Tabla13[[#This Row],[Balance s/Mov. 30/09/2023]]-Tabla13[[#This Row],[Inventario al 30/09/2023]]</f>
        <v>0</v>
      </c>
      <c r="N301" s="456">
        <v>33.64</v>
      </c>
      <c r="O301" s="457">
        <f t="shared" si="9"/>
        <v>0</v>
      </c>
      <c r="P301" s="456">
        <f>(Tabla13[[#This Row],[Entradas 30 Junio-30 Sept. 2023]]*Tabla13[[#This Row],[Costo Unitario]])</f>
        <v>0</v>
      </c>
      <c r="Q301" s="456">
        <f>(Tabla13[[#This Row],[Salidas 30 Junio-30 Sept. 2023]]*Tabla13[[#This Row],[Costo Unitario]])</f>
        <v>0</v>
      </c>
      <c r="R301" s="458" t="s">
        <v>844</v>
      </c>
      <c r="S301" s="459"/>
      <c r="T301" s="460"/>
      <c r="U301" s="460"/>
    </row>
    <row r="302" spans="1:21" s="57" customFormat="1" ht="15.75" x14ac:dyDescent="0.25">
      <c r="A302" s="478"/>
      <c r="B302" s="453"/>
      <c r="C302" s="129" t="s">
        <v>862</v>
      </c>
      <c r="D302" s="454" t="s">
        <v>1066</v>
      </c>
      <c r="E302" s="455" t="s">
        <v>959</v>
      </c>
      <c r="F302" s="128">
        <v>3000</v>
      </c>
      <c r="G302" s="128">
        <v>0</v>
      </c>
      <c r="H302" s="128"/>
      <c r="I302" s="128"/>
      <c r="J302" s="128">
        <v>0</v>
      </c>
      <c r="K302" s="128">
        <f t="shared" si="8"/>
        <v>3000</v>
      </c>
      <c r="L302" s="128">
        <v>3000</v>
      </c>
      <c r="M302" s="128">
        <f>Tabla13[[#This Row],[Balance s/Mov. 30/09/2023]]-Tabla13[[#This Row],[Inventario al 30/09/2023]]</f>
        <v>0</v>
      </c>
      <c r="N302" s="456">
        <v>1.86</v>
      </c>
      <c r="O302" s="457">
        <f t="shared" si="9"/>
        <v>5580</v>
      </c>
      <c r="P302" s="456">
        <f>(Tabla13[[#This Row],[Entradas 30 Junio-30 Sept. 2023]]*Tabla13[[#This Row],[Costo Unitario]])</f>
        <v>0</v>
      </c>
      <c r="Q302" s="456">
        <f>(Tabla13[[#This Row],[Salidas 30 Junio-30 Sept. 2023]]*Tabla13[[#This Row],[Costo Unitario]])</f>
        <v>0</v>
      </c>
      <c r="R302" s="458" t="s">
        <v>844</v>
      </c>
      <c r="S302" s="459"/>
      <c r="T302" s="460"/>
      <c r="U302" s="460"/>
    </row>
    <row r="303" spans="1:21" s="57" customFormat="1" ht="15.75" x14ac:dyDescent="0.25">
      <c r="A303" s="478"/>
      <c r="B303" s="453">
        <v>43033</v>
      </c>
      <c r="C303" s="129" t="s">
        <v>861</v>
      </c>
      <c r="D303" s="454" t="s">
        <v>243</v>
      </c>
      <c r="E303" s="461" t="s">
        <v>244</v>
      </c>
      <c r="F303" s="128">
        <v>1</v>
      </c>
      <c r="G303" s="128">
        <v>0</v>
      </c>
      <c r="H303" s="128"/>
      <c r="I303" s="128"/>
      <c r="J303" s="128">
        <v>0</v>
      </c>
      <c r="K303" s="128">
        <f t="shared" si="8"/>
        <v>1</v>
      </c>
      <c r="L303" s="128">
        <v>1</v>
      </c>
      <c r="M303" s="128">
        <f>Tabla13[[#This Row],[Balance s/Mov. 30/09/2023]]-Tabla13[[#This Row],[Inventario al 30/09/2023]]</f>
        <v>0</v>
      </c>
      <c r="N303" s="456">
        <v>3976.6</v>
      </c>
      <c r="O303" s="457">
        <f t="shared" si="9"/>
        <v>3976.6</v>
      </c>
      <c r="P303" s="456">
        <f>(Tabla13[[#This Row],[Entradas 30 Junio-30 Sept. 2023]]*Tabla13[[#This Row],[Costo Unitario]])</f>
        <v>0</v>
      </c>
      <c r="Q303" s="456">
        <f>(Tabla13[[#This Row],[Salidas 30 Junio-30 Sept. 2023]]*Tabla13[[#This Row],[Costo Unitario]])</f>
        <v>0</v>
      </c>
      <c r="R303" s="458" t="s">
        <v>844</v>
      </c>
      <c r="S303" s="459"/>
      <c r="T303" s="460"/>
      <c r="U303" s="460"/>
    </row>
    <row r="304" spans="1:21" s="57" customFormat="1" ht="15.75" x14ac:dyDescent="0.25">
      <c r="A304" s="478"/>
      <c r="B304" s="453">
        <v>38968</v>
      </c>
      <c r="C304" s="129" t="s">
        <v>863</v>
      </c>
      <c r="D304" s="454" t="s">
        <v>258</v>
      </c>
      <c r="E304" s="462" t="s">
        <v>259</v>
      </c>
      <c r="F304" s="128">
        <v>2</v>
      </c>
      <c r="G304" s="128">
        <v>0</v>
      </c>
      <c r="H304" s="128"/>
      <c r="I304" s="128"/>
      <c r="J304" s="128">
        <v>0</v>
      </c>
      <c r="K304" s="128">
        <f t="shared" si="8"/>
        <v>2</v>
      </c>
      <c r="L304" s="128">
        <v>2</v>
      </c>
      <c r="M304" s="128">
        <f>Tabla13[[#This Row],[Balance s/Mov. 30/09/2023]]-Tabla13[[#This Row],[Inventario al 30/09/2023]]</f>
        <v>0</v>
      </c>
      <c r="N304" s="456">
        <v>248.7</v>
      </c>
      <c r="O304" s="457">
        <f t="shared" si="9"/>
        <v>497.4</v>
      </c>
      <c r="P304" s="456">
        <f>(Tabla13[[#This Row],[Entradas 30 Junio-30 Sept. 2023]]*Tabla13[[#This Row],[Costo Unitario]])</f>
        <v>0</v>
      </c>
      <c r="Q304" s="456">
        <f>(Tabla13[[#This Row],[Salidas 30 Junio-30 Sept. 2023]]*Tabla13[[#This Row],[Costo Unitario]])</f>
        <v>0</v>
      </c>
      <c r="R304" s="458" t="s">
        <v>844</v>
      </c>
      <c r="S304" s="459"/>
      <c r="T304" s="460"/>
      <c r="U304" s="460"/>
    </row>
    <row r="305" spans="1:21" s="57" customFormat="1" ht="15.75" x14ac:dyDescent="0.25">
      <c r="A305" s="478"/>
      <c r="B305" s="453">
        <v>42520</v>
      </c>
      <c r="C305" s="129" t="s">
        <v>851</v>
      </c>
      <c r="D305" s="454" t="s">
        <v>276</v>
      </c>
      <c r="E305" s="465" t="s">
        <v>284</v>
      </c>
      <c r="F305" s="128">
        <v>3</v>
      </c>
      <c r="G305" s="128">
        <v>0</v>
      </c>
      <c r="H305" s="128"/>
      <c r="I305" s="128"/>
      <c r="J305" s="128">
        <v>0</v>
      </c>
      <c r="K305" s="128">
        <f t="shared" si="8"/>
        <v>3</v>
      </c>
      <c r="L305" s="128">
        <v>3</v>
      </c>
      <c r="M305" s="128">
        <f>Tabla13[[#This Row],[Balance s/Mov. 30/09/2023]]-Tabla13[[#This Row],[Inventario al 30/09/2023]]</f>
        <v>0</v>
      </c>
      <c r="N305" s="456">
        <v>36.31</v>
      </c>
      <c r="O305" s="457">
        <f t="shared" si="9"/>
        <v>108.93</v>
      </c>
      <c r="P305" s="456">
        <f>(Tabla13[[#This Row],[Entradas 30 Junio-30 Sept. 2023]]*Tabla13[[#This Row],[Costo Unitario]])</f>
        <v>0</v>
      </c>
      <c r="Q305" s="456">
        <f>(Tabla13[[#This Row],[Salidas 30 Junio-30 Sept. 2023]]*Tabla13[[#This Row],[Costo Unitario]])</f>
        <v>0</v>
      </c>
      <c r="R305" s="458" t="s">
        <v>844</v>
      </c>
      <c r="S305" s="459"/>
      <c r="T305" s="460"/>
      <c r="U305" s="460"/>
    </row>
    <row r="306" spans="1:21" s="57" customFormat="1" ht="15.75" x14ac:dyDescent="0.25">
      <c r="A306" s="478"/>
      <c r="B306" s="453">
        <v>42782</v>
      </c>
      <c r="C306" s="129" t="s">
        <v>851</v>
      </c>
      <c r="D306" s="454" t="s">
        <v>481</v>
      </c>
      <c r="E306" s="462" t="s">
        <v>492</v>
      </c>
      <c r="F306" s="128">
        <v>2</v>
      </c>
      <c r="G306" s="128">
        <v>0</v>
      </c>
      <c r="H306" s="128"/>
      <c r="I306" s="128"/>
      <c r="J306" s="128">
        <v>0</v>
      </c>
      <c r="K306" s="128">
        <f t="shared" si="8"/>
        <v>2</v>
      </c>
      <c r="L306" s="128">
        <v>2</v>
      </c>
      <c r="M306" s="128">
        <f>Tabla13[[#This Row],[Balance s/Mov. 30/09/2023]]-Tabla13[[#This Row],[Inventario al 30/09/2023]]</f>
        <v>0</v>
      </c>
      <c r="N306" s="456">
        <v>336.3</v>
      </c>
      <c r="O306" s="457">
        <f t="shared" si="9"/>
        <v>672.6</v>
      </c>
      <c r="P306" s="456">
        <f>(Tabla13[[#This Row],[Entradas 30 Junio-30 Sept. 2023]]*Tabla13[[#This Row],[Costo Unitario]])</f>
        <v>0</v>
      </c>
      <c r="Q306" s="456">
        <f>(Tabla13[[#This Row],[Salidas 30 Junio-30 Sept. 2023]]*Tabla13[[#This Row],[Costo Unitario]])</f>
        <v>0</v>
      </c>
      <c r="R306" s="458" t="s">
        <v>844</v>
      </c>
      <c r="S306" s="459"/>
      <c r="T306" s="460"/>
      <c r="U306" s="460"/>
    </row>
    <row r="307" spans="1:21" s="57" customFormat="1" ht="15.75" x14ac:dyDescent="0.25">
      <c r="A307" s="478"/>
      <c r="B307" s="453">
        <v>42520</v>
      </c>
      <c r="C307" s="129" t="s">
        <v>851</v>
      </c>
      <c r="D307" s="454" t="s">
        <v>470</v>
      </c>
      <c r="E307" s="465" t="s">
        <v>471</v>
      </c>
      <c r="F307" s="128">
        <v>33</v>
      </c>
      <c r="G307" s="128">
        <v>0</v>
      </c>
      <c r="H307" s="128"/>
      <c r="I307" s="128"/>
      <c r="J307" s="128">
        <v>0</v>
      </c>
      <c r="K307" s="128">
        <f t="shared" si="8"/>
        <v>33</v>
      </c>
      <c r="L307" s="128">
        <v>33</v>
      </c>
      <c r="M307" s="128">
        <f>Tabla13[[#This Row],[Balance s/Mov. 30/09/2023]]-Tabla13[[#This Row],[Inventario al 30/09/2023]]</f>
        <v>0</v>
      </c>
      <c r="N307" s="456">
        <v>3.75</v>
      </c>
      <c r="O307" s="457">
        <f t="shared" si="9"/>
        <v>123.75</v>
      </c>
      <c r="P307" s="456">
        <f>(Tabla13[[#This Row],[Entradas 30 Junio-30 Sept. 2023]]*Tabla13[[#This Row],[Costo Unitario]])</f>
        <v>0</v>
      </c>
      <c r="Q307" s="456">
        <f>(Tabla13[[#This Row],[Salidas 30 Junio-30 Sept. 2023]]*Tabla13[[#This Row],[Costo Unitario]])</f>
        <v>0</v>
      </c>
      <c r="R307" s="458" t="s">
        <v>844</v>
      </c>
      <c r="S307" s="459"/>
      <c r="T307" s="460"/>
      <c r="U307" s="460"/>
    </row>
    <row r="308" spans="1:21" s="57" customFormat="1" ht="15.75" x14ac:dyDescent="0.25">
      <c r="A308" s="478"/>
      <c r="B308" s="453">
        <v>43419</v>
      </c>
      <c r="C308" s="129" t="s">
        <v>851</v>
      </c>
      <c r="D308" s="454" t="s">
        <v>367</v>
      </c>
      <c r="E308" s="462" t="s">
        <v>509</v>
      </c>
      <c r="F308" s="128">
        <v>79</v>
      </c>
      <c r="G308" s="128">
        <v>0</v>
      </c>
      <c r="H308" s="128"/>
      <c r="I308" s="128"/>
      <c r="J308" s="128">
        <v>0</v>
      </c>
      <c r="K308" s="128">
        <f t="shared" si="8"/>
        <v>79</v>
      </c>
      <c r="L308" s="128">
        <v>67</v>
      </c>
      <c r="M308" s="128">
        <f>Tabla13[[#This Row],[Balance s/Mov. 30/09/2023]]-Tabla13[[#This Row],[Inventario al 30/09/2023]]</f>
        <v>12</v>
      </c>
      <c r="N308" s="470">
        <v>581.24</v>
      </c>
      <c r="O308" s="457">
        <f t="shared" si="9"/>
        <v>38943.08</v>
      </c>
      <c r="P308" s="456">
        <f>(Tabla13[[#This Row],[Entradas 30 Junio-30 Sept. 2023]]*Tabla13[[#This Row],[Costo Unitario]])</f>
        <v>0</v>
      </c>
      <c r="Q308" s="456">
        <f>(Tabla13[[#This Row],[Salidas 30 Junio-30 Sept. 2023]]*Tabla13[[#This Row],[Costo Unitario]])</f>
        <v>0</v>
      </c>
      <c r="R308" s="458" t="s">
        <v>844</v>
      </c>
      <c r="S308" s="459"/>
      <c r="T308" s="460"/>
      <c r="U308" s="460"/>
    </row>
    <row r="309" spans="1:21" s="57" customFormat="1" ht="15.75" x14ac:dyDescent="0.25">
      <c r="A309" s="478"/>
      <c r="B309" s="463">
        <v>42305</v>
      </c>
      <c r="C309" s="246" t="s">
        <v>849</v>
      </c>
      <c r="D309" s="464" t="s">
        <v>52</v>
      </c>
      <c r="E309" s="465" t="s">
        <v>53</v>
      </c>
      <c r="F309" s="128">
        <v>192</v>
      </c>
      <c r="G309" s="128">
        <v>0</v>
      </c>
      <c r="H309" s="128"/>
      <c r="I309" s="128"/>
      <c r="J309" s="128">
        <v>0</v>
      </c>
      <c r="K309" s="128">
        <f t="shared" si="8"/>
        <v>192</v>
      </c>
      <c r="L309" s="128">
        <v>192</v>
      </c>
      <c r="M309" s="128">
        <f>Tabla13[[#This Row],[Balance s/Mov. 30/09/2023]]-Tabla13[[#This Row],[Inventario al 30/09/2023]]</f>
        <v>0</v>
      </c>
      <c r="N309" s="456">
        <v>10</v>
      </c>
      <c r="O309" s="457">
        <f t="shared" si="9"/>
        <v>1920</v>
      </c>
      <c r="P309" s="456">
        <f>(Tabla13[[#This Row],[Entradas 30 Junio-30 Sept. 2023]]*Tabla13[[#This Row],[Costo Unitario]])</f>
        <v>0</v>
      </c>
      <c r="Q309" s="456">
        <f>(Tabla13[[#This Row],[Salidas 30 Junio-30 Sept. 2023]]*Tabla13[[#This Row],[Costo Unitario]])</f>
        <v>0</v>
      </c>
      <c r="R309" s="458" t="s">
        <v>844</v>
      </c>
      <c r="S309" s="459"/>
      <c r="T309" s="460"/>
      <c r="U309" s="460"/>
    </row>
    <row r="310" spans="1:21" s="57" customFormat="1" ht="15.75" x14ac:dyDescent="0.25">
      <c r="A310" s="478"/>
      <c r="B310" s="453">
        <v>41479</v>
      </c>
      <c r="C310" s="129" t="s">
        <v>854</v>
      </c>
      <c r="D310" s="454" t="s">
        <v>307</v>
      </c>
      <c r="E310" s="472" t="s">
        <v>308</v>
      </c>
      <c r="F310" s="128">
        <v>58</v>
      </c>
      <c r="G310" s="128">
        <v>0</v>
      </c>
      <c r="H310" s="128"/>
      <c r="I310" s="128"/>
      <c r="J310" s="128">
        <v>0</v>
      </c>
      <c r="K310" s="128">
        <f t="shared" si="8"/>
        <v>58</v>
      </c>
      <c r="L310" s="128">
        <v>57</v>
      </c>
      <c r="M310" s="128">
        <f>Tabla13[[#This Row],[Balance s/Mov. 30/09/2023]]-Tabla13[[#This Row],[Inventario al 30/09/2023]]</f>
        <v>1</v>
      </c>
      <c r="N310" s="456">
        <v>879.1</v>
      </c>
      <c r="O310" s="457">
        <f t="shared" si="9"/>
        <v>50108.700000000004</v>
      </c>
      <c r="P310" s="456">
        <f>(Tabla13[[#This Row],[Entradas 30 Junio-30 Sept. 2023]]*Tabla13[[#This Row],[Costo Unitario]])</f>
        <v>0</v>
      </c>
      <c r="Q310" s="456">
        <f>(Tabla13[[#This Row],[Salidas 30 Junio-30 Sept. 2023]]*Tabla13[[#This Row],[Costo Unitario]])</f>
        <v>0</v>
      </c>
      <c r="R310" s="458" t="s">
        <v>844</v>
      </c>
      <c r="S310" s="459"/>
      <c r="T310" s="460"/>
      <c r="U310" s="460"/>
    </row>
    <row r="311" spans="1:21" s="57" customFormat="1" ht="15.75" x14ac:dyDescent="0.25">
      <c r="A311" s="478"/>
      <c r="B311" s="453"/>
      <c r="C311" s="129" t="s">
        <v>851</v>
      </c>
      <c r="D311" s="454" t="s">
        <v>1059</v>
      </c>
      <c r="E311" s="455" t="s">
        <v>948</v>
      </c>
      <c r="F311" s="128">
        <v>8</v>
      </c>
      <c r="G311" s="128">
        <v>0</v>
      </c>
      <c r="H311" s="128"/>
      <c r="I311" s="128"/>
      <c r="J311" s="128">
        <v>0</v>
      </c>
      <c r="K311" s="128">
        <f t="shared" si="8"/>
        <v>8</v>
      </c>
      <c r="L311" s="128">
        <v>8</v>
      </c>
      <c r="M311" s="128">
        <f>Tabla13[[#This Row],[Balance s/Mov. 30/09/2023]]-Tabla13[[#This Row],[Inventario al 30/09/2023]]</f>
        <v>0</v>
      </c>
      <c r="N311" s="456">
        <v>0</v>
      </c>
      <c r="O311" s="457">
        <f t="shared" si="9"/>
        <v>0</v>
      </c>
      <c r="P311" s="456">
        <f>(Tabla13[[#This Row],[Entradas 30 Junio-30 Sept. 2023]]*Tabla13[[#This Row],[Costo Unitario]])</f>
        <v>0</v>
      </c>
      <c r="Q311" s="456">
        <f>(Tabla13[[#This Row],[Salidas 30 Junio-30 Sept. 2023]]*Tabla13[[#This Row],[Costo Unitario]])</f>
        <v>0</v>
      </c>
      <c r="R311" s="458" t="s">
        <v>844</v>
      </c>
      <c r="S311" s="459"/>
      <c r="T311" s="460"/>
      <c r="U311" s="460"/>
    </row>
    <row r="312" spans="1:21" s="57" customFormat="1" ht="15.75" x14ac:dyDescent="0.25">
      <c r="A312" s="478"/>
      <c r="B312" s="453">
        <v>42040</v>
      </c>
      <c r="C312" s="129" t="s">
        <v>849</v>
      </c>
      <c r="D312" s="454" t="s">
        <v>556</v>
      </c>
      <c r="E312" s="465" t="s">
        <v>557</v>
      </c>
      <c r="F312" s="128">
        <v>9000</v>
      </c>
      <c r="G312" s="128">
        <v>0</v>
      </c>
      <c r="H312" s="128"/>
      <c r="I312" s="128"/>
      <c r="J312" s="128">
        <v>0</v>
      </c>
      <c r="K312" s="128">
        <f t="shared" si="8"/>
        <v>9000</v>
      </c>
      <c r="L312" s="128">
        <v>8000</v>
      </c>
      <c r="M312" s="128">
        <f>Tabla13[[#This Row],[Balance s/Mov. 30/09/2023]]-Tabla13[[#This Row],[Inventario al 30/09/2023]]</f>
        <v>1000</v>
      </c>
      <c r="N312" s="456">
        <v>15.34</v>
      </c>
      <c r="O312" s="457">
        <f t="shared" si="9"/>
        <v>122720</v>
      </c>
      <c r="P312" s="456">
        <f>(Tabla13[[#This Row],[Entradas 30 Junio-30 Sept. 2023]]*Tabla13[[#This Row],[Costo Unitario]])</f>
        <v>0</v>
      </c>
      <c r="Q312" s="456">
        <f>(Tabla13[[#This Row],[Salidas 30 Junio-30 Sept. 2023]]*Tabla13[[#This Row],[Costo Unitario]])</f>
        <v>0</v>
      </c>
      <c r="R312" s="458" t="s">
        <v>844</v>
      </c>
      <c r="S312" s="459"/>
      <c r="T312" s="460"/>
      <c r="U312" s="460"/>
    </row>
    <row r="313" spans="1:21" s="57" customFormat="1" ht="15.75" x14ac:dyDescent="0.25">
      <c r="A313" s="478"/>
      <c r="B313" s="453"/>
      <c r="C313" s="129" t="s">
        <v>853</v>
      </c>
      <c r="D313" s="454" t="s">
        <v>601</v>
      </c>
      <c r="E313" s="455" t="s">
        <v>953</v>
      </c>
      <c r="F313" s="128">
        <v>407</v>
      </c>
      <c r="G313" s="128">
        <v>0</v>
      </c>
      <c r="H313" s="128"/>
      <c r="I313" s="128"/>
      <c r="J313" s="128">
        <v>0</v>
      </c>
      <c r="K313" s="128">
        <f t="shared" si="8"/>
        <v>407</v>
      </c>
      <c r="L313" s="128">
        <v>407</v>
      </c>
      <c r="M313" s="128">
        <f>Tabla13[[#This Row],[Balance s/Mov. 30/09/2023]]-Tabla13[[#This Row],[Inventario al 30/09/2023]]</f>
        <v>0</v>
      </c>
      <c r="N313" s="456">
        <v>0.48</v>
      </c>
      <c r="O313" s="457">
        <f t="shared" si="9"/>
        <v>195.35999999999999</v>
      </c>
      <c r="P313" s="456">
        <f>(Tabla13[[#This Row],[Entradas 30 Junio-30 Sept. 2023]]*Tabla13[[#This Row],[Costo Unitario]])</f>
        <v>0</v>
      </c>
      <c r="Q313" s="456">
        <f>(Tabla13[[#This Row],[Salidas 30 Junio-30 Sept. 2023]]*Tabla13[[#This Row],[Costo Unitario]])</f>
        <v>0</v>
      </c>
      <c r="R313" s="458" t="s">
        <v>844</v>
      </c>
      <c r="S313" s="459"/>
      <c r="T313" s="460"/>
      <c r="U313" s="460"/>
    </row>
    <row r="314" spans="1:21" s="57" customFormat="1" ht="15.75" x14ac:dyDescent="0.25">
      <c r="A314" s="478"/>
      <c r="B314" s="453"/>
      <c r="C314" s="129" t="s">
        <v>853</v>
      </c>
      <c r="D314" s="454" t="s">
        <v>1082</v>
      </c>
      <c r="E314" s="455" t="s">
        <v>988</v>
      </c>
      <c r="F314" s="128">
        <v>731</v>
      </c>
      <c r="G314" s="128">
        <v>0</v>
      </c>
      <c r="H314" s="128"/>
      <c r="I314" s="128"/>
      <c r="J314" s="128">
        <v>0</v>
      </c>
      <c r="K314" s="128">
        <f t="shared" si="8"/>
        <v>731</v>
      </c>
      <c r="L314" s="128">
        <v>731</v>
      </c>
      <c r="M314" s="128">
        <f>Tabla13[[#This Row],[Balance s/Mov. 30/09/2023]]-Tabla13[[#This Row],[Inventario al 30/09/2023]]</f>
        <v>0</v>
      </c>
      <c r="N314" s="456">
        <v>0</v>
      </c>
      <c r="O314" s="457">
        <f t="shared" si="9"/>
        <v>0</v>
      </c>
      <c r="P314" s="456">
        <f>(Tabla13[[#This Row],[Entradas 30 Junio-30 Sept. 2023]]*Tabla13[[#This Row],[Costo Unitario]])</f>
        <v>0</v>
      </c>
      <c r="Q314" s="456">
        <f>(Tabla13[[#This Row],[Salidas 30 Junio-30 Sept. 2023]]*Tabla13[[#This Row],[Costo Unitario]])</f>
        <v>0</v>
      </c>
      <c r="R314" s="458" t="s">
        <v>844</v>
      </c>
      <c r="S314" s="459"/>
      <c r="T314" s="460"/>
      <c r="U314" s="460"/>
    </row>
    <row r="315" spans="1:21" s="57" customFormat="1" ht="15.75" x14ac:dyDescent="0.25">
      <c r="A315" s="478"/>
      <c r="B315" s="453">
        <v>43034</v>
      </c>
      <c r="C315" s="129" t="s">
        <v>851</v>
      </c>
      <c r="D315" s="454" t="s">
        <v>575</v>
      </c>
      <c r="E315" s="462" t="s">
        <v>576</v>
      </c>
      <c r="F315" s="128">
        <v>20</v>
      </c>
      <c r="G315" s="128">
        <v>0</v>
      </c>
      <c r="H315" s="128"/>
      <c r="I315" s="128"/>
      <c r="J315" s="128">
        <v>0</v>
      </c>
      <c r="K315" s="128">
        <f t="shared" si="8"/>
        <v>20</v>
      </c>
      <c r="L315" s="128">
        <v>20</v>
      </c>
      <c r="M315" s="128">
        <f>Tabla13[[#This Row],[Balance s/Mov. 30/09/2023]]-Tabla13[[#This Row],[Inventario al 30/09/2023]]</f>
        <v>0</v>
      </c>
      <c r="N315" s="456">
        <v>677.91</v>
      </c>
      <c r="O315" s="457">
        <f t="shared" si="9"/>
        <v>13558.199999999999</v>
      </c>
      <c r="P315" s="456">
        <f>(Tabla13[[#This Row],[Entradas 30 Junio-30 Sept. 2023]]*Tabla13[[#This Row],[Costo Unitario]])</f>
        <v>0</v>
      </c>
      <c r="Q315" s="456">
        <f>(Tabla13[[#This Row],[Salidas 30 Junio-30 Sept. 2023]]*Tabla13[[#This Row],[Costo Unitario]])</f>
        <v>0</v>
      </c>
      <c r="R315" s="458" t="s">
        <v>844</v>
      </c>
      <c r="S315" s="459"/>
      <c r="T315" s="460"/>
      <c r="U315" s="460"/>
    </row>
    <row r="316" spans="1:21" s="57" customFormat="1" ht="15.75" x14ac:dyDescent="0.25">
      <c r="A316" s="478"/>
      <c r="B316" s="453">
        <v>43034</v>
      </c>
      <c r="C316" s="129" t="s">
        <v>851</v>
      </c>
      <c r="D316" s="454" t="s">
        <v>577</v>
      </c>
      <c r="E316" s="462" t="s">
        <v>578</v>
      </c>
      <c r="F316" s="128">
        <v>40</v>
      </c>
      <c r="G316" s="128">
        <v>0</v>
      </c>
      <c r="H316" s="128"/>
      <c r="I316" s="128"/>
      <c r="J316" s="128">
        <v>0</v>
      </c>
      <c r="K316" s="128">
        <f t="shared" si="8"/>
        <v>40</v>
      </c>
      <c r="L316" s="128">
        <v>40</v>
      </c>
      <c r="M316" s="128">
        <f>Tabla13[[#This Row],[Balance s/Mov. 30/09/2023]]-Tabla13[[#This Row],[Inventario al 30/09/2023]]</f>
        <v>0</v>
      </c>
      <c r="N316" s="456">
        <v>826.95</v>
      </c>
      <c r="O316" s="457">
        <f t="shared" si="9"/>
        <v>33078</v>
      </c>
      <c r="P316" s="456">
        <f>(Tabla13[[#This Row],[Entradas 30 Junio-30 Sept. 2023]]*Tabla13[[#This Row],[Costo Unitario]])</f>
        <v>0</v>
      </c>
      <c r="Q316" s="456">
        <f>(Tabla13[[#This Row],[Salidas 30 Junio-30 Sept. 2023]]*Tabla13[[#This Row],[Costo Unitario]])</f>
        <v>0</v>
      </c>
      <c r="R316" s="458" t="s">
        <v>844</v>
      </c>
      <c r="S316" s="459"/>
      <c r="T316" s="460"/>
      <c r="U316" s="460"/>
    </row>
    <row r="317" spans="1:21" s="57" customFormat="1" ht="15.75" x14ac:dyDescent="0.25">
      <c r="A317" s="478"/>
      <c r="B317" s="453">
        <v>44145</v>
      </c>
      <c r="C317" s="129" t="s">
        <v>852</v>
      </c>
      <c r="D317" s="454" t="s">
        <v>786</v>
      </c>
      <c r="E317" s="455" t="s">
        <v>764</v>
      </c>
      <c r="F317" s="128">
        <v>3</v>
      </c>
      <c r="G317" s="128">
        <v>0</v>
      </c>
      <c r="H317" s="128"/>
      <c r="I317" s="128"/>
      <c r="J317" s="128">
        <v>0</v>
      </c>
      <c r="K317" s="128">
        <f t="shared" si="8"/>
        <v>3</v>
      </c>
      <c r="L317" s="128">
        <v>3</v>
      </c>
      <c r="M317" s="128">
        <f>Tabla13[[#This Row],[Balance s/Mov. 30/09/2023]]-Tabla13[[#This Row],[Inventario al 30/09/2023]]</f>
        <v>0</v>
      </c>
      <c r="N317" s="456">
        <v>88.5</v>
      </c>
      <c r="O317" s="457">
        <f t="shared" si="9"/>
        <v>265.5</v>
      </c>
      <c r="P317" s="456">
        <f>(Tabla13[[#This Row],[Entradas 30 Junio-30 Sept. 2023]]*Tabla13[[#This Row],[Costo Unitario]])</f>
        <v>0</v>
      </c>
      <c r="Q317" s="456">
        <f>(Tabla13[[#This Row],[Salidas 30 Junio-30 Sept. 2023]]*Tabla13[[#This Row],[Costo Unitario]])</f>
        <v>0</v>
      </c>
      <c r="R317" s="458" t="s">
        <v>844</v>
      </c>
      <c r="S317" s="459"/>
      <c r="T317" s="460"/>
      <c r="U317" s="460"/>
    </row>
    <row r="318" spans="1:21" s="57" customFormat="1" ht="15.75" x14ac:dyDescent="0.25">
      <c r="A318" s="478"/>
      <c r="B318" s="453">
        <v>44145</v>
      </c>
      <c r="C318" s="129" t="s">
        <v>852</v>
      </c>
      <c r="D318" s="454" t="s">
        <v>787</v>
      </c>
      <c r="E318" s="455" t="s">
        <v>762</v>
      </c>
      <c r="F318" s="128">
        <v>0</v>
      </c>
      <c r="G318" s="128">
        <v>0</v>
      </c>
      <c r="H318" s="128"/>
      <c r="I318" s="128"/>
      <c r="J318" s="128">
        <v>0</v>
      </c>
      <c r="K318" s="128">
        <f t="shared" si="8"/>
        <v>0</v>
      </c>
      <c r="L318" s="128">
        <v>0</v>
      </c>
      <c r="M318" s="128">
        <f>Tabla13[[#This Row],[Balance s/Mov. 30/09/2023]]-Tabla13[[#This Row],[Inventario al 30/09/2023]]</f>
        <v>0</v>
      </c>
      <c r="N318" s="456">
        <v>59</v>
      </c>
      <c r="O318" s="457">
        <f t="shared" si="9"/>
        <v>0</v>
      </c>
      <c r="P318" s="456">
        <f>(Tabla13[[#This Row],[Entradas 30 Junio-30 Sept. 2023]]*Tabla13[[#This Row],[Costo Unitario]])</f>
        <v>0</v>
      </c>
      <c r="Q318" s="456">
        <f>(Tabla13[[#This Row],[Salidas 30 Junio-30 Sept. 2023]]*Tabla13[[#This Row],[Costo Unitario]])</f>
        <v>0</v>
      </c>
      <c r="R318" s="458" t="s">
        <v>844</v>
      </c>
      <c r="S318" s="459"/>
      <c r="T318" s="460"/>
      <c r="U318" s="460"/>
    </row>
    <row r="319" spans="1:21" s="57" customFormat="1" ht="15.75" x14ac:dyDescent="0.25">
      <c r="A319" s="478"/>
      <c r="B319" s="453">
        <v>44145</v>
      </c>
      <c r="C319" s="129" t="s">
        <v>852</v>
      </c>
      <c r="D319" s="454" t="s">
        <v>790</v>
      </c>
      <c r="E319" s="455" t="s">
        <v>765</v>
      </c>
      <c r="F319" s="128">
        <v>5</v>
      </c>
      <c r="G319" s="128">
        <v>0</v>
      </c>
      <c r="H319" s="469"/>
      <c r="I319" s="469"/>
      <c r="J319" s="128">
        <v>0</v>
      </c>
      <c r="K319" s="128">
        <f t="shared" si="8"/>
        <v>5</v>
      </c>
      <c r="L319" s="128">
        <v>5</v>
      </c>
      <c r="M319" s="128">
        <f>Tabla13[[#This Row],[Balance s/Mov. 30/09/2023]]-Tabla13[[#This Row],[Inventario al 30/09/2023]]</f>
        <v>0</v>
      </c>
      <c r="N319" s="456">
        <v>118</v>
      </c>
      <c r="O319" s="457">
        <f t="shared" si="9"/>
        <v>590</v>
      </c>
      <c r="P319" s="456">
        <f>(Tabla13[[#This Row],[Entradas 30 Junio-30 Sept. 2023]]*Tabla13[[#This Row],[Costo Unitario]])</f>
        <v>0</v>
      </c>
      <c r="Q319" s="456">
        <f>(Tabla13[[#This Row],[Salidas 30 Junio-30 Sept. 2023]]*Tabla13[[#This Row],[Costo Unitario]])</f>
        <v>0</v>
      </c>
      <c r="R319" s="458" t="s">
        <v>844</v>
      </c>
      <c r="S319" s="459"/>
      <c r="T319" s="460"/>
      <c r="U319" s="460"/>
    </row>
    <row r="320" spans="1:21" s="57" customFormat="1" ht="15.75" x14ac:dyDescent="0.25">
      <c r="A320" s="478"/>
      <c r="B320" s="453">
        <v>44145</v>
      </c>
      <c r="C320" s="129" t="s">
        <v>852</v>
      </c>
      <c r="D320" s="454" t="s">
        <v>791</v>
      </c>
      <c r="E320" s="455" t="s">
        <v>766</v>
      </c>
      <c r="F320" s="128">
        <v>2</v>
      </c>
      <c r="G320" s="128">
        <v>0</v>
      </c>
      <c r="H320" s="469"/>
      <c r="I320" s="469"/>
      <c r="J320" s="128">
        <v>0</v>
      </c>
      <c r="K320" s="128">
        <f t="shared" si="8"/>
        <v>2</v>
      </c>
      <c r="L320" s="128">
        <v>2</v>
      </c>
      <c r="M320" s="128">
        <f>Tabla13[[#This Row],[Balance s/Mov. 30/09/2023]]-Tabla13[[#This Row],[Inventario al 30/09/2023]]</f>
        <v>0</v>
      </c>
      <c r="N320" s="456">
        <v>118</v>
      </c>
      <c r="O320" s="457">
        <f t="shared" si="9"/>
        <v>236</v>
      </c>
      <c r="P320" s="456">
        <f>(Tabla13[[#This Row],[Entradas 30 Junio-30 Sept. 2023]]*Tabla13[[#This Row],[Costo Unitario]])</f>
        <v>0</v>
      </c>
      <c r="Q320" s="456">
        <f>(Tabla13[[#This Row],[Salidas 30 Junio-30 Sept. 2023]]*Tabla13[[#This Row],[Costo Unitario]])</f>
        <v>0</v>
      </c>
      <c r="R320" s="458" t="s">
        <v>844</v>
      </c>
      <c r="S320" s="459"/>
      <c r="T320" s="460"/>
      <c r="U320" s="460"/>
    </row>
    <row r="321" spans="1:21" s="57" customFormat="1" ht="15.75" x14ac:dyDescent="0.25">
      <c r="A321" s="478"/>
      <c r="B321" s="453">
        <v>41429</v>
      </c>
      <c r="C321" s="129" t="s">
        <v>852</v>
      </c>
      <c r="D321" s="454" t="s">
        <v>357</v>
      </c>
      <c r="E321" s="461" t="s">
        <v>414</v>
      </c>
      <c r="F321" s="128">
        <v>53</v>
      </c>
      <c r="G321" s="128">
        <v>0</v>
      </c>
      <c r="H321" s="128"/>
      <c r="I321" s="128"/>
      <c r="J321" s="128">
        <v>0</v>
      </c>
      <c r="K321" s="128">
        <f t="shared" si="8"/>
        <v>53</v>
      </c>
      <c r="L321" s="128">
        <v>53</v>
      </c>
      <c r="M321" s="128">
        <f>Tabla13[[#This Row],[Balance s/Mov. 30/09/2023]]-Tabla13[[#This Row],[Inventario al 30/09/2023]]</f>
        <v>0</v>
      </c>
      <c r="N321" s="456">
        <v>241.81</v>
      </c>
      <c r="O321" s="457">
        <f t="shared" si="9"/>
        <v>12815.93</v>
      </c>
      <c r="P321" s="456">
        <f>(Tabla13[[#This Row],[Entradas 30 Junio-30 Sept. 2023]]*Tabla13[[#This Row],[Costo Unitario]])</f>
        <v>0</v>
      </c>
      <c r="Q321" s="456">
        <f>(Tabla13[[#This Row],[Salidas 30 Junio-30 Sept. 2023]]*Tabla13[[#This Row],[Costo Unitario]])</f>
        <v>0</v>
      </c>
      <c r="R321" s="458" t="s">
        <v>844</v>
      </c>
      <c r="S321" s="459"/>
      <c r="T321" s="460"/>
      <c r="U321" s="460"/>
    </row>
    <row r="322" spans="1:21" s="57" customFormat="1" ht="15.75" x14ac:dyDescent="0.25">
      <c r="A322" s="478"/>
      <c r="B322" s="453"/>
      <c r="C322" s="129" t="s">
        <v>853</v>
      </c>
      <c r="D322" s="454" t="s">
        <v>1050</v>
      </c>
      <c r="E322" s="455" t="s">
        <v>929</v>
      </c>
      <c r="F322" s="128">
        <v>30</v>
      </c>
      <c r="G322" s="128">
        <v>0</v>
      </c>
      <c r="H322" s="128"/>
      <c r="I322" s="128"/>
      <c r="J322" s="128">
        <v>0</v>
      </c>
      <c r="K322" s="128">
        <f t="shared" si="8"/>
        <v>30</v>
      </c>
      <c r="L322" s="128">
        <v>30</v>
      </c>
      <c r="M322" s="128">
        <f>Tabla13[[#This Row],[Balance s/Mov. 30/09/2023]]-Tabla13[[#This Row],[Inventario al 30/09/2023]]</f>
        <v>0</v>
      </c>
      <c r="N322" s="456">
        <v>396.48</v>
      </c>
      <c r="O322" s="457">
        <f t="shared" si="9"/>
        <v>11894.400000000001</v>
      </c>
      <c r="P322" s="456">
        <f>(Tabla13[[#This Row],[Entradas 30 Junio-30 Sept. 2023]]*Tabla13[[#This Row],[Costo Unitario]])</f>
        <v>0</v>
      </c>
      <c r="Q322" s="456">
        <f>(Tabla13[[#This Row],[Salidas 30 Junio-30 Sept. 2023]]*Tabla13[[#This Row],[Costo Unitario]])</f>
        <v>0</v>
      </c>
      <c r="R322" s="458" t="s">
        <v>844</v>
      </c>
      <c r="S322" s="459"/>
      <c r="T322" s="460"/>
      <c r="U322" s="460"/>
    </row>
    <row r="323" spans="1:21" s="57" customFormat="1" ht="15.75" x14ac:dyDescent="0.25">
      <c r="A323" s="478"/>
      <c r="B323" s="453">
        <v>43038</v>
      </c>
      <c r="C323" s="129" t="s">
        <v>852</v>
      </c>
      <c r="D323" s="454" t="s">
        <v>56</v>
      </c>
      <c r="E323" s="465" t="s">
        <v>57</v>
      </c>
      <c r="F323" s="128">
        <v>2</v>
      </c>
      <c r="G323" s="128">
        <v>0</v>
      </c>
      <c r="H323" s="128"/>
      <c r="I323" s="128"/>
      <c r="J323" s="128">
        <v>0</v>
      </c>
      <c r="K323" s="128">
        <f t="shared" si="8"/>
        <v>2</v>
      </c>
      <c r="L323" s="128">
        <v>2</v>
      </c>
      <c r="M323" s="128">
        <f>Tabla13[[#This Row],[Balance s/Mov. 30/09/2023]]-Tabla13[[#This Row],[Inventario al 30/09/2023]]</f>
        <v>0</v>
      </c>
      <c r="N323" s="456">
        <v>1006.88</v>
      </c>
      <c r="O323" s="457">
        <f t="shared" si="9"/>
        <v>2013.76</v>
      </c>
      <c r="P323" s="456">
        <f>(Tabla13[[#This Row],[Entradas 30 Junio-30 Sept. 2023]]*Tabla13[[#This Row],[Costo Unitario]])</f>
        <v>0</v>
      </c>
      <c r="Q323" s="456">
        <f>(Tabla13[[#This Row],[Salidas 30 Junio-30 Sept. 2023]]*Tabla13[[#This Row],[Costo Unitario]])</f>
        <v>0</v>
      </c>
      <c r="R323" s="458" t="s">
        <v>844</v>
      </c>
      <c r="S323" s="459"/>
      <c r="T323" s="460"/>
      <c r="U323" s="460"/>
    </row>
    <row r="324" spans="1:21" s="57" customFormat="1" ht="15.75" x14ac:dyDescent="0.25">
      <c r="A324" s="478"/>
      <c r="B324" s="453">
        <v>38968</v>
      </c>
      <c r="C324" s="129" t="s">
        <v>852</v>
      </c>
      <c r="D324" s="454" t="s">
        <v>61</v>
      </c>
      <c r="E324" s="465" t="s">
        <v>62</v>
      </c>
      <c r="F324" s="128">
        <v>2</v>
      </c>
      <c r="G324" s="128">
        <v>0</v>
      </c>
      <c r="H324" s="128"/>
      <c r="I324" s="128"/>
      <c r="J324" s="128">
        <v>0</v>
      </c>
      <c r="K324" s="128">
        <f t="shared" si="8"/>
        <v>2</v>
      </c>
      <c r="L324" s="128">
        <v>2</v>
      </c>
      <c r="M324" s="128">
        <f>Tabla13[[#This Row],[Balance s/Mov. 30/09/2023]]-Tabla13[[#This Row],[Inventario al 30/09/2023]]</f>
        <v>0</v>
      </c>
      <c r="N324" s="456">
        <v>1676.2</v>
      </c>
      <c r="O324" s="457">
        <f t="shared" si="9"/>
        <v>3352.4</v>
      </c>
      <c r="P324" s="456">
        <f>(Tabla13[[#This Row],[Entradas 30 Junio-30 Sept. 2023]]*Tabla13[[#This Row],[Costo Unitario]])</f>
        <v>0</v>
      </c>
      <c r="Q324" s="456">
        <f>(Tabla13[[#This Row],[Salidas 30 Junio-30 Sept. 2023]]*Tabla13[[#This Row],[Costo Unitario]])</f>
        <v>0</v>
      </c>
      <c r="R324" s="458" t="s">
        <v>844</v>
      </c>
      <c r="S324" s="459"/>
      <c r="T324" s="460"/>
      <c r="U324" s="460"/>
    </row>
    <row r="325" spans="1:21" s="57" customFormat="1" ht="15.75" x14ac:dyDescent="0.25">
      <c r="A325" s="478"/>
      <c r="B325" s="453">
        <v>43319</v>
      </c>
      <c r="C325" s="129" t="s">
        <v>852</v>
      </c>
      <c r="D325" s="454" t="s">
        <v>810</v>
      </c>
      <c r="E325" s="455" t="s">
        <v>759</v>
      </c>
      <c r="F325" s="128">
        <v>3</v>
      </c>
      <c r="G325" s="128">
        <v>0</v>
      </c>
      <c r="H325" s="128"/>
      <c r="I325" s="128"/>
      <c r="J325" s="128">
        <v>0</v>
      </c>
      <c r="K325" s="128">
        <f t="shared" si="8"/>
        <v>3</v>
      </c>
      <c r="L325" s="128">
        <v>3</v>
      </c>
      <c r="M325" s="128">
        <f>Tabla13[[#This Row],[Balance s/Mov. 30/09/2023]]-Tabla13[[#This Row],[Inventario al 30/09/2023]]</f>
        <v>0</v>
      </c>
      <c r="N325" s="456">
        <v>180.96</v>
      </c>
      <c r="O325" s="457">
        <f t="shared" si="9"/>
        <v>542.88</v>
      </c>
      <c r="P325" s="456">
        <f>(Tabla13[[#This Row],[Entradas 30 Junio-30 Sept. 2023]]*Tabla13[[#This Row],[Costo Unitario]])</f>
        <v>0</v>
      </c>
      <c r="Q325" s="456">
        <f>(Tabla13[[#This Row],[Salidas 30 Junio-30 Sept. 2023]]*Tabla13[[#This Row],[Costo Unitario]])</f>
        <v>0</v>
      </c>
      <c r="R325" s="458" t="s">
        <v>844</v>
      </c>
      <c r="S325" s="459"/>
      <c r="T325" s="460"/>
      <c r="U325" s="460"/>
    </row>
    <row r="326" spans="1:21" s="57" customFormat="1" ht="15.75" x14ac:dyDescent="0.25">
      <c r="A326" s="478"/>
      <c r="B326" s="453">
        <v>43411</v>
      </c>
      <c r="C326" s="129" t="s">
        <v>852</v>
      </c>
      <c r="D326" s="454" t="s">
        <v>131</v>
      </c>
      <c r="E326" s="455" t="s">
        <v>144</v>
      </c>
      <c r="F326" s="128">
        <v>20</v>
      </c>
      <c r="G326" s="128">
        <v>0</v>
      </c>
      <c r="H326" s="128"/>
      <c r="I326" s="128"/>
      <c r="J326" s="128">
        <v>0</v>
      </c>
      <c r="K326" s="128">
        <f t="shared" ref="K326:K350" si="10">F326+G326+H326+I326-J326</f>
        <v>20</v>
      </c>
      <c r="L326" s="128">
        <v>20</v>
      </c>
      <c r="M326" s="128">
        <f>Tabla13[[#This Row],[Balance s/Mov. 30/09/2023]]-Tabla13[[#This Row],[Inventario al 30/09/2023]]</f>
        <v>0</v>
      </c>
      <c r="N326" s="470">
        <v>10.33</v>
      </c>
      <c r="O326" s="457">
        <f t="shared" ref="O326:O350" si="11">L326*N326</f>
        <v>206.6</v>
      </c>
      <c r="P326" s="456">
        <f>(Tabla13[[#This Row],[Entradas 30 Junio-30 Sept. 2023]]*Tabla13[[#This Row],[Costo Unitario]])</f>
        <v>0</v>
      </c>
      <c r="Q326" s="456">
        <f>(Tabla13[[#This Row],[Salidas 30 Junio-30 Sept. 2023]]*Tabla13[[#This Row],[Costo Unitario]])</f>
        <v>0</v>
      </c>
      <c r="R326" s="458" t="s">
        <v>844</v>
      </c>
      <c r="S326" s="459"/>
      <c r="T326" s="460"/>
      <c r="U326" s="460"/>
    </row>
    <row r="327" spans="1:21" s="57" customFormat="1" ht="15.75" x14ac:dyDescent="0.25">
      <c r="A327" s="478"/>
      <c r="B327" s="453">
        <v>43061</v>
      </c>
      <c r="C327" s="129" t="s">
        <v>852</v>
      </c>
      <c r="D327" s="454" t="s">
        <v>133</v>
      </c>
      <c r="E327" s="455" t="s">
        <v>146</v>
      </c>
      <c r="F327" s="128">
        <v>4</v>
      </c>
      <c r="G327" s="128">
        <v>0</v>
      </c>
      <c r="H327" s="128"/>
      <c r="I327" s="128"/>
      <c r="J327" s="128">
        <v>0</v>
      </c>
      <c r="K327" s="128">
        <f t="shared" si="10"/>
        <v>4</v>
      </c>
      <c r="L327" s="128">
        <v>4</v>
      </c>
      <c r="M327" s="128">
        <f>Tabla13[[#This Row],[Balance s/Mov. 30/09/2023]]-Tabla13[[#This Row],[Inventario al 30/09/2023]]</f>
        <v>0</v>
      </c>
      <c r="N327" s="470">
        <v>84.08</v>
      </c>
      <c r="O327" s="457">
        <f t="shared" si="11"/>
        <v>336.32</v>
      </c>
      <c r="P327" s="456">
        <f>(Tabla13[[#This Row],[Entradas 30 Junio-30 Sept. 2023]]*Tabla13[[#This Row],[Costo Unitario]])</f>
        <v>0</v>
      </c>
      <c r="Q327" s="456">
        <f>(Tabla13[[#This Row],[Salidas 30 Junio-30 Sept. 2023]]*Tabla13[[#This Row],[Costo Unitario]])</f>
        <v>0</v>
      </c>
      <c r="R327" s="458" t="s">
        <v>844</v>
      </c>
      <c r="S327" s="459"/>
      <c r="T327" s="460"/>
      <c r="U327" s="460"/>
    </row>
    <row r="328" spans="1:21" s="57" customFormat="1" ht="15.75" x14ac:dyDescent="0.25">
      <c r="A328" s="478"/>
      <c r="B328" s="453">
        <v>43411</v>
      </c>
      <c r="C328" s="129" t="s">
        <v>852</v>
      </c>
      <c r="D328" s="454" t="s">
        <v>132</v>
      </c>
      <c r="E328" s="455" t="s">
        <v>145</v>
      </c>
      <c r="F328" s="128">
        <v>4</v>
      </c>
      <c r="G328" s="128">
        <v>0</v>
      </c>
      <c r="H328" s="128"/>
      <c r="I328" s="128"/>
      <c r="J328" s="128">
        <v>0</v>
      </c>
      <c r="K328" s="128">
        <f t="shared" si="10"/>
        <v>4</v>
      </c>
      <c r="L328" s="128">
        <v>4</v>
      </c>
      <c r="M328" s="128">
        <f>Tabla13[[#This Row],[Balance s/Mov. 30/09/2023]]-Tabla13[[#This Row],[Inventario al 30/09/2023]]</f>
        <v>0</v>
      </c>
      <c r="N328" s="470">
        <v>81.13</v>
      </c>
      <c r="O328" s="457">
        <f t="shared" si="11"/>
        <v>324.52</v>
      </c>
      <c r="P328" s="456">
        <f>(Tabla13[[#This Row],[Entradas 30 Junio-30 Sept. 2023]]*Tabla13[[#This Row],[Costo Unitario]])</f>
        <v>0</v>
      </c>
      <c r="Q328" s="456">
        <f>(Tabla13[[#This Row],[Salidas 30 Junio-30 Sept. 2023]]*Tabla13[[#This Row],[Costo Unitario]])</f>
        <v>0</v>
      </c>
      <c r="R328" s="458" t="s">
        <v>844</v>
      </c>
      <c r="S328" s="459"/>
      <c r="T328" s="460"/>
      <c r="U328" s="460"/>
    </row>
    <row r="329" spans="1:21" s="57" customFormat="1" ht="15.75" x14ac:dyDescent="0.25">
      <c r="A329" s="478"/>
      <c r="B329" s="453">
        <v>43059</v>
      </c>
      <c r="C329" s="129" t="s">
        <v>849</v>
      </c>
      <c r="D329" s="454" t="s">
        <v>231</v>
      </c>
      <c r="E329" s="465" t="s">
        <v>251</v>
      </c>
      <c r="F329" s="128">
        <v>2</v>
      </c>
      <c r="G329" s="128">
        <v>0</v>
      </c>
      <c r="H329" s="128"/>
      <c r="I329" s="128"/>
      <c r="J329" s="128">
        <v>0</v>
      </c>
      <c r="K329" s="128">
        <f t="shared" si="10"/>
        <v>2</v>
      </c>
      <c r="L329" s="128">
        <v>2</v>
      </c>
      <c r="M329" s="128">
        <f>Tabla13[[#This Row],[Balance s/Mov. 30/09/2023]]-Tabla13[[#This Row],[Inventario al 30/09/2023]]</f>
        <v>0</v>
      </c>
      <c r="N329" s="456">
        <v>2576.65</v>
      </c>
      <c r="O329" s="457">
        <f t="shared" si="11"/>
        <v>5153.3</v>
      </c>
      <c r="P329" s="456">
        <f>(Tabla13[[#This Row],[Entradas 30 Junio-30 Sept. 2023]]*Tabla13[[#This Row],[Costo Unitario]])</f>
        <v>0</v>
      </c>
      <c r="Q329" s="456">
        <f>(Tabla13[[#This Row],[Salidas 30 Junio-30 Sept. 2023]]*Tabla13[[#This Row],[Costo Unitario]])</f>
        <v>0</v>
      </c>
      <c r="R329" s="458" t="s">
        <v>844</v>
      </c>
      <c r="S329" s="459"/>
      <c r="T329" s="460"/>
      <c r="U329" s="460"/>
    </row>
    <row r="330" spans="1:21" s="57" customFormat="1" ht="15.75" x14ac:dyDescent="0.25">
      <c r="A330" s="478"/>
      <c r="B330" s="453">
        <v>43061</v>
      </c>
      <c r="C330" s="129" t="s">
        <v>852</v>
      </c>
      <c r="D330" s="454" t="s">
        <v>134</v>
      </c>
      <c r="E330" s="455" t="s">
        <v>147</v>
      </c>
      <c r="F330" s="128">
        <v>2</v>
      </c>
      <c r="G330" s="128">
        <v>0</v>
      </c>
      <c r="H330" s="128"/>
      <c r="I330" s="128"/>
      <c r="J330" s="128">
        <v>0</v>
      </c>
      <c r="K330" s="128">
        <f t="shared" si="10"/>
        <v>2</v>
      </c>
      <c r="L330" s="128">
        <v>2</v>
      </c>
      <c r="M330" s="128">
        <f>Tabla13[[#This Row],[Balance s/Mov. 30/09/2023]]-Tabla13[[#This Row],[Inventario al 30/09/2023]]</f>
        <v>0</v>
      </c>
      <c r="N330" s="470">
        <v>137.18</v>
      </c>
      <c r="O330" s="457">
        <f t="shared" si="11"/>
        <v>274.36</v>
      </c>
      <c r="P330" s="456">
        <f>(Tabla13[[#This Row],[Entradas 30 Junio-30 Sept. 2023]]*Tabla13[[#This Row],[Costo Unitario]])</f>
        <v>0</v>
      </c>
      <c r="Q330" s="456">
        <f>(Tabla13[[#This Row],[Salidas 30 Junio-30 Sept. 2023]]*Tabla13[[#This Row],[Costo Unitario]])</f>
        <v>0</v>
      </c>
      <c r="R330" s="458" t="s">
        <v>844</v>
      </c>
      <c r="S330" s="459"/>
      <c r="T330" s="460"/>
      <c r="U330" s="460"/>
    </row>
    <row r="331" spans="1:21" s="57" customFormat="1" ht="15.75" x14ac:dyDescent="0.25">
      <c r="A331" s="478"/>
      <c r="B331" s="453">
        <v>42496</v>
      </c>
      <c r="C331" s="129" t="s">
        <v>852</v>
      </c>
      <c r="D331" s="454" t="s">
        <v>80</v>
      </c>
      <c r="E331" s="465" t="s">
        <v>81</v>
      </c>
      <c r="F331" s="128">
        <v>4</v>
      </c>
      <c r="G331" s="128">
        <v>0</v>
      </c>
      <c r="H331" s="128"/>
      <c r="I331" s="128"/>
      <c r="J331" s="128">
        <v>0</v>
      </c>
      <c r="K331" s="128">
        <f t="shared" si="10"/>
        <v>4</v>
      </c>
      <c r="L331" s="128">
        <v>4</v>
      </c>
      <c r="M331" s="128">
        <f>Tabla13[[#This Row],[Balance s/Mov. 30/09/2023]]-Tabla13[[#This Row],[Inventario al 30/09/2023]]</f>
        <v>0</v>
      </c>
      <c r="N331" s="456">
        <v>63.8</v>
      </c>
      <c r="O331" s="457">
        <f t="shared" si="11"/>
        <v>255.2</v>
      </c>
      <c r="P331" s="456">
        <f>(Tabla13[[#This Row],[Entradas 30 Junio-30 Sept. 2023]]*Tabla13[[#This Row],[Costo Unitario]])</f>
        <v>0</v>
      </c>
      <c r="Q331" s="456">
        <f>(Tabla13[[#This Row],[Salidas 30 Junio-30 Sept. 2023]]*Tabla13[[#This Row],[Costo Unitario]])</f>
        <v>0</v>
      </c>
      <c r="R331" s="458" t="s">
        <v>844</v>
      </c>
      <c r="S331" s="459"/>
      <c r="T331" s="460"/>
      <c r="U331" s="460"/>
    </row>
    <row r="332" spans="1:21" s="57" customFormat="1" ht="15.75" x14ac:dyDescent="0.25">
      <c r="A332" s="478"/>
      <c r="B332" s="453">
        <v>42520</v>
      </c>
      <c r="C332" s="129" t="s">
        <v>852</v>
      </c>
      <c r="D332" s="454" t="s">
        <v>82</v>
      </c>
      <c r="E332" s="465" t="s">
        <v>83</v>
      </c>
      <c r="F332" s="128">
        <v>6</v>
      </c>
      <c r="G332" s="128">
        <v>0</v>
      </c>
      <c r="H332" s="128"/>
      <c r="I332" s="128"/>
      <c r="J332" s="128">
        <v>0</v>
      </c>
      <c r="K332" s="128">
        <f t="shared" si="10"/>
        <v>6</v>
      </c>
      <c r="L332" s="128">
        <v>6</v>
      </c>
      <c r="M332" s="128">
        <f>Tabla13[[#This Row],[Balance s/Mov. 30/09/2023]]-Tabla13[[#This Row],[Inventario al 30/09/2023]]</f>
        <v>0</v>
      </c>
      <c r="N332" s="456">
        <v>99.76</v>
      </c>
      <c r="O332" s="457">
        <f t="shared" si="11"/>
        <v>598.56000000000006</v>
      </c>
      <c r="P332" s="456">
        <f>(Tabla13[[#This Row],[Entradas 30 Junio-30 Sept. 2023]]*Tabla13[[#This Row],[Costo Unitario]])</f>
        <v>0</v>
      </c>
      <c r="Q332" s="456">
        <f>(Tabla13[[#This Row],[Salidas 30 Junio-30 Sept. 2023]]*Tabla13[[#This Row],[Costo Unitario]])</f>
        <v>0</v>
      </c>
      <c r="R332" s="458" t="s">
        <v>844</v>
      </c>
      <c r="S332" s="459"/>
      <c r="T332" s="460"/>
      <c r="U332" s="460"/>
    </row>
    <row r="333" spans="1:21" s="57" customFormat="1" ht="15.75" x14ac:dyDescent="0.25">
      <c r="A333" s="478"/>
      <c r="B333" s="453">
        <v>43412</v>
      </c>
      <c r="C333" s="129" t="s">
        <v>852</v>
      </c>
      <c r="D333" s="454" t="s">
        <v>84</v>
      </c>
      <c r="E333" s="465" t="s">
        <v>85</v>
      </c>
      <c r="F333" s="128">
        <v>6</v>
      </c>
      <c r="G333" s="128">
        <v>0</v>
      </c>
      <c r="H333" s="128"/>
      <c r="I333" s="128"/>
      <c r="J333" s="128">
        <v>0</v>
      </c>
      <c r="K333" s="128">
        <f t="shared" si="10"/>
        <v>6</v>
      </c>
      <c r="L333" s="128">
        <v>6</v>
      </c>
      <c r="M333" s="128">
        <f>Tabla13[[#This Row],[Balance s/Mov. 30/09/2023]]-Tabla13[[#This Row],[Inventario al 30/09/2023]]</f>
        <v>0</v>
      </c>
      <c r="N333" s="456">
        <v>67.28</v>
      </c>
      <c r="O333" s="457">
        <f t="shared" si="11"/>
        <v>403.68</v>
      </c>
      <c r="P333" s="456">
        <f>(Tabla13[[#This Row],[Entradas 30 Junio-30 Sept. 2023]]*Tabla13[[#This Row],[Costo Unitario]])</f>
        <v>0</v>
      </c>
      <c r="Q333" s="456">
        <f>(Tabla13[[#This Row],[Salidas 30 Junio-30 Sept. 2023]]*Tabla13[[#This Row],[Costo Unitario]])</f>
        <v>0</v>
      </c>
      <c r="R333" s="458" t="s">
        <v>844</v>
      </c>
      <c r="S333" s="459"/>
      <c r="T333" s="460"/>
      <c r="U333" s="460"/>
    </row>
    <row r="334" spans="1:21" s="57" customFormat="1" ht="15.75" x14ac:dyDescent="0.25">
      <c r="A334" s="478"/>
      <c r="B334" s="453">
        <v>41907</v>
      </c>
      <c r="C334" s="129" t="s">
        <v>852</v>
      </c>
      <c r="D334" s="454" t="s">
        <v>86</v>
      </c>
      <c r="E334" s="465" t="s">
        <v>503</v>
      </c>
      <c r="F334" s="128">
        <v>5</v>
      </c>
      <c r="G334" s="128">
        <v>0</v>
      </c>
      <c r="H334" s="128"/>
      <c r="I334" s="128"/>
      <c r="J334" s="128">
        <v>0</v>
      </c>
      <c r="K334" s="128">
        <f t="shared" si="10"/>
        <v>5</v>
      </c>
      <c r="L334" s="128">
        <v>5</v>
      </c>
      <c r="M334" s="128">
        <f>Tabla13[[#This Row],[Balance s/Mov. 30/09/2023]]-Tabla13[[#This Row],[Inventario al 30/09/2023]]</f>
        <v>0</v>
      </c>
      <c r="N334" s="456">
        <v>134.56</v>
      </c>
      <c r="O334" s="457">
        <f t="shared" si="11"/>
        <v>672.8</v>
      </c>
      <c r="P334" s="456">
        <f>(Tabla13[[#This Row],[Entradas 30 Junio-30 Sept. 2023]]*Tabla13[[#This Row],[Costo Unitario]])</f>
        <v>0</v>
      </c>
      <c r="Q334" s="456">
        <f>(Tabla13[[#This Row],[Salidas 30 Junio-30 Sept. 2023]]*Tabla13[[#This Row],[Costo Unitario]])</f>
        <v>0</v>
      </c>
      <c r="R334" s="458" t="s">
        <v>844</v>
      </c>
      <c r="S334" s="459"/>
      <c r="T334" s="460"/>
      <c r="U334" s="460"/>
    </row>
    <row r="335" spans="1:21" s="57" customFormat="1" ht="15.75" x14ac:dyDescent="0.25">
      <c r="A335" s="478"/>
      <c r="B335" s="453">
        <v>42496</v>
      </c>
      <c r="C335" s="129" t="s">
        <v>851</v>
      </c>
      <c r="D335" s="454" t="s">
        <v>280</v>
      </c>
      <c r="E335" s="462" t="s">
        <v>281</v>
      </c>
      <c r="F335" s="128">
        <v>190</v>
      </c>
      <c r="G335" s="128">
        <v>0</v>
      </c>
      <c r="H335" s="128"/>
      <c r="I335" s="128"/>
      <c r="J335" s="128">
        <v>0</v>
      </c>
      <c r="K335" s="128">
        <f t="shared" si="10"/>
        <v>190</v>
      </c>
      <c r="L335" s="128">
        <v>190</v>
      </c>
      <c r="M335" s="128">
        <f>Tabla13[[#This Row],[Balance s/Mov. 30/09/2023]]-Tabla13[[#This Row],[Inventario al 30/09/2023]]</f>
        <v>0</v>
      </c>
      <c r="N335" s="456">
        <v>646.64</v>
      </c>
      <c r="O335" s="457">
        <f t="shared" si="11"/>
        <v>122861.59999999999</v>
      </c>
      <c r="P335" s="456">
        <f>(Tabla13[[#This Row],[Entradas 30 Junio-30 Sept. 2023]]*Tabla13[[#This Row],[Costo Unitario]])</f>
        <v>0</v>
      </c>
      <c r="Q335" s="456">
        <f>(Tabla13[[#This Row],[Salidas 30 Junio-30 Sept. 2023]]*Tabla13[[#This Row],[Costo Unitario]])</f>
        <v>0</v>
      </c>
      <c r="R335" s="458" t="s">
        <v>844</v>
      </c>
      <c r="S335" s="459"/>
      <c r="T335" s="460"/>
      <c r="U335" s="460"/>
    </row>
    <row r="336" spans="1:21" s="57" customFormat="1" ht="15.75" x14ac:dyDescent="0.25">
      <c r="A336" s="478"/>
      <c r="B336" s="453"/>
      <c r="C336" s="129" t="s">
        <v>862</v>
      </c>
      <c r="D336" s="454" t="s">
        <v>1100</v>
      </c>
      <c r="E336" s="455" t="s">
        <v>1003</v>
      </c>
      <c r="F336" s="128">
        <v>34</v>
      </c>
      <c r="G336" s="128">
        <v>0</v>
      </c>
      <c r="H336" s="128"/>
      <c r="I336" s="128"/>
      <c r="J336" s="128">
        <v>0</v>
      </c>
      <c r="K336" s="128">
        <f t="shared" si="10"/>
        <v>34</v>
      </c>
      <c r="L336" s="128">
        <v>34</v>
      </c>
      <c r="M336" s="128">
        <f>Tabla13[[#This Row],[Balance s/Mov. 30/09/2023]]-Tabla13[[#This Row],[Inventario al 30/09/2023]]</f>
        <v>0</v>
      </c>
      <c r="N336" s="456">
        <v>0</v>
      </c>
      <c r="O336" s="457">
        <f t="shared" si="11"/>
        <v>0</v>
      </c>
      <c r="P336" s="456">
        <f>(Tabla13[[#This Row],[Entradas 30 Junio-30 Sept. 2023]]*Tabla13[[#This Row],[Costo Unitario]])</f>
        <v>0</v>
      </c>
      <c r="Q336" s="456">
        <f>(Tabla13[[#This Row],[Salidas 30 Junio-30 Sept. 2023]]*Tabla13[[#This Row],[Costo Unitario]])</f>
        <v>0</v>
      </c>
      <c r="R336" s="458" t="s">
        <v>844</v>
      </c>
      <c r="S336" s="459"/>
      <c r="T336" s="460"/>
      <c r="U336" s="460"/>
    </row>
    <row r="337" spans="1:21" s="57" customFormat="1" ht="15.75" x14ac:dyDescent="0.25">
      <c r="A337" s="478"/>
      <c r="B337" s="453"/>
      <c r="C337" s="129" t="s">
        <v>850</v>
      </c>
      <c r="D337" s="454" t="s">
        <v>1183</v>
      </c>
      <c r="E337" s="455" t="s">
        <v>1167</v>
      </c>
      <c r="F337" s="128">
        <v>0</v>
      </c>
      <c r="G337" s="128">
        <v>0</v>
      </c>
      <c r="H337" s="128"/>
      <c r="I337" s="128"/>
      <c r="J337" s="128">
        <v>0</v>
      </c>
      <c r="K337" s="128">
        <f t="shared" si="10"/>
        <v>0</v>
      </c>
      <c r="L337" s="128">
        <v>174</v>
      </c>
      <c r="M337" s="128">
        <f>Tabla13[[#This Row],[Balance s/Mov. 30/09/2023]]-Tabla13[[#This Row],[Inventario al 30/09/2023]]</f>
        <v>-174</v>
      </c>
      <c r="N337" s="456">
        <v>1275</v>
      </c>
      <c r="O337" s="471">
        <f t="shared" si="11"/>
        <v>221850</v>
      </c>
      <c r="P337" s="456">
        <f>(Tabla13[[#This Row],[Entradas 30 Junio-30 Sept. 2023]]*Tabla13[[#This Row],[Costo Unitario]])</f>
        <v>0</v>
      </c>
      <c r="Q337" s="456">
        <f>(Tabla13[[#This Row],[Salidas 30 Junio-30 Sept. 2023]]*Tabla13[[#This Row],[Costo Unitario]])</f>
        <v>0</v>
      </c>
      <c r="R337" s="458" t="s">
        <v>844</v>
      </c>
      <c r="S337" s="459"/>
      <c r="T337" s="460"/>
      <c r="U337" s="460"/>
    </row>
    <row r="338" spans="1:21" s="57" customFormat="1" ht="15.75" x14ac:dyDescent="0.25">
      <c r="A338" s="478"/>
      <c r="B338" s="453"/>
      <c r="C338" s="129" t="s">
        <v>850</v>
      </c>
      <c r="D338" s="454" t="s">
        <v>1184</v>
      </c>
      <c r="E338" s="455" t="s">
        <v>1168</v>
      </c>
      <c r="F338" s="128">
        <v>0</v>
      </c>
      <c r="G338" s="128">
        <v>0</v>
      </c>
      <c r="H338" s="128"/>
      <c r="I338" s="128"/>
      <c r="J338" s="128">
        <v>0</v>
      </c>
      <c r="K338" s="128">
        <f t="shared" si="10"/>
        <v>0</v>
      </c>
      <c r="L338" s="128">
        <v>18</v>
      </c>
      <c r="M338" s="128">
        <f>Tabla13[[#This Row],[Balance s/Mov. 30/09/2023]]-Tabla13[[#This Row],[Inventario al 30/09/2023]]</f>
        <v>-18</v>
      </c>
      <c r="N338" s="456">
        <v>244.73</v>
      </c>
      <c r="O338" s="457">
        <f t="shared" si="11"/>
        <v>4405.1399999999994</v>
      </c>
      <c r="P338" s="456">
        <f>(Tabla13[[#This Row],[Entradas 30 Junio-30 Sept. 2023]]*Tabla13[[#This Row],[Costo Unitario]])</f>
        <v>0</v>
      </c>
      <c r="Q338" s="456">
        <f>(Tabla13[[#This Row],[Salidas 30 Junio-30 Sept. 2023]]*Tabla13[[#This Row],[Costo Unitario]])</f>
        <v>0</v>
      </c>
      <c r="R338" s="458" t="s">
        <v>844</v>
      </c>
      <c r="S338" s="459"/>
      <c r="T338" s="460"/>
      <c r="U338" s="460"/>
    </row>
    <row r="339" spans="1:21" s="57" customFormat="1" ht="15.75" x14ac:dyDescent="0.25">
      <c r="A339" s="478"/>
      <c r="B339" s="453"/>
      <c r="C339" s="129" t="s">
        <v>850</v>
      </c>
      <c r="D339" s="454" t="s">
        <v>1185</v>
      </c>
      <c r="E339" s="455" t="s">
        <v>1169</v>
      </c>
      <c r="F339" s="128">
        <v>0</v>
      </c>
      <c r="G339" s="128">
        <v>0</v>
      </c>
      <c r="H339" s="128"/>
      <c r="I339" s="128"/>
      <c r="J339" s="128">
        <v>0</v>
      </c>
      <c r="K339" s="128">
        <f t="shared" si="10"/>
        <v>0</v>
      </c>
      <c r="L339" s="128">
        <v>9</v>
      </c>
      <c r="M339" s="128">
        <f>Tabla13[[#This Row],[Balance s/Mov. 30/09/2023]]-Tabla13[[#This Row],[Inventario al 30/09/2023]]</f>
        <v>-9</v>
      </c>
      <c r="N339" s="456">
        <v>107.54</v>
      </c>
      <c r="O339" s="457">
        <f t="shared" si="11"/>
        <v>967.86</v>
      </c>
      <c r="P339" s="456">
        <f>(Tabla13[[#This Row],[Entradas 30 Junio-30 Sept. 2023]]*Tabla13[[#This Row],[Costo Unitario]])</f>
        <v>0</v>
      </c>
      <c r="Q339" s="456">
        <f>(Tabla13[[#This Row],[Salidas 30 Junio-30 Sept. 2023]]*Tabla13[[#This Row],[Costo Unitario]])</f>
        <v>0</v>
      </c>
      <c r="R339" s="458" t="s">
        <v>844</v>
      </c>
      <c r="S339" s="459"/>
      <c r="T339" s="460"/>
      <c r="U339" s="460"/>
    </row>
    <row r="340" spans="1:21" s="57" customFormat="1" ht="15.75" x14ac:dyDescent="0.25">
      <c r="A340" s="478"/>
      <c r="B340" s="453"/>
      <c r="C340" s="246" t="s">
        <v>853</v>
      </c>
      <c r="D340" s="454" t="s">
        <v>1186</v>
      </c>
      <c r="E340" s="455" t="s">
        <v>1181</v>
      </c>
      <c r="F340" s="128">
        <v>0</v>
      </c>
      <c r="G340" s="128">
        <v>0</v>
      </c>
      <c r="H340" s="128"/>
      <c r="I340" s="128"/>
      <c r="J340" s="128">
        <v>0</v>
      </c>
      <c r="K340" s="128">
        <f t="shared" si="10"/>
        <v>0</v>
      </c>
      <c r="L340" s="128">
        <v>2</v>
      </c>
      <c r="M340" s="128">
        <f>Tabla13[[#This Row],[Balance s/Mov. 30/09/2023]]-Tabla13[[#This Row],[Inventario al 30/09/2023]]</f>
        <v>-2</v>
      </c>
      <c r="N340" s="456">
        <v>1770</v>
      </c>
      <c r="O340" s="457">
        <f t="shared" si="11"/>
        <v>3540</v>
      </c>
      <c r="P340" s="456">
        <f>(Tabla13[[#This Row],[Entradas 30 Junio-30 Sept. 2023]]*Tabla13[[#This Row],[Costo Unitario]])</f>
        <v>0</v>
      </c>
      <c r="Q340" s="456">
        <f>(Tabla13[[#This Row],[Salidas 30 Junio-30 Sept. 2023]]*Tabla13[[#This Row],[Costo Unitario]])</f>
        <v>0</v>
      </c>
      <c r="R340" s="458" t="s">
        <v>844</v>
      </c>
      <c r="S340" s="459"/>
      <c r="T340" s="460"/>
      <c r="U340" s="460"/>
    </row>
    <row r="341" spans="1:21" s="57" customFormat="1" ht="15.75" x14ac:dyDescent="0.25">
      <c r="A341" s="478"/>
      <c r="B341" s="453"/>
      <c r="C341" s="129" t="s">
        <v>850</v>
      </c>
      <c r="D341" s="454" t="s">
        <v>1188</v>
      </c>
      <c r="E341" s="455" t="s">
        <v>1170</v>
      </c>
      <c r="F341" s="128">
        <v>0</v>
      </c>
      <c r="G341" s="128">
        <v>0</v>
      </c>
      <c r="H341" s="128"/>
      <c r="I341" s="128"/>
      <c r="J341" s="128">
        <v>0</v>
      </c>
      <c r="K341" s="128">
        <f t="shared" si="10"/>
        <v>0</v>
      </c>
      <c r="L341" s="128">
        <v>5</v>
      </c>
      <c r="M341" s="128">
        <f>Tabla13[[#This Row],[Balance s/Mov. 30/09/2023]]-Tabla13[[#This Row],[Inventario al 30/09/2023]]</f>
        <v>-5</v>
      </c>
      <c r="N341" s="456">
        <v>4180.93</v>
      </c>
      <c r="O341" s="457">
        <f t="shared" si="11"/>
        <v>20904.650000000001</v>
      </c>
      <c r="P341" s="456">
        <f>(Tabla13[[#This Row],[Entradas 30 Junio-30 Sept. 2023]]*Tabla13[[#This Row],[Costo Unitario]])</f>
        <v>0</v>
      </c>
      <c r="Q341" s="456">
        <f>(Tabla13[[#This Row],[Salidas 30 Junio-30 Sept. 2023]]*Tabla13[[#This Row],[Costo Unitario]])</f>
        <v>0</v>
      </c>
      <c r="R341" s="458" t="s">
        <v>844</v>
      </c>
      <c r="S341" s="459"/>
      <c r="T341" s="460"/>
      <c r="U341" s="460"/>
    </row>
    <row r="342" spans="1:21" s="57" customFormat="1" ht="15.75" x14ac:dyDescent="0.25">
      <c r="A342" s="478"/>
      <c r="B342" s="453"/>
      <c r="C342" s="246" t="s">
        <v>853</v>
      </c>
      <c r="D342" s="454" t="s">
        <v>1187</v>
      </c>
      <c r="E342" s="455" t="s">
        <v>1180</v>
      </c>
      <c r="F342" s="128">
        <v>0</v>
      </c>
      <c r="G342" s="128">
        <v>0</v>
      </c>
      <c r="H342" s="128"/>
      <c r="I342" s="128"/>
      <c r="J342" s="128">
        <v>0</v>
      </c>
      <c r="K342" s="128">
        <f t="shared" si="10"/>
        <v>0</v>
      </c>
      <c r="L342" s="128">
        <v>1</v>
      </c>
      <c r="M342" s="128">
        <f>Tabla13[[#This Row],[Balance s/Mov. 30/09/2023]]-Tabla13[[#This Row],[Inventario al 30/09/2023]]</f>
        <v>-1</v>
      </c>
      <c r="N342" s="456">
        <v>2006</v>
      </c>
      <c r="O342" s="457">
        <f t="shared" si="11"/>
        <v>2006</v>
      </c>
      <c r="P342" s="456">
        <f>(Tabla13[[#This Row],[Entradas 30 Junio-30 Sept. 2023]]*Tabla13[[#This Row],[Costo Unitario]])</f>
        <v>0</v>
      </c>
      <c r="Q342" s="456">
        <f>(Tabla13[[#This Row],[Salidas 30 Junio-30 Sept. 2023]]*Tabla13[[#This Row],[Costo Unitario]])</f>
        <v>0</v>
      </c>
      <c r="R342" s="458" t="s">
        <v>844</v>
      </c>
      <c r="S342" s="459"/>
      <c r="T342" s="460"/>
      <c r="U342" s="460"/>
    </row>
    <row r="343" spans="1:21" s="57" customFormat="1" ht="15.75" x14ac:dyDescent="0.25">
      <c r="A343" s="478"/>
      <c r="B343" s="453"/>
      <c r="C343" s="246" t="s">
        <v>853</v>
      </c>
      <c r="D343" s="454" t="s">
        <v>1190</v>
      </c>
      <c r="E343" s="455" t="s">
        <v>1189</v>
      </c>
      <c r="F343" s="128">
        <v>0</v>
      </c>
      <c r="G343" s="128">
        <v>0</v>
      </c>
      <c r="H343" s="128"/>
      <c r="I343" s="128"/>
      <c r="J343" s="128">
        <v>0</v>
      </c>
      <c r="K343" s="128">
        <f t="shared" si="10"/>
        <v>0</v>
      </c>
      <c r="L343" s="128">
        <v>44</v>
      </c>
      <c r="M343" s="128">
        <f>Tabla13[[#This Row],[Balance s/Mov. 30/09/2023]]-Tabla13[[#This Row],[Inventario al 30/09/2023]]</f>
        <v>-44</v>
      </c>
      <c r="N343" s="456">
        <v>4575.99</v>
      </c>
      <c r="O343" s="457">
        <f t="shared" si="11"/>
        <v>201343.56</v>
      </c>
      <c r="P343" s="456">
        <f>(Tabla13[[#This Row],[Entradas 30 Junio-30 Sept. 2023]]*Tabla13[[#This Row],[Costo Unitario]])</f>
        <v>0</v>
      </c>
      <c r="Q343" s="456">
        <f>(Tabla13[[#This Row],[Salidas 30 Junio-30 Sept. 2023]]*Tabla13[[#This Row],[Costo Unitario]])</f>
        <v>0</v>
      </c>
      <c r="R343" s="458" t="s">
        <v>844</v>
      </c>
      <c r="S343" s="459"/>
      <c r="T343" s="460"/>
      <c r="U343" s="460"/>
    </row>
    <row r="344" spans="1:21" s="57" customFormat="1" ht="15.75" x14ac:dyDescent="0.25">
      <c r="A344" s="478"/>
      <c r="B344" s="453"/>
      <c r="C344" s="129" t="s">
        <v>852</v>
      </c>
      <c r="D344" s="454" t="s">
        <v>210</v>
      </c>
      <c r="E344" s="455" t="s">
        <v>1172</v>
      </c>
      <c r="F344" s="128">
        <v>0</v>
      </c>
      <c r="G344" s="128">
        <v>0</v>
      </c>
      <c r="H344" s="128"/>
      <c r="I344" s="128"/>
      <c r="J344" s="128">
        <v>0</v>
      </c>
      <c r="K344" s="128">
        <f t="shared" si="10"/>
        <v>0</v>
      </c>
      <c r="L344" s="128">
        <v>10</v>
      </c>
      <c r="M344" s="128">
        <f>Tabla13[[#This Row],[Balance s/Mov. 30/09/2023]]-Tabla13[[#This Row],[Inventario al 30/09/2023]]</f>
        <v>-10</v>
      </c>
      <c r="N344" s="456">
        <v>217.73</v>
      </c>
      <c r="O344" s="457">
        <f t="shared" si="11"/>
        <v>2177.2999999999997</v>
      </c>
      <c r="P344" s="456">
        <f>(Tabla13[[#This Row],[Entradas 30 Junio-30 Sept. 2023]]*Tabla13[[#This Row],[Costo Unitario]])</f>
        <v>0</v>
      </c>
      <c r="Q344" s="456">
        <f>(Tabla13[[#This Row],[Salidas 30 Junio-30 Sept. 2023]]*Tabla13[[#This Row],[Costo Unitario]])</f>
        <v>0</v>
      </c>
      <c r="R344" s="458" t="s">
        <v>844</v>
      </c>
      <c r="S344" s="459"/>
      <c r="T344" s="460"/>
      <c r="U344" s="460"/>
    </row>
    <row r="345" spans="1:21" s="57" customFormat="1" ht="15.75" x14ac:dyDescent="0.25">
      <c r="A345" s="478"/>
      <c r="B345" s="453"/>
      <c r="C345" s="129" t="s">
        <v>852</v>
      </c>
      <c r="D345" s="454" t="s">
        <v>1191</v>
      </c>
      <c r="E345" s="455" t="s">
        <v>1173</v>
      </c>
      <c r="F345" s="128">
        <v>0</v>
      </c>
      <c r="G345" s="128">
        <v>0</v>
      </c>
      <c r="H345" s="128"/>
      <c r="I345" s="128"/>
      <c r="J345" s="128">
        <v>0</v>
      </c>
      <c r="K345" s="128">
        <f t="shared" si="10"/>
        <v>0</v>
      </c>
      <c r="L345" s="128">
        <v>10</v>
      </c>
      <c r="M345" s="128">
        <f>Tabla13[[#This Row],[Balance s/Mov. 30/09/2023]]-Tabla13[[#This Row],[Inventario al 30/09/2023]]</f>
        <v>-10</v>
      </c>
      <c r="N345" s="456">
        <v>425.95</v>
      </c>
      <c r="O345" s="457">
        <f t="shared" si="11"/>
        <v>4259.5</v>
      </c>
      <c r="P345" s="456">
        <f>(Tabla13[[#This Row],[Entradas 30 Junio-30 Sept. 2023]]*Tabla13[[#This Row],[Costo Unitario]])</f>
        <v>0</v>
      </c>
      <c r="Q345" s="456">
        <f>(Tabla13[[#This Row],[Salidas 30 Junio-30 Sept. 2023]]*Tabla13[[#This Row],[Costo Unitario]])</f>
        <v>0</v>
      </c>
      <c r="R345" s="458" t="s">
        <v>844</v>
      </c>
      <c r="S345" s="459"/>
      <c r="T345" s="460"/>
      <c r="U345" s="460"/>
    </row>
    <row r="346" spans="1:21" s="57" customFormat="1" ht="15.75" x14ac:dyDescent="0.25">
      <c r="A346" s="478"/>
      <c r="B346" s="453"/>
      <c r="C346" s="129" t="s">
        <v>866</v>
      </c>
      <c r="D346" s="454"/>
      <c r="E346" s="455" t="s">
        <v>1174</v>
      </c>
      <c r="F346" s="128">
        <v>0</v>
      </c>
      <c r="G346" s="128">
        <v>0</v>
      </c>
      <c r="H346" s="128"/>
      <c r="I346" s="128"/>
      <c r="J346" s="128">
        <v>0</v>
      </c>
      <c r="K346" s="128">
        <f t="shared" si="10"/>
        <v>0</v>
      </c>
      <c r="L346" s="128">
        <v>18</v>
      </c>
      <c r="M346" s="128">
        <f>Tabla13[[#This Row],[Balance s/Mov. 30/09/2023]]-Tabla13[[#This Row],[Inventario al 30/09/2023]]</f>
        <v>-18</v>
      </c>
      <c r="N346" s="456">
        <v>561.67999999999995</v>
      </c>
      <c r="O346" s="457">
        <f t="shared" si="11"/>
        <v>10110.24</v>
      </c>
      <c r="P346" s="456">
        <f>(Tabla13[[#This Row],[Entradas 30 Junio-30 Sept. 2023]]*Tabla13[[#This Row],[Costo Unitario]])</f>
        <v>0</v>
      </c>
      <c r="Q346" s="456">
        <f>(Tabla13[[#This Row],[Salidas 30 Junio-30 Sept. 2023]]*Tabla13[[#This Row],[Costo Unitario]])</f>
        <v>0</v>
      </c>
      <c r="R346" s="458" t="s">
        <v>844</v>
      </c>
      <c r="S346" s="459"/>
      <c r="T346" s="460"/>
      <c r="U346" s="460"/>
    </row>
    <row r="347" spans="1:21" s="57" customFormat="1" ht="15.75" x14ac:dyDescent="0.25">
      <c r="A347" s="478"/>
      <c r="B347" s="453"/>
      <c r="C347" s="129" t="s">
        <v>850</v>
      </c>
      <c r="D347" s="454" t="s">
        <v>668</v>
      </c>
      <c r="E347" s="455" t="s">
        <v>1179</v>
      </c>
      <c r="F347" s="128">
        <v>0</v>
      </c>
      <c r="G347" s="128">
        <v>0</v>
      </c>
      <c r="H347" s="128"/>
      <c r="I347" s="128"/>
      <c r="J347" s="128">
        <v>0</v>
      </c>
      <c r="K347" s="128">
        <f t="shared" si="10"/>
        <v>0</v>
      </c>
      <c r="L347" s="128">
        <v>11</v>
      </c>
      <c r="M347" s="128">
        <f>Tabla13[[#This Row],[Balance s/Mov. 30/09/2023]]-Tabla13[[#This Row],[Inventario al 30/09/2023]]</f>
        <v>-11</v>
      </c>
      <c r="N347" s="456">
        <v>14995</v>
      </c>
      <c r="O347" s="457">
        <f t="shared" si="11"/>
        <v>164945</v>
      </c>
      <c r="P347" s="456">
        <f>(Tabla13[[#This Row],[Entradas 30 Junio-30 Sept. 2023]]*Tabla13[[#This Row],[Costo Unitario]])</f>
        <v>0</v>
      </c>
      <c r="Q347" s="456">
        <f>(Tabla13[[#This Row],[Salidas 30 Junio-30 Sept. 2023]]*Tabla13[[#This Row],[Costo Unitario]])</f>
        <v>0</v>
      </c>
      <c r="R347" s="458" t="s">
        <v>844</v>
      </c>
      <c r="S347" s="459"/>
      <c r="T347" s="460"/>
      <c r="U347" s="460"/>
    </row>
    <row r="348" spans="1:21" s="57" customFormat="1" ht="15.75" x14ac:dyDescent="0.25">
      <c r="A348" s="478"/>
      <c r="B348" s="453"/>
      <c r="C348" s="129" t="s">
        <v>866</v>
      </c>
      <c r="D348" s="454"/>
      <c r="E348" s="455" t="s">
        <v>1175</v>
      </c>
      <c r="F348" s="128">
        <v>0</v>
      </c>
      <c r="G348" s="128">
        <v>0</v>
      </c>
      <c r="H348" s="128"/>
      <c r="I348" s="128"/>
      <c r="J348" s="128">
        <v>0</v>
      </c>
      <c r="K348" s="128">
        <f t="shared" si="10"/>
        <v>0</v>
      </c>
      <c r="L348" s="128">
        <v>13</v>
      </c>
      <c r="M348" s="128">
        <f>Tabla13[[#This Row],[Balance s/Mov. 30/09/2023]]-Tabla13[[#This Row],[Inventario al 30/09/2023]]</f>
        <v>-13</v>
      </c>
      <c r="N348" s="456">
        <v>1623.62</v>
      </c>
      <c r="O348" s="457">
        <f t="shared" si="11"/>
        <v>21107.059999999998</v>
      </c>
      <c r="P348" s="456">
        <f>(Tabla13[[#This Row],[Entradas 30 Junio-30 Sept. 2023]]*Tabla13[[#This Row],[Costo Unitario]])</f>
        <v>0</v>
      </c>
      <c r="Q348" s="456">
        <f>(Tabla13[[#This Row],[Salidas 30 Junio-30 Sept. 2023]]*Tabla13[[#This Row],[Costo Unitario]])</f>
        <v>0</v>
      </c>
      <c r="R348" s="458" t="s">
        <v>844</v>
      </c>
      <c r="S348" s="459"/>
      <c r="T348" s="460"/>
      <c r="U348" s="460"/>
    </row>
    <row r="349" spans="1:21" s="57" customFormat="1" ht="15.75" x14ac:dyDescent="0.25">
      <c r="A349" s="478"/>
      <c r="B349" s="453"/>
      <c r="C349" s="129" t="s">
        <v>871</v>
      </c>
      <c r="D349" s="454" t="s">
        <v>1192</v>
      </c>
      <c r="E349" s="455" t="s">
        <v>1193</v>
      </c>
      <c r="F349" s="128">
        <v>0</v>
      </c>
      <c r="G349" s="128">
        <v>0</v>
      </c>
      <c r="H349" s="128"/>
      <c r="I349" s="128"/>
      <c r="J349" s="128">
        <v>0</v>
      </c>
      <c r="K349" s="128">
        <f t="shared" si="10"/>
        <v>0</v>
      </c>
      <c r="L349" s="128">
        <v>25</v>
      </c>
      <c r="M349" s="128">
        <f>Tabla13[[#This Row],[Balance s/Mov. 30/09/2023]]-Tabla13[[#This Row],[Inventario al 30/09/2023]]</f>
        <v>-25</v>
      </c>
      <c r="N349" s="456">
        <v>0</v>
      </c>
      <c r="O349" s="457">
        <f t="shared" si="11"/>
        <v>0</v>
      </c>
      <c r="P349" s="456">
        <f>(Tabla13[[#This Row],[Entradas 30 Junio-30 Sept. 2023]]*Tabla13[[#This Row],[Costo Unitario]])</f>
        <v>0</v>
      </c>
      <c r="Q349" s="456">
        <f>(Tabla13[[#This Row],[Salidas 30 Junio-30 Sept. 2023]]*Tabla13[[#This Row],[Costo Unitario]])</f>
        <v>0</v>
      </c>
      <c r="R349" s="458" t="s">
        <v>844</v>
      </c>
      <c r="S349" s="459"/>
      <c r="T349" s="460"/>
      <c r="U349" s="460"/>
    </row>
    <row r="350" spans="1:21" s="57" customFormat="1" ht="15.75" x14ac:dyDescent="0.25">
      <c r="A350" s="478"/>
      <c r="B350" s="453"/>
      <c r="C350" s="129" t="s">
        <v>850</v>
      </c>
      <c r="D350" s="454" t="s">
        <v>1194</v>
      </c>
      <c r="E350" s="455" t="s">
        <v>1178</v>
      </c>
      <c r="F350" s="128">
        <v>0</v>
      </c>
      <c r="G350" s="128">
        <v>0</v>
      </c>
      <c r="H350" s="128"/>
      <c r="I350" s="128"/>
      <c r="J350" s="128">
        <v>0</v>
      </c>
      <c r="K350" s="128">
        <f t="shared" si="10"/>
        <v>0</v>
      </c>
      <c r="L350" s="128">
        <v>57</v>
      </c>
      <c r="M350" s="128">
        <f>Tabla13[[#This Row],[Balance s/Mov. 30/09/2023]]-Tabla13[[#This Row],[Inventario al 30/09/2023]]</f>
        <v>-57</v>
      </c>
      <c r="N350" s="456">
        <v>37694</v>
      </c>
      <c r="O350" s="457">
        <f t="shared" si="11"/>
        <v>2148558</v>
      </c>
      <c r="P350" s="456">
        <f>(Tabla13[[#This Row],[Entradas 30 Junio-30 Sept. 2023]]*Tabla13[[#This Row],[Costo Unitario]])</f>
        <v>0</v>
      </c>
      <c r="Q350" s="456">
        <f>(Tabla13[[#This Row],[Salidas 30 Junio-30 Sept. 2023]]*Tabla13[[#This Row],[Costo Unitario]])</f>
        <v>0</v>
      </c>
      <c r="R350" s="458" t="s">
        <v>844</v>
      </c>
      <c r="S350" s="459"/>
      <c r="T350" s="460"/>
      <c r="U350" s="460"/>
    </row>
    <row r="351" spans="1:21" s="293" customFormat="1" ht="18" x14ac:dyDescent="0.25">
      <c r="A351" s="1"/>
      <c r="B351" s="310"/>
      <c r="C351" s="310"/>
      <c r="D351" s="310"/>
      <c r="E351" s="387" t="s">
        <v>728</v>
      </c>
      <c r="F351" s="366"/>
      <c r="G351" s="366"/>
      <c r="H351" s="309"/>
      <c r="I351" s="309"/>
      <c r="J351" s="366"/>
      <c r="K351" s="366"/>
      <c r="L351" s="366"/>
      <c r="M351" s="309"/>
      <c r="N351" s="380"/>
      <c r="O351" s="388">
        <f>SUM(O11:O350)</f>
        <v>20283505.089999985</v>
      </c>
      <c r="P351" s="389">
        <f>SUM(P27:P326)</f>
        <v>0</v>
      </c>
      <c r="Q351" s="389">
        <f>SUM(Q27:Q326)</f>
        <v>0</v>
      </c>
      <c r="R351" s="380"/>
      <c r="S351" s="370"/>
      <c r="T351" s="371"/>
      <c r="U351" s="371"/>
    </row>
    <row r="352" spans="1:21" s="293" customFormat="1" ht="15.75" x14ac:dyDescent="0.25">
      <c r="A352" s="1"/>
      <c r="B352" s="129"/>
      <c r="C352" s="129"/>
      <c r="D352" s="129"/>
      <c r="E352" s="301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131"/>
      <c r="S352"/>
      <c r="U352"/>
    </row>
    <row r="353" spans="1:21" s="293" customFormat="1" ht="15" customHeight="1" x14ac:dyDescent="0.25">
      <c r="A353" s="1"/>
      <c r="B353" s="171"/>
      <c r="C353" s="171"/>
      <c r="D353" s="486"/>
      <c r="E353" s="487"/>
      <c r="F353" s="488"/>
      <c r="G353" s="488"/>
      <c r="H353" s="488"/>
      <c r="I353" s="488"/>
      <c r="J353" s="488"/>
      <c r="K353" s="488"/>
      <c r="L353" s="488"/>
      <c r="M353" s="488"/>
      <c r="N353" s="489"/>
      <c r="O353" s="490"/>
      <c r="P353" s="478"/>
      <c r="Q353" s="478"/>
      <c r="R353" s="478"/>
    </row>
    <row r="354" spans="1:21" ht="15" customHeight="1" x14ac:dyDescent="0.25">
      <c r="A354" s="1"/>
      <c r="B354" s="491" t="s">
        <v>1196</v>
      </c>
      <c r="C354" s="491"/>
      <c r="D354" s="491"/>
      <c r="E354" s="487"/>
      <c r="F354" s="488"/>
      <c r="G354" s="488"/>
      <c r="H354" s="488"/>
      <c r="I354" s="488"/>
      <c r="J354" s="488"/>
      <c r="K354" s="488"/>
      <c r="L354" s="488"/>
      <c r="M354" s="488"/>
      <c r="N354" s="489"/>
      <c r="O354" s="490"/>
      <c r="P354" s="478"/>
      <c r="Q354" s="478"/>
      <c r="R354" s="478"/>
      <c r="S354" s="293"/>
      <c r="U354" s="293"/>
    </row>
    <row r="355" spans="1:21" ht="15" customHeight="1" x14ac:dyDescent="0.35">
      <c r="A355" s="1"/>
      <c r="B355" s="492" t="s">
        <v>1197</v>
      </c>
      <c r="C355" s="492"/>
      <c r="D355" s="492"/>
      <c r="E355" s="493"/>
      <c r="F355" s="488"/>
      <c r="G355" s="488"/>
      <c r="H355" s="488"/>
      <c r="I355" s="488"/>
      <c r="J355" s="488"/>
      <c r="K355" s="488"/>
      <c r="L355" s="488"/>
      <c r="M355" s="488"/>
      <c r="N355" s="494" t="s">
        <v>1198</v>
      </c>
      <c r="O355" s="494"/>
      <c r="P355" s="494"/>
      <c r="Q355" s="478"/>
      <c r="R355" s="478"/>
    </row>
    <row r="356" spans="1:21" ht="16.5" customHeight="1" x14ac:dyDescent="0.35">
      <c r="A356" s="1"/>
      <c r="B356" s="495" t="s">
        <v>1199</v>
      </c>
      <c r="C356" s="495"/>
      <c r="D356" s="495"/>
      <c r="E356" s="496"/>
      <c r="F356" s="488"/>
      <c r="G356" s="488"/>
      <c r="H356" s="488"/>
      <c r="I356" s="488"/>
      <c r="J356" s="488"/>
      <c r="K356" s="488"/>
      <c r="L356" s="488"/>
      <c r="M356" s="488"/>
      <c r="N356" s="497" t="s">
        <v>1200</v>
      </c>
      <c r="O356" s="497"/>
      <c r="P356" s="497"/>
      <c r="Q356" s="487"/>
      <c r="R356" s="487"/>
    </row>
    <row r="357" spans="1:21" s="293" customFormat="1" ht="16.5" customHeight="1" x14ac:dyDescent="0.35">
      <c r="A357" s="1"/>
      <c r="B357" s="498" t="s">
        <v>1201</v>
      </c>
      <c r="C357" s="498"/>
      <c r="D357" s="498"/>
      <c r="E357" s="499"/>
      <c r="F357" s="488"/>
      <c r="G357" s="488"/>
      <c r="H357" s="488"/>
      <c r="I357" s="488"/>
      <c r="J357" s="488"/>
      <c r="K357" s="488"/>
      <c r="L357" s="488"/>
      <c r="M357" s="488"/>
      <c r="N357" s="498" t="s">
        <v>1202</v>
      </c>
      <c r="O357" s="498"/>
      <c r="P357" s="498"/>
      <c r="Q357" s="487"/>
      <c r="R357" s="487"/>
    </row>
    <row r="358" spans="1:21" s="293" customFormat="1" ht="16.5" customHeight="1" x14ac:dyDescent="0.25">
      <c r="A358" s="1"/>
      <c r="B358" s="171"/>
      <c r="C358" s="171"/>
      <c r="D358" s="486"/>
      <c r="E358" s="187"/>
      <c r="F358" s="488"/>
      <c r="G358" s="488"/>
      <c r="H358" s="488"/>
      <c r="I358" s="488"/>
      <c r="J358" s="488"/>
      <c r="K358" s="488"/>
      <c r="L358" s="488"/>
      <c r="M358" s="488"/>
      <c r="N358" s="489"/>
      <c r="O358" s="490"/>
      <c r="P358" s="487"/>
      <c r="Q358" s="487"/>
      <c r="R358" s="487"/>
    </row>
    <row r="359" spans="1:21" s="293" customFormat="1" ht="16.5" customHeight="1" x14ac:dyDescent="0.35">
      <c r="A359" s="1"/>
      <c r="B359" s="171"/>
      <c r="C359" s="171"/>
      <c r="D359" s="486"/>
      <c r="E359" s="506" t="s">
        <v>1203</v>
      </c>
      <c r="F359" s="506"/>
      <c r="G359" s="500"/>
      <c r="H359" s="500"/>
      <c r="I359" s="500"/>
      <c r="J359" s="500"/>
      <c r="K359" s="500"/>
      <c r="L359" s="500"/>
      <c r="M359" s="500"/>
      <c r="N359" s="489"/>
      <c r="O359" s="490"/>
      <c r="P359" s="487"/>
      <c r="Q359" s="487"/>
      <c r="R359" s="487"/>
    </row>
    <row r="360" spans="1:21" ht="17.25" x14ac:dyDescent="0.35">
      <c r="A360" s="1"/>
      <c r="B360" s="171"/>
      <c r="C360" s="171"/>
      <c r="D360" s="486"/>
      <c r="E360" s="497" t="s">
        <v>1204</v>
      </c>
      <c r="F360" s="497"/>
      <c r="G360" s="500"/>
      <c r="H360" s="500"/>
      <c r="I360" s="500"/>
      <c r="J360" s="500"/>
      <c r="K360" s="500"/>
      <c r="L360" s="500"/>
      <c r="M360" s="500"/>
      <c r="N360" s="489"/>
      <c r="O360" s="490"/>
      <c r="P360" s="487"/>
      <c r="Q360" s="487"/>
      <c r="R360" s="487"/>
    </row>
    <row r="361" spans="1:21" s="218" customFormat="1" ht="17.25" x14ac:dyDescent="0.35">
      <c r="A361" s="1"/>
      <c r="B361" s="487"/>
      <c r="C361" s="487"/>
      <c r="D361" s="501"/>
      <c r="E361" s="498" t="s">
        <v>1205</v>
      </c>
      <c r="F361" s="498"/>
      <c r="G361" s="502"/>
      <c r="H361" s="502"/>
      <c r="I361" s="502"/>
      <c r="J361" s="502"/>
      <c r="K361" s="502"/>
      <c r="L361" s="502"/>
      <c r="M361" s="502"/>
      <c r="N361" s="503"/>
      <c r="O361" s="504"/>
      <c r="P361" s="487"/>
      <c r="Q361" s="487"/>
      <c r="R361" s="487"/>
      <c r="S361"/>
      <c r="T361" s="293"/>
      <c r="U361"/>
    </row>
    <row r="362" spans="1:21" ht="15.75" x14ac:dyDescent="0.25">
      <c r="A362" s="1"/>
      <c r="B362" s="129"/>
      <c r="C362" s="129"/>
      <c r="D362" s="129"/>
      <c r="E362" s="505"/>
      <c r="F362" s="303"/>
      <c r="G362" s="303"/>
      <c r="H362" s="303"/>
      <c r="I362" s="303"/>
      <c r="J362" s="303"/>
      <c r="K362" s="303"/>
      <c r="L362" s="303"/>
      <c r="M362" s="303"/>
      <c r="N362" s="303"/>
      <c r="O362" s="303"/>
      <c r="P362" s="303"/>
      <c r="Q362" s="303"/>
      <c r="R362" s="121"/>
    </row>
    <row r="363" spans="1:21" s="193" customFormat="1" ht="15.75" x14ac:dyDescent="0.25">
      <c r="A363" s="1"/>
      <c r="B363" s="129"/>
      <c r="C363" s="129"/>
      <c r="D363" s="129"/>
      <c r="E363" s="301"/>
      <c r="F363" s="303"/>
      <c r="G363" s="303"/>
      <c r="H363" s="303"/>
      <c r="I363" s="303"/>
      <c r="J363" s="303"/>
      <c r="K363" s="303"/>
      <c r="L363" s="303"/>
      <c r="M363" s="303"/>
      <c r="N363" s="303"/>
      <c r="O363" s="303"/>
      <c r="P363" s="303"/>
      <c r="Q363" s="303"/>
      <c r="R363" s="121"/>
      <c r="S363"/>
      <c r="T363" s="293"/>
      <c r="U363"/>
    </row>
    <row r="364" spans="1:21" s="293" customFormat="1" ht="15.75" x14ac:dyDescent="0.25">
      <c r="A364" s="1"/>
      <c r="B364" s="327" t="s">
        <v>819</v>
      </c>
      <c r="C364" s="425" t="s">
        <v>820</v>
      </c>
      <c r="D364" s="425"/>
      <c r="E364" s="425"/>
      <c r="F364" s="425"/>
      <c r="G364" s="425"/>
      <c r="H364" s="425"/>
      <c r="I364" s="425"/>
      <c r="J364" s="425"/>
      <c r="K364" s="425"/>
      <c r="L364" s="425"/>
      <c r="M364" s="425"/>
      <c r="N364" s="425"/>
      <c r="O364" s="425"/>
      <c r="P364" s="425"/>
      <c r="Q364" s="425"/>
      <c r="R364" s="425"/>
      <c r="S364"/>
      <c r="U364"/>
    </row>
    <row r="365" spans="1:21" s="293" customFormat="1" ht="15.75" x14ac:dyDescent="0.25">
      <c r="A365" s="171"/>
      <c r="B365" s="171"/>
      <c r="C365" s="425"/>
      <c r="D365" s="425"/>
      <c r="E365" s="425"/>
      <c r="F365" s="425"/>
      <c r="G365" s="425"/>
      <c r="H365" s="425"/>
      <c r="I365" s="425"/>
      <c r="J365" s="425"/>
      <c r="K365" s="425"/>
      <c r="L365" s="425"/>
      <c r="M365" s="425"/>
      <c r="N365" s="425"/>
      <c r="O365" s="425"/>
      <c r="P365" s="425"/>
      <c r="Q365" s="425"/>
      <c r="R365" s="425"/>
      <c r="S365"/>
      <c r="U365"/>
    </row>
    <row r="366" spans="1:21" ht="15.75" customHeight="1" x14ac:dyDescent="0.25">
      <c r="A366" s="1"/>
      <c r="B366" s="129"/>
      <c r="C366" s="426" t="s">
        <v>836</v>
      </c>
      <c r="D366" s="426"/>
      <c r="E366" s="426"/>
      <c r="F366" s="426"/>
      <c r="G366" s="426"/>
      <c r="H366" s="426"/>
      <c r="I366" s="426"/>
      <c r="J366" s="426"/>
      <c r="K366" s="426"/>
      <c r="L366" s="426"/>
      <c r="M366" s="426"/>
      <c r="N366" s="426"/>
      <c r="O366" s="426"/>
      <c r="P366" s="426"/>
      <c r="Q366" s="426"/>
      <c r="R366" s="426"/>
      <c r="S366" s="293"/>
      <c r="U366" s="293"/>
    </row>
    <row r="367" spans="1:21" ht="15.75" customHeight="1" x14ac:dyDescent="0.25">
      <c r="A367" s="1"/>
      <c r="B367" s="193"/>
      <c r="C367" s="426"/>
      <c r="D367" s="426"/>
      <c r="E367" s="426"/>
      <c r="F367" s="426"/>
      <c r="G367" s="426"/>
      <c r="H367" s="426"/>
      <c r="I367" s="426"/>
      <c r="J367" s="426"/>
      <c r="K367" s="426"/>
      <c r="L367" s="426"/>
      <c r="M367" s="426"/>
      <c r="N367" s="426"/>
      <c r="O367" s="426"/>
      <c r="P367" s="426"/>
      <c r="Q367" s="426"/>
      <c r="R367" s="426"/>
      <c r="S367" s="293"/>
      <c r="U367" s="293"/>
    </row>
    <row r="368" spans="1:21" ht="15.75" customHeight="1" x14ac:dyDescent="0.25">
      <c r="A368" s="1"/>
      <c r="B368" s="293"/>
      <c r="C368" s="426"/>
      <c r="D368" s="426"/>
      <c r="E368" s="426"/>
      <c r="F368" s="426"/>
      <c r="G368" s="426"/>
      <c r="H368" s="426"/>
      <c r="I368" s="426"/>
      <c r="J368" s="426"/>
      <c r="K368" s="426"/>
      <c r="L368" s="426"/>
      <c r="M368" s="426"/>
      <c r="N368" s="426"/>
      <c r="O368" s="426"/>
      <c r="P368" s="426"/>
      <c r="Q368" s="426"/>
      <c r="R368" s="426"/>
    </row>
    <row r="369" spans="1:21" ht="15.75" customHeight="1" x14ac:dyDescent="0.25">
      <c r="A369" s="1"/>
      <c r="B369" s="293"/>
      <c r="C369" s="426"/>
      <c r="D369" s="426"/>
      <c r="E369" s="426"/>
      <c r="F369" s="426"/>
      <c r="G369" s="426"/>
      <c r="H369" s="426"/>
      <c r="I369" s="426"/>
      <c r="J369" s="426"/>
      <c r="K369" s="426"/>
      <c r="L369" s="426"/>
      <c r="M369" s="426"/>
      <c r="N369" s="426"/>
      <c r="O369" s="426"/>
      <c r="P369" s="426"/>
      <c r="Q369" s="426"/>
      <c r="R369" s="426"/>
    </row>
    <row r="370" spans="1:21" ht="15.75" customHeight="1" x14ac:dyDescent="0.25">
      <c r="A370" s="1"/>
      <c r="B370" s="158"/>
      <c r="C370" s="158"/>
      <c r="D370" s="158"/>
      <c r="E370" s="121"/>
      <c r="N370" s="304"/>
      <c r="O370" s="304"/>
      <c r="P370" s="304"/>
      <c r="Q370" s="304"/>
      <c r="R370" s="226"/>
    </row>
    <row r="371" spans="1:21" ht="15.75" customHeight="1" x14ac:dyDescent="0.25">
      <c r="A371" s="1"/>
      <c r="B371" s="158"/>
      <c r="C371" s="158"/>
      <c r="D371" s="158"/>
      <c r="E371" s="121"/>
      <c r="N371" s="302"/>
      <c r="O371" s="302"/>
      <c r="P371" s="302"/>
      <c r="Q371" s="302"/>
      <c r="R371" s="226"/>
      <c r="S371" s="218"/>
      <c r="U371" s="218"/>
    </row>
    <row r="372" spans="1:21" ht="15.75" customHeight="1" x14ac:dyDescent="0.25">
      <c r="A372" s="1"/>
      <c r="B372" s="158"/>
      <c r="C372" s="158"/>
      <c r="D372" s="158"/>
      <c r="E372" s="121"/>
      <c r="N372" s="302"/>
      <c r="O372" s="302"/>
      <c r="P372" s="302"/>
      <c r="Q372" s="302"/>
      <c r="R372" s="226"/>
      <c r="S372" s="193"/>
      <c r="U372" s="193"/>
    </row>
    <row r="373" spans="1:21" ht="15.75" customHeight="1" x14ac:dyDescent="0.25">
      <c r="A373" s="1"/>
      <c r="B373" s="158"/>
      <c r="C373" s="158"/>
      <c r="D373" s="158"/>
      <c r="E373" s="96"/>
      <c r="N373" s="238"/>
      <c r="O373" s="238"/>
      <c r="P373" s="238"/>
      <c r="Q373" s="238"/>
      <c r="R373" s="226"/>
    </row>
    <row r="374" spans="1:21" ht="15.75" customHeight="1" x14ac:dyDescent="0.25">
      <c r="A374" s="1"/>
      <c r="B374" s="158"/>
      <c r="C374" s="158"/>
      <c r="D374" s="158"/>
      <c r="E374" s="96"/>
      <c r="F374" s="328"/>
      <c r="G374" s="328"/>
      <c r="H374" s="328"/>
      <c r="I374" s="328"/>
      <c r="J374" s="328"/>
      <c r="K374" s="328"/>
      <c r="L374" s="328"/>
      <c r="M374" s="328"/>
      <c r="N374" s="238"/>
      <c r="O374" s="238"/>
      <c r="P374" s="238"/>
      <c r="Q374" s="238"/>
      <c r="R374" s="226"/>
    </row>
    <row r="375" spans="1:21" ht="15.75" customHeight="1" x14ac:dyDescent="0.25">
      <c r="A375" s="1"/>
      <c r="B375" s="158"/>
      <c r="C375" s="158"/>
      <c r="D375" s="158"/>
      <c r="E375" s="96"/>
      <c r="F375" s="328"/>
      <c r="G375" s="328"/>
      <c r="H375" s="328"/>
      <c r="I375" s="328"/>
      <c r="J375" s="328"/>
      <c r="K375" s="328"/>
      <c r="L375" s="328"/>
      <c r="M375" s="328"/>
      <c r="N375" s="238"/>
      <c r="O375" s="238"/>
      <c r="P375" s="238"/>
      <c r="Q375" s="238"/>
      <c r="R375" s="226"/>
    </row>
    <row r="376" spans="1:21" s="293" customFormat="1" ht="15.75" customHeight="1" x14ac:dyDescent="0.25">
      <c r="A376" s="1"/>
      <c r="B376" s="64"/>
      <c r="C376" s="64"/>
      <c r="D376" s="64"/>
      <c r="E376" s="65"/>
      <c r="F376" s="66"/>
      <c r="G376" s="66"/>
      <c r="H376" s="66"/>
      <c r="I376" s="66"/>
      <c r="J376" s="66"/>
      <c r="K376" s="66"/>
      <c r="L376" s="39"/>
      <c r="M376" s="39"/>
      <c r="N376" s="65"/>
      <c r="O376" s="65"/>
      <c r="P376" s="65"/>
      <c r="Q376" s="65"/>
      <c r="R376" s="226"/>
      <c r="S376" s="193"/>
      <c r="U376" s="193"/>
    </row>
    <row r="377" spans="1:21" s="293" customFormat="1" ht="15.75" customHeight="1" x14ac:dyDescent="0.25">
      <c r="A377" s="1"/>
      <c r="B377" s="64"/>
      <c r="C377" s="64"/>
      <c r="D377" s="64"/>
      <c r="E377" s="65"/>
      <c r="F377" s="67"/>
      <c r="G377" s="68"/>
      <c r="H377" s="66"/>
      <c r="I377" s="66"/>
      <c r="J377" s="66"/>
      <c r="K377" s="67"/>
      <c r="L377" s="39"/>
      <c r="M377" s="39"/>
      <c r="N377" s="65"/>
      <c r="O377" s="65"/>
      <c r="P377" s="65"/>
      <c r="Q377" s="65"/>
      <c r="R377" s="226"/>
      <c r="S377" s="193"/>
      <c r="U377" s="193"/>
    </row>
    <row r="378" spans="1:21" ht="15.75" customHeight="1" x14ac:dyDescent="0.25">
      <c r="A378" s="1"/>
      <c r="B378" s="3"/>
      <c r="C378" s="3"/>
      <c r="D378" s="3"/>
      <c r="E378" s="287"/>
      <c r="F378" s="72"/>
      <c r="G378" s="288"/>
      <c r="H378" s="288"/>
      <c r="I378" s="288"/>
      <c r="J378" s="288"/>
      <c r="K378" s="288"/>
      <c r="L378" s="39"/>
      <c r="M378" s="39"/>
      <c r="N378" s="3"/>
      <c r="O378" s="3"/>
      <c r="P378" s="3"/>
      <c r="Q378" s="3"/>
      <c r="R378" s="226"/>
      <c r="S378" s="193"/>
      <c r="U378" s="193"/>
    </row>
    <row r="379" spans="1:21" ht="15.75" customHeight="1" x14ac:dyDescent="0.25">
      <c r="A379" s="1"/>
      <c r="B379" s="73"/>
      <c r="C379" s="73"/>
      <c r="D379" s="73"/>
      <c r="E379" s="74"/>
      <c r="F379" s="39"/>
      <c r="G379" s="39"/>
      <c r="H379" s="39"/>
      <c r="I379" s="39"/>
      <c r="J379" s="39"/>
      <c r="K379" s="39"/>
      <c r="L379" s="39"/>
      <c r="M379" s="39"/>
      <c r="N379" s="76"/>
      <c r="O379" s="76"/>
      <c r="P379" s="76"/>
      <c r="Q379" s="76"/>
      <c r="R379" s="226"/>
      <c r="S379" s="293"/>
      <c r="U379" s="293"/>
    </row>
    <row r="380" spans="1:21" ht="15.75" customHeight="1" x14ac:dyDescent="0.25">
      <c r="A380" s="1"/>
      <c r="B380" s="73"/>
      <c r="C380" s="73"/>
      <c r="D380" s="73"/>
      <c r="E380" s="74"/>
      <c r="F380" s="39"/>
      <c r="G380" s="39"/>
      <c r="H380" s="39"/>
      <c r="I380" s="39"/>
      <c r="J380" s="39"/>
      <c r="K380" s="39"/>
      <c r="L380" s="39"/>
      <c r="M380" s="39"/>
      <c r="N380" s="76"/>
      <c r="O380" s="76"/>
      <c r="P380" s="76"/>
      <c r="Q380" s="76"/>
      <c r="R380" s="226"/>
      <c r="S380" s="293"/>
      <c r="U380" s="293"/>
    </row>
    <row r="381" spans="1:21" ht="15.75" customHeight="1" x14ac:dyDescent="0.25">
      <c r="A381" s="1"/>
      <c r="B381" s="73"/>
      <c r="C381" s="73"/>
      <c r="D381" s="73"/>
      <c r="E381" s="74"/>
      <c r="F381" s="39"/>
      <c r="G381" s="39"/>
      <c r="H381" s="39"/>
      <c r="I381" s="39"/>
      <c r="J381" s="39"/>
      <c r="K381" s="39"/>
      <c r="L381" s="39"/>
      <c r="M381" s="39"/>
      <c r="N381" s="76"/>
      <c r="O381" s="76"/>
      <c r="P381" s="76"/>
      <c r="Q381" s="76"/>
      <c r="R381" s="226"/>
      <c r="S381" s="293"/>
      <c r="U381" s="293"/>
    </row>
    <row r="382" spans="1:21" s="293" customFormat="1" ht="15.75" customHeight="1" x14ac:dyDescent="0.25">
      <c r="A382" s="1"/>
      <c r="B382" s="73"/>
      <c r="C382" s="73"/>
      <c r="D382" s="73"/>
      <c r="E382" s="74"/>
      <c r="F382" s="39"/>
      <c r="G382" s="39"/>
      <c r="H382" s="39"/>
      <c r="I382" s="39"/>
      <c r="J382" s="39"/>
      <c r="K382" s="39"/>
      <c r="L382" s="39"/>
      <c r="M382" s="39"/>
      <c r="N382" s="76"/>
      <c r="O382" s="76"/>
      <c r="P382" s="76"/>
      <c r="Q382" s="76"/>
      <c r="R382" s="226"/>
    </row>
    <row r="383" spans="1:21" s="293" customFormat="1" ht="15.75" customHeight="1" x14ac:dyDescent="0.25">
      <c r="A383" s="1"/>
      <c r="B383" s="73"/>
      <c r="C383" s="73"/>
      <c r="D383" s="73"/>
      <c r="E383" s="74"/>
      <c r="F383" s="39"/>
      <c r="G383" s="39"/>
      <c r="H383" s="39"/>
      <c r="I383" s="39"/>
      <c r="J383" s="39"/>
      <c r="K383" s="39"/>
      <c r="L383" s="39"/>
      <c r="M383" s="39"/>
      <c r="N383" s="76"/>
      <c r="O383" s="76"/>
      <c r="P383" s="76"/>
      <c r="Q383" s="76"/>
      <c r="R383" s="226"/>
    </row>
    <row r="384" spans="1:21" x14ac:dyDescent="0.25">
      <c r="A384" s="1"/>
      <c r="B384" s="73"/>
      <c r="C384" s="73"/>
      <c r="D384" s="73"/>
      <c r="E384" s="74"/>
      <c r="F384" s="39"/>
      <c r="G384" s="39"/>
      <c r="H384" s="39"/>
      <c r="I384" s="39"/>
      <c r="J384" s="39"/>
      <c r="K384" s="39"/>
      <c r="L384" s="39"/>
      <c r="M384" s="39"/>
      <c r="N384" s="76"/>
      <c r="O384" s="76"/>
      <c r="P384" s="76"/>
      <c r="Q384" s="76"/>
      <c r="R384" s="226"/>
      <c r="S384" s="293"/>
      <c r="U384" s="293"/>
    </row>
    <row r="385" spans="1:21" s="293" customFormat="1" x14ac:dyDescent="0.25">
      <c r="A385" s="1"/>
      <c r="B385" s="73"/>
      <c r="C385" s="73"/>
      <c r="D385" s="73"/>
      <c r="E385" s="74"/>
      <c r="F385" s="39"/>
      <c r="G385" s="39"/>
      <c r="H385" s="39"/>
      <c r="I385" s="39"/>
      <c r="J385" s="39"/>
      <c r="K385" s="39"/>
      <c r="L385" s="39"/>
      <c r="M385" s="39"/>
      <c r="N385" s="76"/>
      <c r="O385" s="76"/>
      <c r="P385" s="76"/>
      <c r="Q385" s="76"/>
      <c r="R385" s="226"/>
    </row>
    <row r="386" spans="1:21" s="293" customFormat="1" x14ac:dyDescent="0.25">
      <c r="A386" s="1"/>
      <c r="B386" s="73"/>
      <c r="C386" s="73"/>
      <c r="D386" s="73"/>
      <c r="E386" s="74"/>
      <c r="F386" s="39"/>
      <c r="G386" s="39"/>
      <c r="H386" s="39"/>
      <c r="I386" s="39"/>
      <c r="J386" s="39"/>
      <c r="K386" s="39"/>
      <c r="L386" s="39"/>
      <c r="M386" s="39"/>
      <c r="N386" s="76"/>
      <c r="O386" s="76"/>
      <c r="P386" s="76"/>
      <c r="Q386" s="76"/>
      <c r="R386" s="226"/>
    </row>
    <row r="387" spans="1:21" x14ac:dyDescent="0.25">
      <c r="A387" s="1"/>
      <c r="B387" s="73"/>
      <c r="C387" s="73"/>
      <c r="D387" s="73"/>
      <c r="E387" s="74"/>
      <c r="F387" s="39"/>
      <c r="G387" s="39"/>
      <c r="H387" s="39"/>
      <c r="I387" s="39"/>
      <c r="J387" s="39"/>
      <c r="K387" s="39"/>
      <c r="L387" s="39"/>
      <c r="M387" s="39"/>
      <c r="N387" s="76"/>
      <c r="O387" s="76"/>
      <c r="P387" s="76"/>
      <c r="Q387" s="76"/>
      <c r="R387" s="226"/>
      <c r="S387" s="293"/>
      <c r="U387" s="293"/>
    </row>
    <row r="388" spans="1:21" x14ac:dyDescent="0.25">
      <c r="A388" s="1"/>
      <c r="B388" s="73"/>
      <c r="C388" s="73"/>
      <c r="D388" s="73"/>
      <c r="E388" s="74"/>
      <c r="F388" s="39"/>
      <c r="G388" s="39"/>
      <c r="H388" s="39"/>
      <c r="I388" s="39"/>
      <c r="J388" s="39"/>
      <c r="K388" s="39"/>
      <c r="L388" s="39"/>
      <c r="M388" s="39"/>
      <c r="N388" s="76"/>
      <c r="O388" s="76"/>
      <c r="P388" s="76"/>
      <c r="Q388" s="76"/>
      <c r="R388" s="226"/>
      <c r="S388" s="293"/>
      <c r="U388" s="293"/>
    </row>
    <row r="389" spans="1:21" x14ac:dyDescent="0.25">
      <c r="A389" s="1"/>
      <c r="B389" s="73"/>
      <c r="C389" s="73"/>
      <c r="D389" s="73"/>
      <c r="E389" s="83"/>
      <c r="F389" s="39"/>
      <c r="G389" s="39"/>
      <c r="H389" s="39"/>
      <c r="I389" s="39"/>
      <c r="J389" s="39"/>
      <c r="K389" s="39"/>
      <c r="L389" s="39"/>
      <c r="M389" s="39"/>
      <c r="N389" s="76"/>
      <c r="O389" s="76"/>
      <c r="P389" s="76"/>
      <c r="Q389" s="76"/>
      <c r="R389" s="226"/>
      <c r="S389" s="293"/>
      <c r="U389" s="293"/>
    </row>
    <row r="390" spans="1:21" x14ac:dyDescent="0.25">
      <c r="A390" s="1"/>
      <c r="B390" s="73"/>
      <c r="C390" s="73"/>
      <c r="D390" s="73"/>
      <c r="E390" s="74"/>
      <c r="F390" s="39"/>
      <c r="G390" s="39"/>
      <c r="H390" s="39"/>
      <c r="I390" s="39"/>
      <c r="J390" s="39"/>
      <c r="K390" s="39"/>
      <c r="L390" s="39"/>
      <c r="M390" s="39"/>
      <c r="N390" s="76"/>
      <c r="O390" s="76"/>
      <c r="P390" s="76"/>
      <c r="Q390" s="76"/>
      <c r="R390" s="226"/>
      <c r="S390" s="293"/>
      <c r="U390" s="293"/>
    </row>
    <row r="391" spans="1:21" x14ac:dyDescent="0.25">
      <c r="A391" s="1"/>
      <c r="B391" s="73"/>
      <c r="C391" s="73"/>
      <c r="D391" s="73"/>
      <c r="E391" s="83"/>
      <c r="F391" s="39"/>
      <c r="G391" s="39"/>
      <c r="H391" s="39"/>
      <c r="I391" s="39"/>
      <c r="J391" s="39"/>
      <c r="K391" s="39"/>
      <c r="L391" s="39"/>
      <c r="M391" s="39"/>
      <c r="N391" s="76"/>
      <c r="O391" s="76"/>
      <c r="P391" s="76"/>
      <c r="Q391" s="76"/>
      <c r="R391" s="226"/>
      <c r="S391" s="293"/>
      <c r="U391" s="293"/>
    </row>
    <row r="392" spans="1:21" s="20" customFormat="1" x14ac:dyDescent="0.25">
      <c r="A392" s="1"/>
      <c r="B392" s="73"/>
      <c r="C392" s="73"/>
      <c r="D392" s="73"/>
      <c r="E392" s="83"/>
      <c r="F392" s="39"/>
      <c r="G392" s="39"/>
      <c r="H392" s="39"/>
      <c r="I392" s="39"/>
      <c r="J392" s="39"/>
      <c r="K392" s="39"/>
      <c r="L392" s="39"/>
      <c r="M392" s="39"/>
      <c r="N392" s="76"/>
      <c r="O392" s="76"/>
      <c r="P392" s="76"/>
      <c r="Q392" s="76"/>
      <c r="R392" s="226"/>
      <c r="S392" s="293"/>
      <c r="T392" s="293"/>
      <c r="U392" s="293"/>
    </row>
    <row r="393" spans="1:21" x14ac:dyDescent="0.25">
      <c r="A393" s="1"/>
      <c r="B393" s="73"/>
      <c r="C393" s="73"/>
      <c r="D393" s="73"/>
      <c r="E393" s="78"/>
      <c r="F393" s="39"/>
      <c r="G393" s="39"/>
      <c r="H393" s="39"/>
      <c r="I393" s="39"/>
      <c r="J393" s="39"/>
      <c r="K393" s="39"/>
      <c r="L393" s="39"/>
      <c r="M393" s="39"/>
      <c r="N393" s="79"/>
      <c r="O393" s="79"/>
      <c r="P393" s="79"/>
      <c r="Q393" s="79"/>
      <c r="R393" s="226"/>
      <c r="S393" s="293"/>
      <c r="U393" s="293"/>
    </row>
    <row r="394" spans="1:21" x14ac:dyDescent="0.25">
      <c r="A394" s="1"/>
      <c r="B394" s="73"/>
      <c r="C394" s="73"/>
      <c r="D394" s="73"/>
      <c r="E394" s="78"/>
      <c r="F394" s="39"/>
      <c r="G394" s="39"/>
      <c r="H394" s="39"/>
      <c r="I394" s="39"/>
      <c r="J394" s="39"/>
      <c r="K394" s="39"/>
      <c r="L394" s="39"/>
      <c r="M394" s="39"/>
      <c r="N394" s="79"/>
      <c r="O394" s="79"/>
      <c r="P394" s="79"/>
      <c r="Q394" s="79"/>
      <c r="R394" s="226"/>
      <c r="S394" s="293"/>
      <c r="U394" s="293"/>
    </row>
    <row r="395" spans="1:21" x14ac:dyDescent="0.25">
      <c r="A395" s="1"/>
      <c r="B395" s="73"/>
      <c r="C395" s="73"/>
      <c r="D395" s="73"/>
      <c r="E395" s="83"/>
      <c r="F395" s="39"/>
      <c r="G395" s="39"/>
      <c r="H395" s="39"/>
      <c r="I395" s="39"/>
      <c r="J395" s="39"/>
      <c r="K395" s="39"/>
      <c r="L395" s="39"/>
      <c r="M395" s="39"/>
      <c r="N395" s="79"/>
      <c r="O395" s="79"/>
      <c r="P395" s="79"/>
      <c r="Q395" s="79"/>
      <c r="R395" s="226"/>
      <c r="S395" s="293"/>
      <c r="U395" s="293"/>
    </row>
    <row r="396" spans="1:21" x14ac:dyDescent="0.25">
      <c r="A396" s="1"/>
      <c r="B396" s="73"/>
      <c r="C396" s="73"/>
      <c r="D396" s="73"/>
      <c r="E396" s="83"/>
      <c r="F396" s="39"/>
      <c r="G396" s="39"/>
      <c r="H396" s="39"/>
      <c r="I396" s="39"/>
      <c r="J396" s="39"/>
      <c r="K396" s="39"/>
      <c r="L396" s="39"/>
      <c r="M396" s="39"/>
      <c r="N396" s="79"/>
      <c r="O396" s="79"/>
      <c r="P396" s="79"/>
      <c r="Q396" s="79"/>
      <c r="R396" s="226"/>
      <c r="S396" s="293"/>
      <c r="U396" s="293"/>
    </row>
    <row r="397" spans="1:21" ht="15.75" customHeight="1" x14ac:dyDescent="0.25">
      <c r="A397" s="1"/>
      <c r="B397" s="80"/>
      <c r="C397" s="80"/>
      <c r="D397" s="80"/>
      <c r="E397" s="83"/>
      <c r="F397" s="39"/>
      <c r="G397" s="39"/>
      <c r="H397" s="39"/>
      <c r="I397" s="39"/>
      <c r="J397" s="39"/>
      <c r="K397" s="39"/>
      <c r="L397" s="39"/>
      <c r="M397" s="39"/>
      <c r="N397" s="79"/>
      <c r="O397" s="79"/>
      <c r="P397" s="79"/>
      <c r="Q397" s="79"/>
      <c r="R397" s="226"/>
      <c r="S397" s="193"/>
      <c r="U397" s="193"/>
    </row>
    <row r="398" spans="1:21" x14ac:dyDescent="0.25">
      <c r="A398" s="1"/>
      <c r="B398" s="80"/>
      <c r="C398" s="80"/>
      <c r="D398" s="80"/>
      <c r="E398" s="78"/>
      <c r="F398" s="39"/>
      <c r="G398" s="39"/>
      <c r="H398" s="39"/>
      <c r="I398" s="39"/>
      <c r="J398" s="39"/>
      <c r="K398" s="39"/>
      <c r="L398" s="39"/>
      <c r="M398" s="39"/>
      <c r="N398" s="79"/>
      <c r="O398" s="79"/>
      <c r="P398" s="79"/>
      <c r="Q398" s="79"/>
      <c r="R398" s="226"/>
      <c r="S398" s="193"/>
      <c r="U398" s="193"/>
    </row>
    <row r="399" spans="1:21" x14ac:dyDescent="0.25">
      <c r="A399" s="1"/>
      <c r="B399" s="80"/>
      <c r="C399" s="80"/>
      <c r="D399" s="80"/>
      <c r="E399" s="78"/>
      <c r="F399" s="39"/>
      <c r="G399" s="39"/>
      <c r="H399" s="39"/>
      <c r="I399" s="39"/>
      <c r="J399" s="39"/>
      <c r="K399" s="39"/>
      <c r="L399" s="39"/>
      <c r="M399" s="39"/>
      <c r="N399" s="79"/>
      <c r="O399" s="79"/>
      <c r="P399" s="79"/>
      <c r="Q399" s="79"/>
      <c r="R399" s="226"/>
    </row>
    <row r="400" spans="1:21" x14ac:dyDescent="0.25">
      <c r="A400" s="1"/>
      <c r="B400" s="80"/>
      <c r="C400" s="80"/>
      <c r="D400" s="80"/>
      <c r="E400" s="74"/>
      <c r="F400" s="39"/>
      <c r="G400" s="39"/>
      <c r="H400" s="39"/>
      <c r="I400" s="39"/>
      <c r="J400" s="39"/>
      <c r="K400" s="39"/>
      <c r="L400" s="39"/>
      <c r="M400" s="39"/>
      <c r="N400" s="79"/>
      <c r="O400" s="79"/>
      <c r="P400" s="79"/>
      <c r="Q400" s="79"/>
      <c r="R400" s="226"/>
    </row>
    <row r="401" spans="1:21" x14ac:dyDescent="0.25">
      <c r="A401" s="1"/>
      <c r="B401" s="80"/>
      <c r="C401" s="80"/>
      <c r="D401" s="80"/>
      <c r="E401" s="74"/>
      <c r="F401" s="39"/>
      <c r="G401" s="39"/>
      <c r="H401" s="39"/>
      <c r="I401" s="39"/>
      <c r="J401" s="39"/>
      <c r="K401" s="39"/>
      <c r="L401" s="39"/>
      <c r="M401" s="39"/>
      <c r="N401" s="79"/>
      <c r="O401" s="79"/>
      <c r="P401" s="79"/>
      <c r="Q401" s="79"/>
      <c r="R401" s="226"/>
    </row>
    <row r="402" spans="1:21" x14ac:dyDescent="0.25">
      <c r="A402" s="1"/>
      <c r="B402" s="80"/>
      <c r="C402" s="80"/>
      <c r="D402" s="80"/>
      <c r="E402" s="74"/>
      <c r="F402" s="39"/>
      <c r="G402" s="39"/>
      <c r="H402" s="39"/>
      <c r="I402" s="39"/>
      <c r="J402" s="39"/>
      <c r="K402" s="39"/>
      <c r="L402" s="39"/>
      <c r="M402" s="39"/>
      <c r="N402" s="79"/>
      <c r="O402" s="79"/>
      <c r="P402" s="79"/>
      <c r="Q402" s="79"/>
      <c r="R402" s="226"/>
    </row>
    <row r="403" spans="1:21" x14ac:dyDescent="0.25">
      <c r="A403" s="1"/>
      <c r="B403" s="80"/>
      <c r="C403" s="80"/>
      <c r="D403" s="80"/>
      <c r="E403" s="74"/>
      <c r="F403" s="39"/>
      <c r="G403" s="39"/>
      <c r="H403" s="39"/>
      <c r="I403" s="39"/>
      <c r="J403" s="39"/>
      <c r="K403" s="39"/>
      <c r="L403" s="39"/>
      <c r="M403" s="39"/>
      <c r="N403" s="79"/>
      <c r="O403" s="79"/>
      <c r="P403" s="79"/>
      <c r="Q403" s="79"/>
      <c r="R403" s="226"/>
    </row>
    <row r="404" spans="1:21" s="193" customFormat="1" x14ac:dyDescent="0.25">
      <c r="A404" s="1"/>
      <c r="B404" s="80"/>
      <c r="C404" s="80"/>
      <c r="D404" s="80"/>
      <c r="E404" s="74"/>
      <c r="F404" s="39"/>
      <c r="G404" s="39"/>
      <c r="H404" s="39"/>
      <c r="I404" s="39"/>
      <c r="J404" s="39"/>
      <c r="K404" s="39"/>
      <c r="L404" s="39"/>
      <c r="M404" s="39"/>
      <c r="N404" s="79"/>
      <c r="O404" s="79"/>
      <c r="P404" s="79"/>
      <c r="Q404" s="79"/>
      <c r="R404" s="226"/>
      <c r="S404"/>
      <c r="T404" s="293"/>
      <c r="U404"/>
    </row>
    <row r="405" spans="1:21" x14ac:dyDescent="0.25">
      <c r="A405" s="1"/>
      <c r="B405" s="80"/>
      <c r="C405" s="80"/>
      <c r="D405" s="80"/>
      <c r="E405" s="74"/>
      <c r="F405" s="39"/>
      <c r="G405" s="39"/>
      <c r="H405" s="39"/>
      <c r="I405" s="39"/>
      <c r="J405" s="39"/>
      <c r="K405" s="39"/>
      <c r="L405" s="39"/>
      <c r="M405" s="39"/>
      <c r="N405" s="79"/>
      <c r="O405" s="79"/>
      <c r="P405" s="79"/>
      <c r="Q405" s="79"/>
      <c r="R405" s="226"/>
    </row>
    <row r="406" spans="1:21" x14ac:dyDescent="0.25">
      <c r="A406" s="1"/>
      <c r="B406" s="80"/>
      <c r="C406" s="80"/>
      <c r="D406" s="80"/>
      <c r="E406" s="74"/>
      <c r="F406" s="39"/>
      <c r="G406" s="39"/>
      <c r="H406" s="39"/>
      <c r="I406" s="39"/>
      <c r="J406" s="39"/>
      <c r="K406" s="39"/>
      <c r="L406" s="39"/>
      <c r="M406" s="39"/>
      <c r="N406" s="79"/>
      <c r="O406" s="79"/>
      <c r="P406" s="79"/>
      <c r="Q406" s="79"/>
      <c r="R406" s="226"/>
    </row>
    <row r="407" spans="1:21" x14ac:dyDescent="0.25">
      <c r="A407" s="1"/>
      <c r="B407" s="80"/>
      <c r="C407" s="80"/>
      <c r="D407" s="80"/>
      <c r="E407" s="74"/>
      <c r="F407" s="39"/>
      <c r="G407" s="39"/>
      <c r="H407" s="39"/>
      <c r="I407" s="39"/>
      <c r="J407" s="39"/>
      <c r="K407" s="39"/>
      <c r="L407" s="39"/>
      <c r="M407" s="39"/>
      <c r="N407" s="79"/>
      <c r="O407" s="79"/>
      <c r="P407" s="79"/>
      <c r="Q407" s="79"/>
      <c r="R407" s="226"/>
    </row>
    <row r="408" spans="1:21" x14ac:dyDescent="0.25">
      <c r="A408" s="1"/>
      <c r="B408" s="80"/>
      <c r="C408" s="80"/>
      <c r="D408" s="80"/>
      <c r="E408" s="74"/>
      <c r="F408" s="39"/>
      <c r="G408" s="39"/>
      <c r="H408" s="39"/>
      <c r="I408" s="39"/>
      <c r="J408" s="39"/>
      <c r="K408" s="39"/>
      <c r="L408" s="39"/>
      <c r="M408" s="39"/>
      <c r="N408" s="79"/>
      <c r="O408" s="79"/>
      <c r="P408" s="79"/>
      <c r="Q408" s="79"/>
      <c r="R408" s="226"/>
    </row>
    <row r="409" spans="1:21" x14ac:dyDescent="0.25">
      <c r="A409" s="1"/>
      <c r="B409" s="80"/>
      <c r="C409" s="80"/>
      <c r="D409" s="80"/>
      <c r="E409" s="74"/>
      <c r="F409" s="39"/>
      <c r="G409" s="39"/>
      <c r="H409" s="39"/>
      <c r="I409" s="39"/>
      <c r="J409" s="39"/>
      <c r="K409" s="39"/>
      <c r="L409" s="39"/>
      <c r="M409" s="39"/>
      <c r="N409" s="79"/>
      <c r="O409" s="79"/>
      <c r="P409" s="79"/>
      <c r="Q409" s="79"/>
      <c r="R409" s="226"/>
    </row>
    <row r="410" spans="1:21" s="193" customFormat="1" x14ac:dyDescent="0.25">
      <c r="A410" s="1"/>
      <c r="B410" s="80"/>
      <c r="C410" s="80"/>
      <c r="D410" s="80"/>
      <c r="E410" s="74"/>
      <c r="F410" s="39"/>
      <c r="G410" s="39"/>
      <c r="H410" s="39"/>
      <c r="I410" s="39"/>
      <c r="J410" s="39"/>
      <c r="K410" s="39"/>
      <c r="L410" s="39"/>
      <c r="M410" s="39"/>
      <c r="N410" s="79"/>
      <c r="O410" s="79"/>
      <c r="P410" s="79"/>
      <c r="Q410" s="79"/>
      <c r="R410" s="226"/>
      <c r="S410"/>
      <c r="T410" s="293"/>
      <c r="U410"/>
    </row>
    <row r="411" spans="1:21" x14ac:dyDescent="0.25">
      <c r="A411" s="1"/>
      <c r="B411" s="80"/>
      <c r="C411" s="80"/>
      <c r="D411" s="80"/>
      <c r="E411" s="74"/>
      <c r="F411" s="39"/>
      <c r="G411" s="39"/>
      <c r="H411" s="39"/>
      <c r="I411" s="39"/>
      <c r="J411" s="39"/>
      <c r="K411" s="39"/>
      <c r="L411" s="39"/>
      <c r="M411" s="39"/>
      <c r="N411" s="79"/>
      <c r="O411" s="79"/>
      <c r="P411" s="79"/>
      <c r="Q411" s="79"/>
      <c r="R411" s="226"/>
    </row>
    <row r="412" spans="1:21" x14ac:dyDescent="0.25">
      <c r="A412" s="1"/>
      <c r="B412" s="80"/>
      <c r="C412" s="80"/>
      <c r="D412" s="80"/>
      <c r="E412" s="74"/>
      <c r="F412" s="39"/>
      <c r="G412" s="39"/>
      <c r="H412" s="39"/>
      <c r="I412" s="39"/>
      <c r="J412" s="39"/>
      <c r="K412" s="39"/>
      <c r="L412" s="39"/>
      <c r="M412" s="39"/>
      <c r="N412" s="79"/>
      <c r="O412" s="79"/>
      <c r="P412" s="79"/>
      <c r="Q412" s="79"/>
      <c r="R412" s="226"/>
    </row>
    <row r="413" spans="1:21" s="193" customFormat="1" x14ac:dyDescent="0.25">
      <c r="A413" s="1"/>
      <c r="B413" s="80"/>
      <c r="C413" s="80"/>
      <c r="D413" s="80"/>
      <c r="E413" s="74"/>
      <c r="F413" s="39"/>
      <c r="G413" s="39"/>
      <c r="H413" s="39"/>
      <c r="I413" s="39"/>
      <c r="J413" s="39"/>
      <c r="K413" s="39"/>
      <c r="L413" s="39"/>
      <c r="M413" s="39"/>
      <c r="N413" s="79"/>
      <c r="O413" s="79"/>
      <c r="P413" s="79"/>
      <c r="Q413" s="79"/>
      <c r="R413" s="226"/>
      <c r="S413" s="293"/>
      <c r="T413" s="293"/>
      <c r="U413" s="293"/>
    </row>
    <row r="414" spans="1:21" x14ac:dyDescent="0.25">
      <c r="A414" s="1"/>
      <c r="B414" s="80"/>
      <c r="C414" s="80"/>
      <c r="D414" s="80"/>
      <c r="E414" s="74"/>
      <c r="F414" s="39"/>
      <c r="G414" s="39"/>
      <c r="H414" s="39"/>
      <c r="I414" s="39"/>
      <c r="J414" s="39"/>
      <c r="K414" s="39"/>
      <c r="L414" s="39"/>
      <c r="M414" s="39"/>
      <c r="N414" s="79"/>
      <c r="O414" s="79"/>
      <c r="P414" s="79"/>
      <c r="Q414" s="79"/>
      <c r="R414" s="226"/>
      <c r="S414" s="293"/>
      <c r="U414" s="293"/>
    </row>
    <row r="415" spans="1:21" x14ac:dyDescent="0.25">
      <c r="A415" s="1"/>
      <c r="B415" s="80"/>
      <c r="C415" s="80"/>
      <c r="D415" s="80"/>
      <c r="E415" s="74"/>
      <c r="F415" s="39"/>
      <c r="G415" s="39"/>
      <c r="H415" s="39"/>
      <c r="I415" s="39"/>
      <c r="J415" s="39"/>
      <c r="K415" s="39"/>
      <c r="L415" s="39"/>
      <c r="M415" s="39"/>
      <c r="N415" s="79"/>
      <c r="O415" s="79"/>
      <c r="P415" s="79"/>
      <c r="Q415" s="79"/>
      <c r="R415" s="226"/>
    </row>
    <row r="416" spans="1:21" x14ac:dyDescent="0.25">
      <c r="A416" s="1"/>
      <c r="B416" s="80"/>
      <c r="C416" s="80"/>
      <c r="D416" s="80"/>
      <c r="E416" s="78"/>
      <c r="F416" s="39"/>
      <c r="G416" s="39"/>
      <c r="H416" s="39"/>
      <c r="I416" s="39"/>
      <c r="J416" s="39"/>
      <c r="K416" s="39"/>
      <c r="L416" s="39"/>
      <c r="M416" s="39"/>
      <c r="N416" s="79"/>
      <c r="O416" s="79"/>
      <c r="P416" s="79"/>
      <c r="Q416" s="79"/>
      <c r="R416" s="226"/>
    </row>
    <row r="417" spans="1:16382" x14ac:dyDescent="0.25">
      <c r="A417" s="1"/>
      <c r="B417" s="80"/>
      <c r="C417" s="80"/>
      <c r="D417" s="80"/>
      <c r="E417" s="74"/>
      <c r="F417" s="39"/>
      <c r="G417" s="39"/>
      <c r="H417" s="39"/>
      <c r="I417" s="39"/>
      <c r="J417" s="39"/>
      <c r="K417" s="39"/>
      <c r="L417" s="39"/>
      <c r="M417" s="39"/>
      <c r="N417" s="79"/>
      <c r="O417" s="79"/>
      <c r="P417" s="79"/>
      <c r="Q417" s="79"/>
      <c r="R417" s="226"/>
    </row>
    <row r="418" spans="1:16382" x14ac:dyDescent="0.25">
      <c r="A418" s="1"/>
      <c r="B418" s="80"/>
      <c r="C418" s="80"/>
      <c r="D418" s="80"/>
      <c r="E418" s="74"/>
      <c r="F418" s="39"/>
      <c r="G418" s="39"/>
      <c r="H418" s="39"/>
      <c r="I418" s="39"/>
      <c r="J418" s="39"/>
      <c r="K418" s="39"/>
      <c r="L418" s="39"/>
      <c r="M418" s="39"/>
      <c r="N418" s="79"/>
      <c r="O418" s="79"/>
      <c r="P418" s="79"/>
      <c r="Q418" s="79"/>
      <c r="R418" s="226"/>
    </row>
    <row r="419" spans="1:16382" x14ac:dyDescent="0.25">
      <c r="A419" s="1"/>
      <c r="B419" s="80"/>
      <c r="C419" s="80"/>
      <c r="D419" s="80"/>
      <c r="E419" s="74"/>
      <c r="F419" s="39"/>
      <c r="G419" s="39"/>
      <c r="H419" s="39"/>
      <c r="I419" s="39"/>
      <c r="J419" s="39"/>
      <c r="K419" s="39"/>
      <c r="L419" s="39"/>
      <c r="M419" s="39"/>
      <c r="N419" s="79"/>
      <c r="O419" s="79"/>
      <c r="P419" s="79"/>
      <c r="Q419" s="79"/>
      <c r="R419" s="226"/>
      <c r="S419" s="293"/>
      <c r="U419" s="293"/>
    </row>
    <row r="420" spans="1:16382" x14ac:dyDescent="0.25">
      <c r="A420" s="1"/>
      <c r="B420" s="80"/>
      <c r="C420" s="80"/>
      <c r="D420" s="80"/>
      <c r="E420" s="74"/>
      <c r="F420" s="39"/>
      <c r="G420" s="39"/>
      <c r="H420" s="39"/>
      <c r="I420" s="39"/>
      <c r="J420" s="39"/>
      <c r="K420" s="39"/>
      <c r="L420" s="39"/>
      <c r="M420" s="39"/>
      <c r="N420" s="79"/>
      <c r="O420" s="79"/>
      <c r="P420" s="79"/>
      <c r="Q420" s="79"/>
      <c r="R420" s="226"/>
      <c r="S420" s="293"/>
      <c r="U420" s="293"/>
    </row>
    <row r="421" spans="1:16382" x14ac:dyDescent="0.25">
      <c r="A421" s="1"/>
      <c r="B421" s="80"/>
      <c r="C421" s="80"/>
      <c r="D421" s="80"/>
      <c r="E421" s="74"/>
      <c r="F421" s="39"/>
      <c r="G421" s="39"/>
      <c r="H421" s="39"/>
      <c r="I421" s="39"/>
      <c r="J421" s="39"/>
      <c r="K421" s="39"/>
      <c r="L421" s="39"/>
      <c r="M421" s="39"/>
      <c r="N421" s="79"/>
      <c r="O421" s="79"/>
      <c r="P421" s="79"/>
      <c r="Q421" s="79"/>
      <c r="R421" s="226"/>
    </row>
    <row r="422" spans="1:16382" x14ac:dyDescent="0.25">
      <c r="A422" s="1"/>
      <c r="B422" s="80"/>
      <c r="C422" s="80"/>
      <c r="D422" s="80"/>
      <c r="E422" s="74"/>
      <c r="F422" s="39"/>
      <c r="G422" s="39"/>
      <c r="H422" s="39"/>
      <c r="I422" s="39"/>
      <c r="J422" s="39"/>
      <c r="K422" s="39"/>
      <c r="L422" s="39"/>
      <c r="M422" s="39"/>
      <c r="N422" s="79"/>
      <c r="O422" s="79"/>
      <c r="P422" s="79"/>
      <c r="Q422" s="79"/>
      <c r="R422" s="226"/>
      <c r="S422" s="293"/>
      <c r="U422" s="293"/>
    </row>
    <row r="423" spans="1:16382" x14ac:dyDescent="0.25">
      <c r="A423" s="1"/>
      <c r="B423" s="80"/>
      <c r="C423" s="80"/>
      <c r="D423" s="80"/>
      <c r="E423" s="74"/>
      <c r="F423" s="39"/>
      <c r="G423" s="39"/>
      <c r="H423" s="39"/>
      <c r="I423" s="39"/>
      <c r="J423" s="39"/>
      <c r="K423" s="39"/>
      <c r="L423" s="39"/>
      <c r="M423" s="39"/>
      <c r="N423" s="79"/>
      <c r="O423" s="79"/>
      <c r="P423" s="79"/>
      <c r="Q423" s="79"/>
      <c r="R423" s="226"/>
      <c r="S423" s="293"/>
      <c r="U423" s="293"/>
    </row>
    <row r="424" spans="1:16382" x14ac:dyDescent="0.25">
      <c r="A424" s="1"/>
      <c r="B424" s="80"/>
      <c r="C424" s="80"/>
      <c r="D424" s="80"/>
      <c r="E424" s="74"/>
      <c r="F424" s="39"/>
      <c r="G424" s="39"/>
      <c r="H424" s="39"/>
      <c r="I424" s="39"/>
      <c r="J424" s="39"/>
      <c r="K424" s="39"/>
      <c r="L424" s="39"/>
      <c r="M424" s="39"/>
      <c r="N424" s="79"/>
      <c r="O424" s="79"/>
      <c r="P424" s="79"/>
      <c r="Q424" s="79"/>
      <c r="R424" s="226"/>
    </row>
    <row r="425" spans="1:16382" x14ac:dyDescent="0.25">
      <c r="A425" s="1"/>
      <c r="B425" s="80"/>
      <c r="C425" s="80"/>
      <c r="D425" s="80"/>
      <c r="E425" s="74"/>
      <c r="F425" s="39"/>
      <c r="G425" s="39"/>
      <c r="H425" s="39"/>
      <c r="I425" s="39"/>
      <c r="J425" s="39"/>
      <c r="K425" s="39"/>
      <c r="L425" s="39"/>
      <c r="M425" s="39"/>
      <c r="N425" s="79"/>
      <c r="O425" s="79"/>
      <c r="P425" s="79"/>
      <c r="Q425" s="79"/>
      <c r="R425" s="226"/>
    </row>
    <row r="426" spans="1:16382" x14ac:dyDescent="0.25">
      <c r="A426" s="1"/>
      <c r="B426" s="80"/>
      <c r="C426" s="80"/>
      <c r="D426" s="80"/>
      <c r="E426" s="74"/>
      <c r="F426" s="39"/>
      <c r="G426" s="39"/>
      <c r="H426" s="39"/>
      <c r="I426" s="39"/>
      <c r="J426" s="39"/>
      <c r="K426" s="39"/>
      <c r="L426" s="39"/>
      <c r="M426" s="39"/>
      <c r="N426" s="79"/>
      <c r="O426" s="79"/>
      <c r="P426" s="79"/>
      <c r="Q426" s="79"/>
      <c r="R426" s="226"/>
    </row>
    <row r="427" spans="1:16382" x14ac:dyDescent="0.25">
      <c r="A427" s="1"/>
      <c r="B427" s="80"/>
      <c r="C427" s="80"/>
      <c r="D427" s="80"/>
      <c r="E427" s="74"/>
      <c r="F427" s="39"/>
      <c r="G427" s="39"/>
      <c r="H427" s="39"/>
      <c r="I427" s="39"/>
      <c r="J427" s="39"/>
      <c r="K427" s="39"/>
      <c r="L427" s="39"/>
      <c r="M427" s="39"/>
      <c r="N427" s="79"/>
      <c r="O427" s="79"/>
      <c r="P427" s="79"/>
      <c r="Q427" s="79"/>
      <c r="R427" s="226"/>
    </row>
    <row r="428" spans="1:16382" x14ac:dyDescent="0.25">
      <c r="A428" s="1"/>
      <c r="B428" s="80"/>
      <c r="C428" s="80"/>
      <c r="D428" s="80"/>
      <c r="E428" s="74"/>
      <c r="F428" s="39"/>
      <c r="G428" s="39"/>
      <c r="H428" s="39"/>
      <c r="I428" s="39"/>
      <c r="J428" s="39"/>
      <c r="K428" s="39"/>
      <c r="L428" s="39"/>
      <c r="M428" s="39"/>
      <c r="N428" s="79"/>
      <c r="O428" s="79"/>
      <c r="P428" s="79"/>
      <c r="Q428" s="79"/>
      <c r="R428" s="226"/>
    </row>
    <row r="429" spans="1:16382" x14ac:dyDescent="0.25">
      <c r="A429" s="1"/>
      <c r="B429" s="80"/>
      <c r="C429" s="80"/>
      <c r="D429" s="80"/>
      <c r="E429" s="74"/>
      <c r="F429" s="39"/>
      <c r="G429" s="39"/>
      <c r="H429" s="39"/>
      <c r="I429" s="39"/>
      <c r="J429" s="39"/>
      <c r="K429" s="39"/>
      <c r="L429" s="39"/>
      <c r="M429" s="39"/>
      <c r="N429" s="79"/>
      <c r="O429" s="79"/>
      <c r="P429" s="79"/>
      <c r="Q429" s="79"/>
      <c r="R429" s="226"/>
      <c r="S429" s="20"/>
      <c r="T429" s="20"/>
      <c r="U429" s="20"/>
    </row>
    <row r="430" spans="1:16382" x14ac:dyDescent="0.25">
      <c r="A430" s="1"/>
      <c r="B430" s="80"/>
      <c r="C430" s="80"/>
      <c r="D430" s="80"/>
      <c r="E430" s="74"/>
      <c r="F430" s="39"/>
      <c r="G430" s="39"/>
      <c r="H430" s="39"/>
      <c r="I430" s="39"/>
      <c r="J430" s="39"/>
      <c r="K430" s="39"/>
      <c r="L430" s="39"/>
      <c r="M430" s="39"/>
      <c r="N430" s="79"/>
      <c r="O430" s="79"/>
      <c r="P430" s="79"/>
      <c r="Q430" s="79"/>
      <c r="R430" s="226"/>
    </row>
    <row r="431" spans="1:16382" x14ac:dyDescent="0.25">
      <c r="A431" s="1"/>
      <c r="B431" s="80"/>
      <c r="C431" s="80"/>
      <c r="D431" s="80"/>
      <c r="E431" s="74"/>
      <c r="F431" s="39"/>
      <c r="G431" s="39"/>
      <c r="H431" s="39"/>
      <c r="I431" s="39"/>
      <c r="J431" s="39"/>
      <c r="K431" s="39"/>
      <c r="L431" s="39"/>
      <c r="M431" s="39"/>
      <c r="N431" s="79"/>
      <c r="O431" s="79"/>
      <c r="P431" s="79"/>
      <c r="Q431" s="79"/>
      <c r="R431" s="226"/>
    </row>
    <row r="432" spans="1:16382" x14ac:dyDescent="0.25">
      <c r="A432" s="1"/>
      <c r="B432" s="80"/>
      <c r="C432" s="80"/>
      <c r="D432" s="80"/>
      <c r="E432" s="74"/>
      <c r="F432" s="39"/>
      <c r="G432" s="39"/>
      <c r="H432" s="39"/>
      <c r="I432" s="39"/>
      <c r="J432" s="39"/>
      <c r="K432" s="39"/>
      <c r="L432" s="39"/>
      <c r="M432" s="39"/>
      <c r="N432" s="79"/>
      <c r="O432" s="79"/>
      <c r="P432" s="79"/>
      <c r="Q432" s="79"/>
      <c r="R432" s="226"/>
      <c r="V432" s="119"/>
      <c r="W432" s="134"/>
      <c r="X432" s="119"/>
      <c r="Y432" s="134"/>
      <c r="Z432" s="119"/>
      <c r="AA432" s="134"/>
      <c r="AB432" s="119"/>
      <c r="AC432" s="134"/>
      <c r="AD432" s="119"/>
      <c r="AE432" s="134"/>
      <c r="AF432" s="119"/>
      <c r="AG432" s="134"/>
      <c r="AH432" s="119"/>
      <c r="AI432" s="134"/>
      <c r="AJ432" s="119"/>
      <c r="AK432" s="134"/>
      <c r="AL432" s="119"/>
      <c r="AM432" s="134"/>
      <c r="AN432" s="119"/>
      <c r="AO432" s="134"/>
      <c r="AP432" s="119"/>
      <c r="AQ432" s="134"/>
      <c r="AR432" s="119"/>
      <c r="AS432" s="134"/>
      <c r="AT432" s="119"/>
      <c r="AU432" s="134"/>
      <c r="AV432" s="119"/>
      <c r="AW432" s="134"/>
      <c r="AX432" s="119"/>
      <c r="AY432" s="134"/>
      <c r="AZ432" s="119"/>
      <c r="BA432" s="134"/>
      <c r="BB432" s="119"/>
      <c r="BC432" s="134"/>
      <c r="BD432" s="119"/>
      <c r="BE432" s="134"/>
      <c r="BF432" s="119"/>
      <c r="BG432" s="134"/>
      <c r="BH432" s="119"/>
      <c r="BI432" s="134"/>
      <c r="BJ432" s="119"/>
      <c r="BK432" s="134"/>
      <c r="BL432" s="119"/>
      <c r="BM432" s="134"/>
      <c r="BN432" s="119"/>
      <c r="BO432" s="134"/>
      <c r="BP432" s="119"/>
      <c r="BQ432" s="134"/>
      <c r="BR432" s="119"/>
      <c r="BS432" s="134"/>
      <c r="BT432" s="119"/>
      <c r="BU432" s="134"/>
      <c r="BV432" s="119"/>
      <c r="BW432" s="134"/>
      <c r="BX432" s="119"/>
      <c r="BY432" s="134"/>
      <c r="BZ432" s="119"/>
      <c r="CA432" s="134"/>
      <c r="CB432" s="119"/>
      <c r="CC432" s="134"/>
      <c r="CD432" s="119"/>
      <c r="CE432" s="134"/>
      <c r="CF432" s="119"/>
      <c r="CG432" s="134"/>
      <c r="CH432" s="119"/>
      <c r="CI432" s="134"/>
      <c r="CJ432" s="119"/>
      <c r="CK432" s="134"/>
      <c r="CL432" s="119"/>
      <c r="CM432" s="134"/>
      <c r="CN432" s="119"/>
      <c r="CO432" s="134"/>
      <c r="CP432" s="119"/>
      <c r="CQ432" s="134"/>
      <c r="CR432" s="119"/>
      <c r="CS432" s="134"/>
      <c r="CT432" s="119"/>
      <c r="CU432" s="134"/>
      <c r="CV432" s="119"/>
      <c r="CW432" s="134"/>
      <c r="CX432" s="119"/>
      <c r="CY432" s="134"/>
      <c r="CZ432" s="119"/>
      <c r="DA432" s="134"/>
      <c r="DB432" s="119"/>
      <c r="DC432" s="134"/>
      <c r="DD432" s="119"/>
      <c r="DE432" s="134"/>
      <c r="DF432" s="119"/>
      <c r="DG432" s="134"/>
      <c r="DH432" s="119"/>
      <c r="DI432" s="134"/>
      <c r="DJ432" s="119"/>
      <c r="DK432" s="134"/>
      <c r="DL432" s="119"/>
      <c r="DM432" s="134"/>
      <c r="DN432" s="119"/>
      <c r="DO432" s="134"/>
      <c r="DP432" s="119"/>
      <c r="DQ432" s="134"/>
      <c r="DR432" s="119"/>
      <c r="DS432" s="134"/>
      <c r="DT432" s="119"/>
      <c r="DU432" s="134"/>
      <c r="DV432" s="119"/>
      <c r="DW432" s="134"/>
      <c r="DX432" s="119"/>
      <c r="DY432" s="134"/>
      <c r="DZ432" s="119"/>
      <c r="EA432" s="134"/>
      <c r="EB432" s="119"/>
      <c r="EC432" s="134"/>
      <c r="ED432" s="119"/>
      <c r="EE432" s="134"/>
      <c r="EF432" s="119"/>
      <c r="EG432" s="134"/>
      <c r="EH432" s="119"/>
      <c r="EI432" s="134"/>
      <c r="EJ432" s="119"/>
      <c r="EK432" s="134"/>
      <c r="EL432" s="119"/>
      <c r="EM432" s="134"/>
      <c r="EN432" s="119"/>
      <c r="EO432" s="134"/>
      <c r="EP432" s="119"/>
      <c r="EQ432" s="134"/>
      <c r="ER432" s="119"/>
      <c r="ES432" s="134"/>
      <c r="ET432" s="119"/>
      <c r="EU432" s="134"/>
      <c r="EV432" s="119"/>
      <c r="EW432" s="134"/>
      <c r="EX432" s="119"/>
      <c r="EY432" s="134"/>
      <c r="EZ432" s="119"/>
      <c r="FA432" s="134"/>
      <c r="FB432" s="119"/>
      <c r="FC432" s="134"/>
      <c r="FD432" s="119"/>
      <c r="FE432" s="134"/>
      <c r="FF432" s="119"/>
      <c r="FG432" s="134"/>
      <c r="FH432" s="119"/>
      <c r="FI432" s="134"/>
      <c r="FJ432" s="119"/>
      <c r="FK432" s="134"/>
      <c r="FL432" s="119"/>
      <c r="FM432" s="134"/>
      <c r="FN432" s="119"/>
      <c r="FO432" s="134"/>
      <c r="FP432" s="119"/>
      <c r="FQ432" s="134"/>
      <c r="FR432" s="119"/>
      <c r="FS432" s="134"/>
      <c r="FT432" s="119"/>
      <c r="FU432" s="134"/>
      <c r="FV432" s="119"/>
      <c r="FW432" s="134"/>
      <c r="FX432" s="119"/>
      <c r="FY432" s="134"/>
      <c r="FZ432" s="119"/>
      <c r="GA432" s="134"/>
      <c r="GB432" s="119"/>
      <c r="GC432" s="134"/>
      <c r="GD432" s="119"/>
      <c r="GE432" s="134"/>
      <c r="GF432" s="119"/>
      <c r="GG432" s="134"/>
      <c r="GH432" s="119"/>
      <c r="GI432" s="134"/>
      <c r="GJ432" s="119"/>
      <c r="GK432" s="134"/>
      <c r="GL432" s="119"/>
      <c r="GM432" s="134"/>
      <c r="GN432" s="119"/>
      <c r="GO432" s="134"/>
      <c r="GP432" s="119"/>
      <c r="GQ432" s="134"/>
      <c r="GR432" s="119"/>
      <c r="GS432" s="134"/>
      <c r="GT432" s="119"/>
      <c r="GU432" s="134"/>
      <c r="GV432" s="119"/>
      <c r="GW432" s="134"/>
      <c r="GX432" s="119"/>
      <c r="GY432" s="134"/>
      <c r="GZ432" s="119"/>
      <c r="HA432" s="134"/>
      <c r="HB432" s="119"/>
      <c r="HC432" s="134"/>
      <c r="HD432" s="119"/>
      <c r="HE432" s="134"/>
      <c r="HF432" s="119"/>
      <c r="HG432" s="134"/>
      <c r="HH432" s="119"/>
      <c r="HI432" s="134"/>
      <c r="HJ432" s="119"/>
      <c r="HK432" s="134"/>
      <c r="HL432" s="119"/>
      <c r="HM432" s="134"/>
      <c r="HN432" s="119"/>
      <c r="HO432" s="134"/>
      <c r="HP432" s="119"/>
      <c r="HQ432" s="134"/>
      <c r="HR432" s="119"/>
      <c r="HS432" s="134"/>
      <c r="HT432" s="119"/>
      <c r="HU432" s="134"/>
      <c r="HV432" s="119"/>
      <c r="HW432" s="134"/>
      <c r="HX432" s="119"/>
      <c r="HY432" s="134"/>
      <c r="HZ432" s="119"/>
      <c r="IA432" s="134"/>
      <c r="IB432" s="119"/>
      <c r="IC432" s="134"/>
      <c r="ID432" s="119"/>
      <c r="IE432" s="134"/>
      <c r="IF432" s="119"/>
      <c r="IG432" s="134"/>
      <c r="IH432" s="119"/>
      <c r="II432" s="134"/>
      <c r="IJ432" s="119"/>
      <c r="IK432" s="134"/>
      <c r="IL432" s="119"/>
      <c r="IM432" s="134"/>
      <c r="IN432" s="119"/>
      <c r="IO432" s="134"/>
      <c r="IP432" s="119"/>
      <c r="IQ432" s="134"/>
      <c r="IR432" s="119"/>
      <c r="IS432" s="134"/>
      <c r="IT432" s="119"/>
      <c r="IU432" s="134"/>
      <c r="IV432" s="119"/>
      <c r="IW432" s="134"/>
      <c r="IX432" s="119"/>
      <c r="IY432" s="134"/>
      <c r="IZ432" s="119"/>
      <c r="JA432" s="134"/>
      <c r="JB432" s="119"/>
      <c r="JC432" s="134"/>
      <c r="JD432" s="119"/>
      <c r="JE432" s="134"/>
      <c r="JF432" s="119"/>
      <c r="JG432" s="134"/>
      <c r="JH432" s="119"/>
      <c r="JI432" s="134"/>
      <c r="JJ432" s="119"/>
      <c r="JK432" s="134"/>
      <c r="JL432" s="119"/>
      <c r="JM432" s="134"/>
      <c r="JN432" s="119"/>
      <c r="JO432" s="134"/>
      <c r="JP432" s="119"/>
      <c r="JQ432" s="134"/>
      <c r="JR432" s="119"/>
      <c r="JS432" s="134"/>
      <c r="JT432" s="119"/>
      <c r="JU432" s="134"/>
      <c r="JV432" s="119"/>
      <c r="JW432" s="134"/>
      <c r="JX432" s="119"/>
      <c r="JY432" s="134"/>
      <c r="JZ432" s="119"/>
      <c r="KA432" s="134"/>
      <c r="KB432" s="119"/>
      <c r="KC432" s="134"/>
      <c r="KD432" s="119"/>
      <c r="KE432" s="134"/>
      <c r="KF432" s="119"/>
      <c r="KG432" s="134"/>
      <c r="KH432" s="119"/>
      <c r="KI432" s="134"/>
      <c r="KJ432" s="119"/>
      <c r="KK432" s="134"/>
      <c r="KL432" s="119"/>
      <c r="KM432" s="134"/>
      <c r="KN432" s="119"/>
      <c r="KO432" s="134"/>
      <c r="KP432" s="119"/>
      <c r="KQ432" s="134"/>
      <c r="KR432" s="119"/>
      <c r="KS432" s="134"/>
      <c r="KT432" s="119"/>
      <c r="KU432" s="134"/>
      <c r="KV432" s="119"/>
      <c r="KW432" s="134"/>
      <c r="KX432" s="119"/>
      <c r="KY432" s="134"/>
      <c r="KZ432" s="119"/>
      <c r="LA432" s="134"/>
      <c r="LB432" s="119"/>
      <c r="LC432" s="134"/>
      <c r="LD432" s="119"/>
      <c r="LE432" s="134"/>
      <c r="LF432" s="119"/>
      <c r="LG432" s="134"/>
      <c r="LH432" s="119"/>
      <c r="LI432" s="134"/>
      <c r="LJ432" s="119"/>
      <c r="LK432" s="134"/>
      <c r="LL432" s="119"/>
      <c r="LM432" s="134"/>
      <c r="LN432" s="119"/>
      <c r="LO432" s="134"/>
      <c r="LP432" s="119"/>
      <c r="LQ432" s="134"/>
      <c r="LR432" s="119"/>
      <c r="LS432" s="134"/>
      <c r="LT432" s="119"/>
      <c r="LU432" s="134"/>
      <c r="LV432" s="119"/>
      <c r="LW432" s="134"/>
      <c r="LX432" s="119"/>
      <c r="LY432" s="134"/>
      <c r="LZ432" s="119"/>
      <c r="MA432" s="134"/>
      <c r="MB432" s="119"/>
      <c r="MC432" s="134"/>
      <c r="MD432" s="119"/>
      <c r="ME432" s="134"/>
      <c r="MF432" s="119"/>
      <c r="MG432" s="134"/>
      <c r="MH432" s="119"/>
      <c r="MI432" s="134"/>
      <c r="MJ432" s="119"/>
      <c r="MK432" s="134"/>
      <c r="ML432" s="119"/>
      <c r="MM432" s="134"/>
      <c r="MN432" s="119"/>
      <c r="MO432" s="134"/>
      <c r="MP432" s="119"/>
      <c r="MQ432" s="134"/>
      <c r="MR432" s="119"/>
      <c r="MS432" s="134"/>
      <c r="MT432" s="119"/>
      <c r="MU432" s="134"/>
      <c r="MV432" s="119"/>
      <c r="MW432" s="134"/>
      <c r="MX432" s="119"/>
      <c r="MY432" s="134"/>
      <c r="MZ432" s="119"/>
      <c r="NA432" s="134"/>
      <c r="NB432" s="119"/>
      <c r="NC432" s="134"/>
      <c r="ND432" s="119"/>
      <c r="NE432" s="134"/>
      <c r="NF432" s="119"/>
      <c r="NG432" s="134"/>
      <c r="NH432" s="119"/>
      <c r="NI432" s="134"/>
      <c r="NJ432" s="119"/>
      <c r="NK432" s="134"/>
      <c r="NL432" s="119"/>
      <c r="NM432" s="134"/>
      <c r="NN432" s="119"/>
      <c r="NO432" s="134"/>
      <c r="NP432" s="119"/>
      <c r="NQ432" s="134"/>
      <c r="NR432" s="119"/>
      <c r="NS432" s="134"/>
      <c r="NT432" s="119"/>
      <c r="NU432" s="134"/>
      <c r="NV432" s="119"/>
      <c r="NW432" s="134"/>
      <c r="NX432" s="119"/>
      <c r="NY432" s="134"/>
      <c r="NZ432" s="119"/>
      <c r="OA432" s="134"/>
      <c r="OB432" s="119"/>
      <c r="OC432" s="134"/>
      <c r="OD432" s="119"/>
      <c r="OE432" s="134"/>
      <c r="OF432" s="119"/>
      <c r="OG432" s="134"/>
      <c r="OH432" s="119"/>
      <c r="OI432" s="134"/>
      <c r="OJ432" s="119"/>
      <c r="OK432" s="134"/>
      <c r="OL432" s="119"/>
      <c r="OM432" s="134"/>
      <c r="ON432" s="119"/>
      <c r="OO432" s="134"/>
      <c r="OP432" s="119"/>
      <c r="OQ432" s="134"/>
      <c r="OR432" s="119"/>
      <c r="OS432" s="134"/>
      <c r="OT432" s="119"/>
      <c r="OU432" s="134"/>
      <c r="OV432" s="119"/>
      <c r="OW432" s="134"/>
      <c r="OX432" s="119"/>
      <c r="OY432" s="134"/>
      <c r="OZ432" s="119"/>
      <c r="PA432" s="134"/>
      <c r="PB432" s="119"/>
      <c r="PC432" s="134"/>
      <c r="PD432" s="119"/>
      <c r="PE432" s="134"/>
      <c r="PF432" s="119"/>
      <c r="PG432" s="134"/>
      <c r="PH432" s="119"/>
      <c r="PI432" s="134"/>
      <c r="PJ432" s="119"/>
      <c r="PK432" s="134"/>
      <c r="PL432" s="119"/>
      <c r="PM432" s="134"/>
      <c r="PN432" s="119"/>
      <c r="PO432" s="134"/>
      <c r="PP432" s="119"/>
      <c r="PQ432" s="134"/>
      <c r="PR432" s="119"/>
      <c r="PS432" s="134"/>
      <c r="PT432" s="119"/>
      <c r="PU432" s="134"/>
      <c r="PV432" s="119"/>
      <c r="PW432" s="134"/>
      <c r="PX432" s="119"/>
      <c r="PY432" s="134"/>
      <c r="PZ432" s="119"/>
      <c r="QA432" s="134"/>
      <c r="QB432" s="119"/>
      <c r="QC432" s="134"/>
      <c r="QD432" s="119"/>
      <c r="QE432" s="134"/>
      <c r="QF432" s="119"/>
      <c r="QG432" s="134"/>
      <c r="QH432" s="119"/>
      <c r="QI432" s="134"/>
      <c r="QJ432" s="119"/>
      <c r="QK432" s="134"/>
      <c r="QL432" s="119"/>
      <c r="QM432" s="134"/>
      <c r="QN432" s="119"/>
      <c r="QO432" s="134"/>
      <c r="QP432" s="119"/>
      <c r="QQ432" s="134"/>
      <c r="QR432" s="119"/>
      <c r="QS432" s="134"/>
      <c r="QT432" s="119"/>
      <c r="QU432" s="134"/>
      <c r="QV432" s="119"/>
      <c r="QW432" s="134"/>
      <c r="QX432" s="119"/>
      <c r="QY432" s="134"/>
      <c r="QZ432" s="119"/>
      <c r="RA432" s="134"/>
      <c r="RB432" s="119"/>
      <c r="RC432" s="134"/>
      <c r="RD432" s="119"/>
      <c r="RE432" s="134"/>
      <c r="RF432" s="119"/>
      <c r="RG432" s="134"/>
      <c r="RH432" s="119"/>
      <c r="RI432" s="134"/>
      <c r="RJ432" s="119"/>
      <c r="RK432" s="134"/>
      <c r="RL432" s="119"/>
      <c r="RM432" s="134"/>
      <c r="RN432" s="119"/>
      <c r="RO432" s="134"/>
      <c r="RP432" s="119"/>
      <c r="RQ432" s="134"/>
      <c r="RR432" s="119"/>
      <c r="RS432" s="134"/>
      <c r="RT432" s="119"/>
      <c r="RU432" s="134"/>
      <c r="RV432" s="119"/>
      <c r="RW432" s="134"/>
      <c r="RX432" s="119"/>
      <c r="RY432" s="134"/>
      <c r="RZ432" s="119"/>
      <c r="SA432" s="134"/>
      <c r="SB432" s="119"/>
      <c r="SC432" s="134"/>
      <c r="SD432" s="119"/>
      <c r="SE432" s="134"/>
      <c r="SF432" s="119"/>
      <c r="SG432" s="134"/>
      <c r="SH432" s="119"/>
      <c r="SI432" s="134"/>
      <c r="SJ432" s="119"/>
      <c r="SK432" s="134"/>
      <c r="SL432" s="119"/>
      <c r="SM432" s="134"/>
      <c r="SN432" s="119"/>
      <c r="SO432" s="134"/>
      <c r="SP432" s="119"/>
      <c r="SQ432" s="134"/>
      <c r="SR432" s="119"/>
      <c r="SS432" s="134"/>
      <c r="ST432" s="119"/>
      <c r="SU432" s="134"/>
      <c r="SV432" s="119"/>
      <c r="SW432" s="134"/>
      <c r="SX432" s="119"/>
      <c r="SY432" s="134"/>
      <c r="SZ432" s="119"/>
      <c r="TA432" s="134"/>
      <c r="TB432" s="119"/>
      <c r="TC432" s="134"/>
      <c r="TD432" s="119"/>
      <c r="TE432" s="134"/>
      <c r="TF432" s="119"/>
      <c r="TG432" s="134"/>
      <c r="TH432" s="119"/>
      <c r="TI432" s="134"/>
      <c r="TJ432" s="119"/>
      <c r="TK432" s="134"/>
      <c r="TL432" s="119"/>
      <c r="TM432" s="134"/>
      <c r="TN432" s="119"/>
      <c r="TO432" s="134"/>
      <c r="TP432" s="119"/>
      <c r="TQ432" s="134"/>
      <c r="TR432" s="119"/>
      <c r="TS432" s="134"/>
      <c r="TT432" s="119"/>
      <c r="TU432" s="134"/>
      <c r="TV432" s="119"/>
      <c r="TW432" s="134"/>
      <c r="TX432" s="119"/>
      <c r="TY432" s="134"/>
      <c r="TZ432" s="119"/>
      <c r="UA432" s="134"/>
      <c r="UB432" s="119"/>
      <c r="UC432" s="134"/>
      <c r="UD432" s="119"/>
      <c r="UE432" s="134"/>
      <c r="UF432" s="119"/>
      <c r="UG432" s="134"/>
      <c r="UH432" s="119"/>
      <c r="UI432" s="134"/>
      <c r="UJ432" s="119"/>
      <c r="UK432" s="134"/>
      <c r="UL432" s="119"/>
      <c r="UM432" s="134"/>
      <c r="UN432" s="119"/>
      <c r="UO432" s="134"/>
      <c r="UP432" s="119"/>
      <c r="UQ432" s="134"/>
      <c r="UR432" s="119"/>
      <c r="US432" s="134"/>
      <c r="UT432" s="119"/>
      <c r="UU432" s="134"/>
      <c r="UV432" s="119"/>
      <c r="UW432" s="134"/>
      <c r="UX432" s="119"/>
      <c r="UY432" s="134"/>
      <c r="UZ432" s="119"/>
      <c r="VA432" s="134"/>
      <c r="VB432" s="119"/>
      <c r="VC432" s="134"/>
      <c r="VD432" s="119"/>
      <c r="VE432" s="134"/>
      <c r="VF432" s="119"/>
      <c r="VG432" s="134"/>
      <c r="VH432" s="119"/>
      <c r="VI432" s="134"/>
      <c r="VJ432" s="119"/>
      <c r="VK432" s="134"/>
      <c r="VL432" s="119"/>
      <c r="VM432" s="134"/>
      <c r="VN432" s="119"/>
      <c r="VO432" s="134"/>
      <c r="VP432" s="119"/>
      <c r="VQ432" s="134"/>
      <c r="VR432" s="119"/>
      <c r="VS432" s="134"/>
      <c r="VT432" s="119"/>
      <c r="VU432" s="134"/>
      <c r="VV432" s="119"/>
      <c r="VW432" s="134"/>
      <c r="VX432" s="119"/>
      <c r="VY432" s="134"/>
      <c r="VZ432" s="119"/>
      <c r="WA432" s="134"/>
      <c r="WB432" s="119"/>
      <c r="WC432" s="134"/>
      <c r="WD432" s="119"/>
      <c r="WE432" s="134"/>
      <c r="WF432" s="119"/>
      <c r="WG432" s="134"/>
      <c r="WH432" s="119"/>
      <c r="WI432" s="134"/>
      <c r="WJ432" s="119"/>
      <c r="WK432" s="134"/>
      <c r="WL432" s="119"/>
      <c r="WM432" s="134"/>
      <c r="WN432" s="119"/>
      <c r="WO432" s="134"/>
      <c r="WP432" s="119"/>
      <c r="WQ432" s="134"/>
      <c r="WR432" s="119"/>
      <c r="WS432" s="134"/>
      <c r="WT432" s="119"/>
      <c r="WU432" s="134"/>
      <c r="WV432" s="119"/>
      <c r="WW432" s="134"/>
      <c r="WX432" s="119"/>
      <c r="WY432" s="134"/>
      <c r="WZ432" s="119"/>
      <c r="XA432" s="134"/>
      <c r="XB432" s="119"/>
      <c r="XC432" s="134"/>
      <c r="XD432" s="119"/>
      <c r="XE432" s="134"/>
      <c r="XF432" s="119"/>
      <c r="XG432" s="134"/>
      <c r="XH432" s="119"/>
      <c r="XI432" s="134"/>
      <c r="XJ432" s="119"/>
      <c r="XK432" s="134"/>
      <c r="XL432" s="119"/>
      <c r="XM432" s="134"/>
      <c r="XN432" s="119"/>
      <c r="XO432" s="134"/>
      <c r="XP432" s="119"/>
      <c r="XQ432" s="134"/>
      <c r="XR432" s="119"/>
      <c r="XS432" s="134"/>
      <c r="XT432" s="119"/>
      <c r="XU432" s="134"/>
      <c r="XV432" s="119"/>
      <c r="XW432" s="134"/>
      <c r="XX432" s="119"/>
      <c r="XY432" s="134"/>
      <c r="XZ432" s="119"/>
      <c r="YA432" s="134"/>
      <c r="YB432" s="119"/>
      <c r="YC432" s="134"/>
      <c r="YD432" s="119"/>
      <c r="YE432" s="134"/>
      <c r="YF432" s="119"/>
      <c r="YG432" s="134"/>
      <c r="YH432" s="119"/>
      <c r="YI432" s="134"/>
      <c r="YJ432" s="119"/>
      <c r="YK432" s="134"/>
      <c r="YL432" s="119"/>
      <c r="YM432" s="134"/>
      <c r="YN432" s="119"/>
      <c r="YO432" s="134"/>
      <c r="YP432" s="119"/>
      <c r="YQ432" s="134"/>
      <c r="YR432" s="119"/>
      <c r="YS432" s="134"/>
      <c r="YT432" s="119"/>
      <c r="YU432" s="134"/>
      <c r="YV432" s="119"/>
      <c r="YW432" s="134"/>
      <c r="YX432" s="119"/>
      <c r="YY432" s="134"/>
      <c r="YZ432" s="119"/>
      <c r="ZA432" s="134"/>
      <c r="ZB432" s="119"/>
      <c r="ZC432" s="134"/>
      <c r="ZD432" s="119"/>
      <c r="ZE432" s="134"/>
      <c r="ZF432" s="119"/>
      <c r="ZG432" s="134"/>
      <c r="ZH432" s="119"/>
      <c r="ZI432" s="134"/>
      <c r="ZJ432" s="119"/>
      <c r="ZK432" s="134"/>
      <c r="ZL432" s="119"/>
      <c r="ZM432" s="134"/>
      <c r="ZN432" s="119"/>
      <c r="ZO432" s="134"/>
      <c r="ZP432" s="119"/>
      <c r="ZQ432" s="134"/>
      <c r="ZR432" s="119"/>
      <c r="ZS432" s="134"/>
      <c r="ZT432" s="119"/>
      <c r="ZU432" s="134"/>
      <c r="ZV432" s="119"/>
      <c r="ZW432" s="134"/>
      <c r="ZX432" s="119"/>
      <c r="ZY432" s="134"/>
      <c r="ZZ432" s="119"/>
      <c r="AAA432" s="134"/>
      <c r="AAB432" s="119"/>
      <c r="AAC432" s="134"/>
      <c r="AAD432" s="119"/>
      <c r="AAE432" s="134"/>
      <c r="AAF432" s="119"/>
      <c r="AAG432" s="134"/>
      <c r="AAH432" s="119"/>
      <c r="AAI432" s="134"/>
      <c r="AAJ432" s="119"/>
      <c r="AAK432" s="134"/>
      <c r="AAL432" s="119"/>
      <c r="AAM432" s="134"/>
      <c r="AAN432" s="119"/>
      <c r="AAO432" s="134"/>
      <c r="AAP432" s="119"/>
      <c r="AAQ432" s="134"/>
      <c r="AAR432" s="119"/>
      <c r="AAS432" s="134"/>
      <c r="AAT432" s="119"/>
      <c r="AAU432" s="134"/>
      <c r="AAV432" s="119"/>
      <c r="AAW432" s="134"/>
      <c r="AAX432" s="119"/>
      <c r="AAY432" s="134"/>
      <c r="AAZ432" s="119"/>
      <c r="ABA432" s="134"/>
      <c r="ABB432" s="119"/>
      <c r="ABC432" s="134"/>
      <c r="ABD432" s="119"/>
      <c r="ABE432" s="134"/>
      <c r="ABF432" s="119"/>
      <c r="ABG432" s="134"/>
      <c r="ABH432" s="119"/>
      <c r="ABI432" s="134"/>
      <c r="ABJ432" s="119"/>
      <c r="ABK432" s="134"/>
      <c r="ABL432" s="119"/>
      <c r="ABM432" s="134"/>
      <c r="ABN432" s="119"/>
      <c r="ABO432" s="134"/>
      <c r="ABP432" s="119"/>
      <c r="ABQ432" s="134"/>
      <c r="ABR432" s="119"/>
      <c r="ABS432" s="134"/>
      <c r="ABT432" s="119"/>
      <c r="ABU432" s="134"/>
      <c r="ABV432" s="119"/>
      <c r="ABW432" s="134"/>
      <c r="ABX432" s="119"/>
      <c r="ABY432" s="134"/>
      <c r="ABZ432" s="119"/>
      <c r="ACA432" s="134"/>
      <c r="ACB432" s="119"/>
      <c r="ACC432" s="134"/>
      <c r="ACD432" s="119"/>
      <c r="ACE432" s="134"/>
      <c r="ACF432" s="119"/>
      <c r="ACG432" s="134"/>
      <c r="ACH432" s="119"/>
      <c r="ACI432" s="134"/>
      <c r="ACJ432" s="119"/>
      <c r="ACK432" s="134"/>
      <c r="ACL432" s="119"/>
      <c r="ACM432" s="134"/>
      <c r="ACN432" s="119"/>
      <c r="ACO432" s="134"/>
      <c r="ACP432" s="119"/>
      <c r="ACQ432" s="134"/>
      <c r="ACR432" s="119"/>
      <c r="ACS432" s="134"/>
      <c r="ACT432" s="119"/>
      <c r="ACU432" s="134"/>
      <c r="ACV432" s="119"/>
      <c r="ACW432" s="134"/>
      <c r="ACX432" s="119"/>
      <c r="ACY432" s="134"/>
      <c r="ACZ432" s="119"/>
      <c r="ADA432" s="134"/>
      <c r="ADB432" s="119"/>
      <c r="ADC432" s="134"/>
      <c r="ADD432" s="119"/>
      <c r="ADE432" s="134"/>
      <c r="ADF432" s="119"/>
      <c r="ADG432" s="134"/>
      <c r="ADH432" s="119"/>
      <c r="ADI432" s="134"/>
      <c r="ADJ432" s="119"/>
      <c r="ADK432" s="134"/>
      <c r="ADL432" s="119"/>
      <c r="ADM432" s="134"/>
      <c r="ADN432" s="119"/>
      <c r="ADO432" s="134"/>
      <c r="ADP432" s="119"/>
      <c r="ADQ432" s="134"/>
      <c r="ADR432" s="119"/>
      <c r="ADS432" s="134"/>
      <c r="ADT432" s="119"/>
      <c r="ADU432" s="134"/>
      <c r="ADV432" s="119"/>
      <c r="ADW432" s="134"/>
      <c r="ADX432" s="119"/>
      <c r="ADY432" s="134"/>
      <c r="ADZ432" s="119"/>
      <c r="AEA432" s="134"/>
      <c r="AEB432" s="119"/>
      <c r="AEC432" s="134"/>
      <c r="AED432" s="119"/>
      <c r="AEE432" s="134"/>
      <c r="AEF432" s="119"/>
      <c r="AEG432" s="134"/>
      <c r="AEH432" s="119"/>
      <c r="AEI432" s="134"/>
      <c r="AEJ432" s="119"/>
      <c r="AEK432" s="134"/>
      <c r="AEL432" s="119"/>
      <c r="AEM432" s="134"/>
      <c r="AEN432" s="119"/>
      <c r="AEO432" s="134"/>
      <c r="AEP432" s="119"/>
      <c r="AEQ432" s="134"/>
      <c r="AER432" s="119"/>
      <c r="AES432" s="134"/>
      <c r="AET432" s="119"/>
      <c r="AEU432" s="134"/>
      <c r="AEV432" s="119"/>
      <c r="AEW432" s="134"/>
      <c r="AEX432" s="119"/>
      <c r="AEY432" s="134"/>
      <c r="AEZ432" s="119"/>
      <c r="AFA432" s="134"/>
      <c r="AFB432" s="119"/>
      <c r="AFC432" s="134"/>
      <c r="AFD432" s="119"/>
      <c r="AFE432" s="134"/>
      <c r="AFF432" s="119"/>
      <c r="AFG432" s="134"/>
      <c r="AFH432" s="119"/>
      <c r="AFI432" s="134"/>
      <c r="AFJ432" s="119"/>
      <c r="AFK432" s="134"/>
      <c r="AFL432" s="119"/>
      <c r="AFM432" s="134"/>
      <c r="AFN432" s="119"/>
      <c r="AFO432" s="134"/>
      <c r="AFP432" s="119"/>
      <c r="AFQ432" s="134"/>
      <c r="AFR432" s="119"/>
      <c r="AFS432" s="134"/>
      <c r="AFT432" s="119"/>
      <c r="AFU432" s="134"/>
      <c r="AFV432" s="119"/>
      <c r="AFW432" s="134"/>
      <c r="AFX432" s="119"/>
      <c r="AFY432" s="134"/>
      <c r="AFZ432" s="119"/>
      <c r="AGA432" s="134"/>
      <c r="AGB432" s="119"/>
      <c r="AGC432" s="134"/>
      <c r="AGD432" s="119"/>
      <c r="AGE432" s="134"/>
      <c r="AGF432" s="119"/>
      <c r="AGG432" s="134"/>
      <c r="AGH432" s="119"/>
      <c r="AGI432" s="134"/>
      <c r="AGJ432" s="119"/>
      <c r="AGK432" s="134"/>
      <c r="AGL432" s="119"/>
      <c r="AGM432" s="134"/>
      <c r="AGN432" s="119"/>
      <c r="AGO432" s="134"/>
      <c r="AGP432" s="119"/>
      <c r="AGQ432" s="134"/>
      <c r="AGR432" s="119"/>
      <c r="AGS432" s="134"/>
      <c r="AGT432" s="119"/>
      <c r="AGU432" s="134"/>
      <c r="AGV432" s="119"/>
      <c r="AGW432" s="134"/>
      <c r="AGX432" s="119"/>
      <c r="AGY432" s="134"/>
      <c r="AGZ432" s="119"/>
      <c r="AHA432" s="134"/>
      <c r="AHB432" s="119"/>
      <c r="AHC432" s="134"/>
      <c r="AHD432" s="119"/>
      <c r="AHE432" s="134"/>
      <c r="AHF432" s="119"/>
      <c r="AHG432" s="134"/>
      <c r="AHH432" s="119"/>
      <c r="AHI432" s="134"/>
      <c r="AHJ432" s="119"/>
      <c r="AHK432" s="134"/>
      <c r="AHL432" s="119"/>
      <c r="AHM432" s="134"/>
      <c r="AHN432" s="119"/>
      <c r="AHO432" s="134"/>
      <c r="AHP432" s="119"/>
      <c r="AHQ432" s="134"/>
      <c r="AHR432" s="119"/>
      <c r="AHS432" s="134"/>
      <c r="AHT432" s="119"/>
      <c r="AHU432" s="134"/>
      <c r="AHV432" s="119"/>
      <c r="AHW432" s="134"/>
      <c r="AHX432" s="119"/>
      <c r="AHY432" s="134"/>
      <c r="AHZ432" s="119"/>
      <c r="AIA432" s="134"/>
      <c r="AIB432" s="119"/>
      <c r="AIC432" s="134"/>
      <c r="AID432" s="119"/>
      <c r="AIE432" s="134"/>
      <c r="AIF432" s="119"/>
      <c r="AIG432" s="134"/>
      <c r="AIH432" s="119"/>
      <c r="AII432" s="134"/>
      <c r="AIJ432" s="119"/>
      <c r="AIK432" s="134"/>
      <c r="AIL432" s="119"/>
      <c r="AIM432" s="134"/>
      <c r="AIN432" s="119"/>
      <c r="AIO432" s="134"/>
      <c r="AIP432" s="119"/>
      <c r="AIQ432" s="134"/>
      <c r="AIR432" s="119"/>
      <c r="AIS432" s="134"/>
      <c r="AIT432" s="119"/>
      <c r="AIU432" s="134"/>
      <c r="AIV432" s="119"/>
      <c r="AIW432" s="134"/>
      <c r="AIX432" s="119"/>
      <c r="AIY432" s="134"/>
      <c r="AIZ432" s="119"/>
      <c r="AJA432" s="134"/>
      <c r="AJB432" s="119"/>
      <c r="AJC432" s="134"/>
      <c r="AJD432" s="119"/>
      <c r="AJE432" s="134"/>
      <c r="AJF432" s="119"/>
      <c r="AJG432" s="134"/>
      <c r="AJH432" s="119"/>
      <c r="AJI432" s="134"/>
      <c r="AJJ432" s="119"/>
      <c r="AJK432" s="134"/>
      <c r="AJL432" s="119"/>
      <c r="AJM432" s="134"/>
      <c r="AJN432" s="119"/>
      <c r="AJO432" s="134"/>
      <c r="AJP432" s="119"/>
      <c r="AJQ432" s="134"/>
      <c r="AJR432" s="119"/>
      <c r="AJS432" s="134"/>
      <c r="AJT432" s="119"/>
      <c r="AJU432" s="134"/>
      <c r="AJV432" s="119"/>
      <c r="AJW432" s="134"/>
      <c r="AJX432" s="119"/>
      <c r="AJY432" s="134"/>
      <c r="AJZ432" s="119"/>
      <c r="AKA432" s="134"/>
      <c r="AKB432" s="119"/>
      <c r="AKC432" s="134"/>
      <c r="AKD432" s="119"/>
      <c r="AKE432" s="134"/>
      <c r="AKF432" s="119"/>
      <c r="AKG432" s="134"/>
      <c r="AKH432" s="119"/>
      <c r="AKI432" s="134"/>
      <c r="AKJ432" s="119"/>
      <c r="AKK432" s="134"/>
      <c r="AKL432" s="119"/>
      <c r="AKM432" s="134"/>
      <c r="AKN432" s="119"/>
      <c r="AKO432" s="134"/>
      <c r="AKP432" s="119"/>
      <c r="AKQ432" s="134"/>
      <c r="AKR432" s="119"/>
      <c r="AKS432" s="134"/>
      <c r="AKT432" s="119"/>
      <c r="AKU432" s="134"/>
      <c r="AKV432" s="119"/>
      <c r="AKW432" s="134"/>
      <c r="AKX432" s="119"/>
      <c r="AKY432" s="134"/>
      <c r="AKZ432" s="119"/>
      <c r="ALA432" s="134"/>
      <c r="ALB432" s="119"/>
      <c r="ALC432" s="134"/>
      <c r="ALD432" s="119"/>
      <c r="ALE432" s="134"/>
      <c r="ALF432" s="119"/>
      <c r="ALG432" s="134"/>
      <c r="ALH432" s="119"/>
      <c r="ALI432" s="134"/>
      <c r="ALJ432" s="119"/>
      <c r="ALK432" s="134"/>
      <c r="ALL432" s="119"/>
      <c r="ALM432" s="134"/>
      <c r="ALN432" s="119"/>
      <c r="ALO432" s="134"/>
      <c r="ALP432" s="119"/>
      <c r="ALQ432" s="134"/>
      <c r="ALR432" s="119"/>
      <c r="ALS432" s="134"/>
      <c r="ALT432" s="119"/>
      <c r="ALU432" s="134"/>
      <c r="ALV432" s="119"/>
      <c r="ALW432" s="134"/>
      <c r="ALX432" s="119"/>
      <c r="ALY432" s="134"/>
      <c r="ALZ432" s="119"/>
      <c r="AMA432" s="134"/>
      <c r="AMB432" s="119"/>
      <c r="AMC432" s="134"/>
      <c r="AMD432" s="119"/>
      <c r="AME432" s="134"/>
      <c r="AMF432" s="119"/>
      <c r="AMG432" s="134"/>
      <c r="AMH432" s="119"/>
      <c r="AMI432" s="134"/>
      <c r="AMJ432" s="119"/>
      <c r="AMK432" s="134"/>
      <c r="AML432" s="119"/>
      <c r="AMM432" s="134"/>
      <c r="AMN432" s="119"/>
      <c r="AMO432" s="134"/>
      <c r="AMP432" s="119"/>
      <c r="AMQ432" s="134"/>
      <c r="AMR432" s="119"/>
      <c r="AMS432" s="134"/>
      <c r="AMT432" s="119"/>
      <c r="AMU432" s="134"/>
      <c r="AMV432" s="119"/>
      <c r="AMW432" s="134"/>
      <c r="AMX432" s="119"/>
      <c r="AMY432" s="134"/>
      <c r="AMZ432" s="119"/>
      <c r="ANA432" s="134"/>
      <c r="ANB432" s="119"/>
      <c r="ANC432" s="134"/>
      <c r="AND432" s="119"/>
      <c r="ANE432" s="134"/>
      <c r="ANF432" s="119"/>
      <c r="ANG432" s="134"/>
      <c r="ANH432" s="119"/>
      <c r="ANI432" s="134"/>
      <c r="ANJ432" s="119"/>
      <c r="ANK432" s="134"/>
      <c r="ANL432" s="119"/>
      <c r="ANM432" s="134"/>
      <c r="ANN432" s="119"/>
      <c r="ANO432" s="134"/>
      <c r="ANP432" s="119"/>
      <c r="ANQ432" s="134"/>
      <c r="ANR432" s="119"/>
      <c r="ANS432" s="134"/>
      <c r="ANT432" s="119"/>
      <c r="ANU432" s="134"/>
      <c r="ANV432" s="119"/>
      <c r="ANW432" s="134"/>
      <c r="ANX432" s="119"/>
      <c r="ANY432" s="134"/>
      <c r="ANZ432" s="119"/>
      <c r="AOA432" s="134"/>
      <c r="AOB432" s="119"/>
      <c r="AOC432" s="134"/>
      <c r="AOD432" s="119"/>
      <c r="AOE432" s="134"/>
      <c r="AOF432" s="119"/>
      <c r="AOG432" s="134"/>
      <c r="AOH432" s="119"/>
      <c r="AOI432" s="134"/>
      <c r="AOJ432" s="119"/>
      <c r="AOK432" s="134"/>
      <c r="AOL432" s="119"/>
      <c r="AOM432" s="134"/>
      <c r="AON432" s="119"/>
      <c r="AOO432" s="134"/>
      <c r="AOP432" s="119"/>
      <c r="AOQ432" s="134"/>
      <c r="AOR432" s="119"/>
      <c r="AOS432" s="134"/>
      <c r="AOT432" s="119"/>
      <c r="AOU432" s="134"/>
      <c r="AOV432" s="119"/>
      <c r="AOW432" s="134"/>
      <c r="AOX432" s="119"/>
      <c r="AOY432" s="134"/>
      <c r="AOZ432" s="119"/>
      <c r="APA432" s="134"/>
      <c r="APB432" s="119"/>
      <c r="APC432" s="134"/>
      <c r="APD432" s="119"/>
      <c r="APE432" s="134"/>
      <c r="APF432" s="119"/>
      <c r="APG432" s="134"/>
      <c r="APH432" s="119"/>
      <c r="API432" s="134"/>
      <c r="APJ432" s="119"/>
      <c r="APK432" s="134"/>
      <c r="APL432" s="119"/>
      <c r="APM432" s="134"/>
      <c r="APN432" s="119"/>
      <c r="APO432" s="134"/>
      <c r="APP432" s="119"/>
      <c r="APQ432" s="134"/>
      <c r="APR432" s="119"/>
      <c r="APS432" s="134"/>
      <c r="APT432" s="119"/>
      <c r="APU432" s="134"/>
      <c r="APV432" s="119"/>
      <c r="APW432" s="134"/>
      <c r="APX432" s="119"/>
      <c r="APY432" s="134"/>
      <c r="APZ432" s="119"/>
      <c r="AQA432" s="134"/>
      <c r="AQB432" s="119"/>
      <c r="AQC432" s="134"/>
      <c r="AQD432" s="119"/>
      <c r="AQE432" s="134"/>
      <c r="AQF432" s="119"/>
      <c r="AQG432" s="134"/>
      <c r="AQH432" s="119"/>
      <c r="AQI432" s="134"/>
      <c r="AQJ432" s="119"/>
      <c r="AQK432" s="134"/>
      <c r="AQL432" s="119"/>
      <c r="AQM432" s="134"/>
      <c r="AQN432" s="119"/>
      <c r="AQO432" s="134"/>
      <c r="AQP432" s="119"/>
      <c r="AQQ432" s="134"/>
      <c r="AQR432" s="119"/>
      <c r="AQS432" s="134"/>
      <c r="AQT432" s="119"/>
      <c r="AQU432" s="134"/>
      <c r="AQV432" s="119"/>
      <c r="AQW432" s="134"/>
      <c r="AQX432" s="119"/>
      <c r="AQY432" s="134"/>
      <c r="AQZ432" s="119"/>
      <c r="ARA432" s="134"/>
      <c r="ARB432" s="119"/>
      <c r="ARC432" s="134"/>
      <c r="ARD432" s="119"/>
      <c r="ARE432" s="134"/>
      <c r="ARF432" s="119"/>
      <c r="ARG432" s="134"/>
      <c r="ARH432" s="119"/>
      <c r="ARI432" s="134"/>
      <c r="ARJ432" s="119"/>
      <c r="ARK432" s="134"/>
      <c r="ARL432" s="119"/>
      <c r="ARM432" s="134"/>
      <c r="ARN432" s="119"/>
      <c r="ARO432" s="134"/>
      <c r="ARP432" s="119"/>
      <c r="ARQ432" s="134"/>
      <c r="ARR432" s="119"/>
      <c r="ARS432" s="134"/>
      <c r="ART432" s="119"/>
      <c r="ARU432" s="134"/>
      <c r="ARV432" s="119"/>
      <c r="ARW432" s="134"/>
      <c r="ARX432" s="119"/>
      <c r="ARY432" s="134"/>
      <c r="ARZ432" s="119"/>
      <c r="ASA432" s="134"/>
      <c r="ASB432" s="119"/>
      <c r="ASC432" s="134"/>
      <c r="ASD432" s="119"/>
      <c r="ASE432" s="134"/>
      <c r="ASF432" s="119"/>
      <c r="ASG432" s="134"/>
      <c r="ASH432" s="119"/>
      <c r="ASI432" s="134"/>
      <c r="ASJ432" s="119"/>
      <c r="ASK432" s="134"/>
      <c r="ASL432" s="119"/>
      <c r="ASM432" s="134"/>
      <c r="ASN432" s="119"/>
      <c r="ASO432" s="134"/>
      <c r="ASP432" s="119"/>
      <c r="ASQ432" s="134"/>
      <c r="ASR432" s="119"/>
      <c r="ASS432" s="134"/>
      <c r="AST432" s="119"/>
      <c r="ASU432" s="134"/>
      <c r="ASV432" s="119"/>
      <c r="ASW432" s="134"/>
      <c r="ASX432" s="119"/>
      <c r="ASY432" s="134"/>
      <c r="ASZ432" s="119"/>
      <c r="ATA432" s="134"/>
      <c r="ATB432" s="119"/>
      <c r="ATC432" s="134"/>
      <c r="ATD432" s="119"/>
      <c r="ATE432" s="134"/>
      <c r="ATF432" s="119"/>
      <c r="ATG432" s="134"/>
      <c r="ATH432" s="119"/>
      <c r="ATI432" s="134"/>
      <c r="ATJ432" s="119"/>
      <c r="ATK432" s="134"/>
      <c r="ATL432" s="119"/>
      <c r="ATM432" s="134"/>
      <c r="ATN432" s="119"/>
      <c r="ATO432" s="134"/>
      <c r="ATP432" s="119"/>
      <c r="ATQ432" s="134"/>
      <c r="ATR432" s="119"/>
      <c r="ATS432" s="134"/>
      <c r="ATT432" s="119"/>
      <c r="ATU432" s="134"/>
      <c r="ATV432" s="119"/>
      <c r="ATW432" s="134"/>
      <c r="ATX432" s="119"/>
      <c r="ATY432" s="134"/>
      <c r="ATZ432" s="119"/>
      <c r="AUA432" s="134"/>
      <c r="AUB432" s="119"/>
      <c r="AUC432" s="134"/>
      <c r="AUD432" s="119"/>
      <c r="AUE432" s="134"/>
      <c r="AUF432" s="119"/>
      <c r="AUG432" s="134"/>
      <c r="AUH432" s="119"/>
      <c r="AUI432" s="134"/>
      <c r="AUJ432" s="119"/>
      <c r="AUK432" s="134"/>
      <c r="AUL432" s="119"/>
      <c r="AUM432" s="134"/>
      <c r="AUN432" s="119"/>
      <c r="AUO432" s="134"/>
      <c r="AUP432" s="119"/>
      <c r="AUQ432" s="134"/>
      <c r="AUR432" s="119"/>
      <c r="AUS432" s="134"/>
      <c r="AUT432" s="119"/>
      <c r="AUU432" s="134"/>
      <c r="AUV432" s="119"/>
      <c r="AUW432" s="134"/>
      <c r="AUX432" s="119"/>
      <c r="AUY432" s="134"/>
      <c r="AUZ432" s="119"/>
      <c r="AVA432" s="134"/>
      <c r="AVB432" s="119"/>
      <c r="AVC432" s="134"/>
      <c r="AVD432" s="119"/>
      <c r="AVE432" s="134"/>
      <c r="AVF432" s="119"/>
      <c r="AVG432" s="134"/>
      <c r="AVH432" s="119"/>
      <c r="AVI432" s="134"/>
      <c r="AVJ432" s="119"/>
      <c r="AVK432" s="134"/>
      <c r="AVL432" s="119"/>
      <c r="AVM432" s="134"/>
      <c r="AVN432" s="119"/>
      <c r="AVO432" s="134"/>
      <c r="AVP432" s="119"/>
      <c r="AVQ432" s="134"/>
      <c r="AVR432" s="119"/>
      <c r="AVS432" s="134"/>
      <c r="AVT432" s="119"/>
      <c r="AVU432" s="134"/>
      <c r="AVV432" s="119"/>
      <c r="AVW432" s="134"/>
      <c r="AVX432" s="119"/>
      <c r="AVY432" s="134"/>
      <c r="AVZ432" s="119"/>
      <c r="AWA432" s="134"/>
      <c r="AWB432" s="119"/>
      <c r="AWC432" s="134"/>
      <c r="AWD432" s="119"/>
      <c r="AWE432" s="134"/>
      <c r="AWF432" s="119"/>
      <c r="AWG432" s="134"/>
      <c r="AWH432" s="119"/>
      <c r="AWI432" s="134"/>
      <c r="AWJ432" s="119"/>
      <c r="AWK432" s="134"/>
      <c r="AWL432" s="119"/>
      <c r="AWM432" s="134"/>
      <c r="AWN432" s="119"/>
      <c r="AWO432" s="134"/>
      <c r="AWP432" s="119"/>
      <c r="AWQ432" s="134"/>
      <c r="AWR432" s="119"/>
      <c r="AWS432" s="134"/>
      <c r="AWT432" s="119"/>
      <c r="AWU432" s="134"/>
      <c r="AWV432" s="119"/>
      <c r="AWW432" s="134"/>
      <c r="AWX432" s="119"/>
      <c r="AWY432" s="134"/>
      <c r="AWZ432" s="119"/>
      <c r="AXA432" s="134"/>
      <c r="AXB432" s="119"/>
      <c r="AXC432" s="134"/>
      <c r="AXD432" s="119"/>
      <c r="AXE432" s="134"/>
      <c r="AXF432" s="119"/>
      <c r="AXG432" s="134"/>
      <c r="AXH432" s="119"/>
      <c r="AXI432" s="134"/>
      <c r="AXJ432" s="119"/>
      <c r="AXK432" s="134"/>
      <c r="AXL432" s="119"/>
      <c r="AXM432" s="134"/>
      <c r="AXN432" s="119"/>
      <c r="AXO432" s="134"/>
      <c r="AXP432" s="119"/>
      <c r="AXQ432" s="134"/>
      <c r="AXR432" s="119"/>
      <c r="AXS432" s="134"/>
      <c r="AXT432" s="119"/>
      <c r="AXU432" s="134"/>
      <c r="AXV432" s="119"/>
      <c r="AXW432" s="134"/>
      <c r="AXX432" s="119"/>
      <c r="AXY432" s="134"/>
      <c r="AXZ432" s="119"/>
      <c r="AYA432" s="134"/>
      <c r="AYB432" s="119"/>
      <c r="AYC432" s="134"/>
      <c r="AYD432" s="119"/>
      <c r="AYE432" s="134"/>
      <c r="AYF432" s="119"/>
      <c r="AYG432" s="134"/>
      <c r="AYH432" s="119"/>
      <c r="AYI432" s="134"/>
      <c r="AYJ432" s="119"/>
      <c r="AYK432" s="134"/>
      <c r="AYL432" s="119"/>
      <c r="AYM432" s="134"/>
      <c r="AYN432" s="119"/>
      <c r="AYO432" s="134"/>
      <c r="AYP432" s="119"/>
      <c r="AYQ432" s="134"/>
      <c r="AYR432" s="119"/>
      <c r="AYS432" s="134"/>
      <c r="AYT432" s="119"/>
      <c r="AYU432" s="134"/>
      <c r="AYV432" s="119"/>
      <c r="AYW432" s="134"/>
      <c r="AYX432" s="119"/>
      <c r="AYY432" s="134"/>
      <c r="AYZ432" s="119"/>
      <c r="AZA432" s="134"/>
      <c r="AZB432" s="119"/>
      <c r="AZC432" s="134"/>
      <c r="AZD432" s="119"/>
      <c r="AZE432" s="134"/>
      <c r="AZF432" s="119"/>
      <c r="AZG432" s="134"/>
      <c r="AZH432" s="119"/>
      <c r="AZI432" s="134"/>
      <c r="AZJ432" s="119"/>
      <c r="AZK432" s="134"/>
      <c r="AZL432" s="119"/>
      <c r="AZM432" s="134"/>
      <c r="AZN432" s="119"/>
      <c r="AZO432" s="134"/>
      <c r="AZP432" s="119"/>
      <c r="AZQ432" s="134"/>
      <c r="AZR432" s="119"/>
      <c r="AZS432" s="134"/>
      <c r="AZT432" s="119"/>
      <c r="AZU432" s="134"/>
      <c r="AZV432" s="119"/>
      <c r="AZW432" s="134"/>
      <c r="AZX432" s="119"/>
      <c r="AZY432" s="134"/>
      <c r="AZZ432" s="119"/>
      <c r="BAA432" s="134"/>
      <c r="BAB432" s="119"/>
      <c r="BAC432" s="134"/>
      <c r="BAD432" s="119"/>
      <c r="BAE432" s="134"/>
      <c r="BAF432" s="119"/>
      <c r="BAG432" s="134"/>
      <c r="BAH432" s="119"/>
      <c r="BAI432" s="134"/>
      <c r="BAJ432" s="119"/>
      <c r="BAK432" s="134"/>
      <c r="BAL432" s="119"/>
      <c r="BAM432" s="134"/>
      <c r="BAN432" s="119"/>
      <c r="BAO432" s="134"/>
      <c r="BAP432" s="119"/>
      <c r="BAQ432" s="134"/>
      <c r="BAR432" s="119"/>
      <c r="BAS432" s="134"/>
      <c r="BAT432" s="119"/>
      <c r="BAU432" s="134"/>
      <c r="BAV432" s="119"/>
      <c r="BAW432" s="134"/>
      <c r="BAX432" s="119"/>
      <c r="BAY432" s="134"/>
      <c r="BAZ432" s="119"/>
      <c r="BBA432" s="134"/>
      <c r="BBB432" s="119"/>
      <c r="BBC432" s="134"/>
      <c r="BBD432" s="119"/>
      <c r="BBE432" s="134"/>
      <c r="BBF432" s="119"/>
      <c r="BBG432" s="134"/>
      <c r="BBH432" s="119"/>
      <c r="BBI432" s="134"/>
      <c r="BBJ432" s="119"/>
      <c r="BBK432" s="134"/>
      <c r="BBL432" s="119"/>
      <c r="BBM432" s="134"/>
      <c r="BBN432" s="119"/>
      <c r="BBO432" s="134"/>
      <c r="BBP432" s="119"/>
      <c r="BBQ432" s="134"/>
      <c r="BBR432" s="119"/>
      <c r="BBS432" s="134"/>
      <c r="BBT432" s="119"/>
      <c r="BBU432" s="134"/>
      <c r="BBV432" s="119"/>
      <c r="BBW432" s="134"/>
      <c r="BBX432" s="119"/>
      <c r="BBY432" s="134"/>
      <c r="BBZ432" s="119"/>
      <c r="BCA432" s="134"/>
      <c r="BCB432" s="119"/>
      <c r="BCC432" s="134"/>
      <c r="BCD432" s="119"/>
      <c r="BCE432" s="134"/>
      <c r="BCF432" s="119"/>
      <c r="BCG432" s="134"/>
      <c r="BCH432" s="119"/>
      <c r="BCI432" s="134"/>
      <c r="BCJ432" s="119"/>
      <c r="BCK432" s="134"/>
      <c r="BCL432" s="119"/>
      <c r="BCM432" s="134"/>
      <c r="BCN432" s="119"/>
      <c r="BCO432" s="134"/>
      <c r="BCP432" s="119"/>
      <c r="BCQ432" s="134"/>
      <c r="BCR432" s="119"/>
      <c r="BCS432" s="134"/>
      <c r="BCT432" s="119"/>
      <c r="BCU432" s="134"/>
      <c r="BCV432" s="119"/>
      <c r="BCW432" s="134"/>
      <c r="BCX432" s="119"/>
      <c r="BCY432" s="134"/>
      <c r="BCZ432" s="119"/>
      <c r="BDA432" s="134"/>
      <c r="BDB432" s="119"/>
      <c r="BDC432" s="134"/>
      <c r="BDD432" s="119"/>
      <c r="BDE432" s="134"/>
      <c r="BDF432" s="119"/>
      <c r="BDG432" s="134"/>
      <c r="BDH432" s="119"/>
      <c r="BDI432" s="134"/>
      <c r="BDJ432" s="119"/>
      <c r="BDK432" s="134"/>
      <c r="BDL432" s="119"/>
      <c r="BDM432" s="134"/>
      <c r="BDN432" s="119"/>
      <c r="BDO432" s="134"/>
      <c r="BDP432" s="119"/>
      <c r="BDQ432" s="134"/>
      <c r="BDR432" s="119"/>
      <c r="BDS432" s="134"/>
      <c r="BDT432" s="119"/>
      <c r="BDU432" s="134"/>
      <c r="BDV432" s="119"/>
      <c r="BDW432" s="134"/>
      <c r="BDX432" s="119"/>
      <c r="BDY432" s="134"/>
      <c r="BDZ432" s="119"/>
      <c r="BEA432" s="134"/>
      <c r="BEB432" s="119"/>
      <c r="BEC432" s="134"/>
      <c r="BED432" s="119"/>
      <c r="BEE432" s="134"/>
      <c r="BEF432" s="119"/>
      <c r="BEG432" s="134"/>
      <c r="BEH432" s="119"/>
      <c r="BEI432" s="134"/>
      <c r="BEJ432" s="119"/>
      <c r="BEK432" s="134"/>
      <c r="BEL432" s="119"/>
      <c r="BEM432" s="134"/>
      <c r="BEN432" s="119"/>
      <c r="BEO432" s="134"/>
      <c r="BEP432" s="119"/>
      <c r="BEQ432" s="134"/>
      <c r="BER432" s="119"/>
      <c r="BES432" s="134"/>
      <c r="BET432" s="119"/>
      <c r="BEU432" s="134"/>
      <c r="BEV432" s="119"/>
      <c r="BEW432" s="134"/>
      <c r="BEX432" s="119"/>
      <c r="BEY432" s="134"/>
      <c r="BEZ432" s="119"/>
      <c r="BFA432" s="134"/>
      <c r="BFB432" s="119"/>
      <c r="BFC432" s="134"/>
      <c r="BFD432" s="119"/>
      <c r="BFE432" s="134"/>
      <c r="BFF432" s="119"/>
      <c r="BFG432" s="134"/>
      <c r="BFH432" s="119"/>
      <c r="BFI432" s="134"/>
      <c r="BFJ432" s="119"/>
      <c r="BFK432" s="134"/>
      <c r="BFL432" s="119"/>
      <c r="BFM432" s="134"/>
      <c r="BFN432" s="119"/>
      <c r="BFO432" s="134"/>
      <c r="BFP432" s="119"/>
      <c r="BFQ432" s="134"/>
      <c r="BFR432" s="119"/>
      <c r="BFS432" s="134"/>
      <c r="BFT432" s="119"/>
      <c r="BFU432" s="134"/>
      <c r="BFV432" s="119"/>
      <c r="BFW432" s="134"/>
      <c r="BFX432" s="119"/>
      <c r="BFY432" s="134"/>
      <c r="BFZ432" s="119"/>
      <c r="BGA432" s="134"/>
      <c r="BGB432" s="119"/>
      <c r="BGC432" s="134"/>
      <c r="BGD432" s="119"/>
      <c r="BGE432" s="134"/>
      <c r="BGF432" s="119"/>
      <c r="BGG432" s="134"/>
      <c r="BGH432" s="119"/>
      <c r="BGI432" s="134"/>
      <c r="BGJ432" s="119"/>
      <c r="BGK432" s="134"/>
      <c r="BGL432" s="119"/>
      <c r="BGM432" s="134"/>
      <c r="BGN432" s="119"/>
      <c r="BGO432" s="134"/>
      <c r="BGP432" s="119"/>
      <c r="BGQ432" s="134"/>
      <c r="BGR432" s="119"/>
      <c r="BGS432" s="134"/>
      <c r="BGT432" s="119"/>
      <c r="BGU432" s="134"/>
      <c r="BGV432" s="119"/>
      <c r="BGW432" s="134"/>
      <c r="BGX432" s="119"/>
      <c r="BGY432" s="134"/>
      <c r="BGZ432" s="119"/>
      <c r="BHA432" s="134"/>
      <c r="BHB432" s="119"/>
      <c r="BHC432" s="134"/>
      <c r="BHD432" s="119"/>
      <c r="BHE432" s="134"/>
      <c r="BHF432" s="119"/>
      <c r="BHG432" s="134"/>
      <c r="BHH432" s="119"/>
      <c r="BHI432" s="134"/>
      <c r="BHJ432" s="119"/>
      <c r="BHK432" s="134"/>
      <c r="BHL432" s="119"/>
      <c r="BHM432" s="134"/>
      <c r="BHN432" s="119"/>
      <c r="BHO432" s="134"/>
      <c r="BHP432" s="119"/>
      <c r="BHQ432" s="134"/>
      <c r="BHR432" s="119"/>
      <c r="BHS432" s="134"/>
      <c r="BHT432" s="119"/>
      <c r="BHU432" s="134"/>
      <c r="BHV432" s="119"/>
      <c r="BHW432" s="134"/>
      <c r="BHX432" s="119"/>
      <c r="BHY432" s="134"/>
      <c r="BHZ432" s="119"/>
      <c r="BIA432" s="134"/>
      <c r="BIB432" s="119"/>
      <c r="BIC432" s="134"/>
      <c r="BID432" s="119"/>
      <c r="BIE432" s="134"/>
      <c r="BIF432" s="119"/>
      <c r="BIG432" s="134"/>
      <c r="BIH432" s="119"/>
      <c r="BII432" s="134"/>
      <c r="BIJ432" s="119"/>
      <c r="BIK432" s="134"/>
      <c r="BIL432" s="119"/>
      <c r="BIM432" s="134"/>
      <c r="BIN432" s="119"/>
      <c r="BIO432" s="134"/>
      <c r="BIP432" s="119"/>
      <c r="BIQ432" s="134"/>
      <c r="BIR432" s="119"/>
      <c r="BIS432" s="134"/>
      <c r="BIT432" s="119"/>
      <c r="BIU432" s="134"/>
      <c r="BIV432" s="119"/>
      <c r="BIW432" s="134"/>
      <c r="BIX432" s="119"/>
      <c r="BIY432" s="134"/>
      <c r="BIZ432" s="119"/>
      <c r="BJA432" s="134"/>
      <c r="BJB432" s="119"/>
      <c r="BJC432" s="134"/>
      <c r="BJD432" s="119"/>
      <c r="BJE432" s="134"/>
      <c r="BJF432" s="119"/>
      <c r="BJG432" s="134"/>
      <c r="BJH432" s="119"/>
      <c r="BJI432" s="134"/>
      <c r="BJJ432" s="119"/>
      <c r="BJK432" s="134"/>
      <c r="BJL432" s="119"/>
      <c r="BJM432" s="134"/>
      <c r="BJN432" s="119"/>
      <c r="BJO432" s="134"/>
      <c r="BJP432" s="119"/>
      <c r="BJQ432" s="134"/>
      <c r="BJR432" s="119"/>
      <c r="BJS432" s="134"/>
      <c r="BJT432" s="119"/>
      <c r="BJU432" s="134"/>
      <c r="BJV432" s="119"/>
      <c r="BJW432" s="134"/>
      <c r="BJX432" s="119"/>
      <c r="BJY432" s="134"/>
      <c r="BJZ432" s="119"/>
      <c r="BKA432" s="134"/>
      <c r="BKB432" s="119"/>
      <c r="BKC432" s="134"/>
      <c r="BKD432" s="119"/>
      <c r="BKE432" s="134"/>
      <c r="BKF432" s="119"/>
      <c r="BKG432" s="134"/>
      <c r="BKH432" s="119"/>
      <c r="BKI432" s="134"/>
      <c r="BKJ432" s="119"/>
      <c r="BKK432" s="134"/>
      <c r="BKL432" s="119"/>
      <c r="BKM432" s="134"/>
      <c r="BKN432" s="119"/>
      <c r="BKO432" s="134"/>
      <c r="BKP432" s="119"/>
      <c r="BKQ432" s="134"/>
      <c r="BKR432" s="119"/>
      <c r="BKS432" s="134"/>
      <c r="BKT432" s="119"/>
      <c r="BKU432" s="134"/>
      <c r="BKV432" s="119"/>
      <c r="BKW432" s="134"/>
      <c r="BKX432" s="119"/>
      <c r="BKY432" s="134"/>
      <c r="BKZ432" s="119"/>
      <c r="BLA432" s="134"/>
      <c r="BLB432" s="119"/>
      <c r="BLC432" s="134"/>
      <c r="BLD432" s="119"/>
      <c r="BLE432" s="134"/>
      <c r="BLF432" s="119"/>
      <c r="BLG432" s="134"/>
      <c r="BLH432" s="119"/>
      <c r="BLI432" s="134"/>
      <c r="BLJ432" s="119"/>
      <c r="BLK432" s="134"/>
      <c r="BLL432" s="119"/>
      <c r="BLM432" s="134"/>
      <c r="BLN432" s="119"/>
      <c r="BLO432" s="134"/>
      <c r="BLP432" s="119"/>
      <c r="BLQ432" s="134"/>
      <c r="BLR432" s="119"/>
      <c r="BLS432" s="134"/>
      <c r="BLT432" s="119"/>
      <c r="BLU432" s="134"/>
      <c r="BLV432" s="119"/>
      <c r="BLW432" s="134"/>
      <c r="BLX432" s="119"/>
      <c r="BLY432" s="134"/>
      <c r="BLZ432" s="119"/>
      <c r="BMA432" s="134"/>
      <c r="BMB432" s="119"/>
      <c r="BMC432" s="134"/>
      <c r="BMD432" s="119"/>
      <c r="BME432" s="134"/>
      <c r="BMF432" s="119"/>
      <c r="BMG432" s="134"/>
      <c r="BMH432" s="119"/>
      <c r="BMI432" s="134"/>
      <c r="BMJ432" s="119"/>
      <c r="BMK432" s="134"/>
      <c r="BML432" s="119"/>
      <c r="BMM432" s="134"/>
      <c r="BMN432" s="119"/>
      <c r="BMO432" s="134"/>
      <c r="BMP432" s="119"/>
      <c r="BMQ432" s="134"/>
      <c r="BMR432" s="119"/>
      <c r="BMS432" s="134"/>
      <c r="BMT432" s="119"/>
      <c r="BMU432" s="134"/>
      <c r="BMV432" s="119"/>
      <c r="BMW432" s="134"/>
      <c r="BMX432" s="119"/>
      <c r="BMY432" s="134"/>
      <c r="BMZ432" s="119"/>
      <c r="BNA432" s="134"/>
      <c r="BNB432" s="119"/>
      <c r="BNC432" s="134"/>
      <c r="BND432" s="119"/>
      <c r="BNE432" s="134"/>
      <c r="BNF432" s="119"/>
      <c r="BNG432" s="134"/>
      <c r="BNH432" s="119"/>
      <c r="BNI432" s="134"/>
      <c r="BNJ432" s="119"/>
      <c r="BNK432" s="134"/>
      <c r="BNL432" s="119"/>
      <c r="BNM432" s="134"/>
      <c r="BNN432" s="119"/>
      <c r="BNO432" s="134"/>
      <c r="BNP432" s="119"/>
      <c r="BNQ432" s="134"/>
      <c r="BNR432" s="119"/>
      <c r="BNS432" s="134"/>
      <c r="BNT432" s="119"/>
      <c r="BNU432" s="134"/>
      <c r="BNV432" s="119"/>
      <c r="BNW432" s="134"/>
      <c r="BNX432" s="119"/>
      <c r="BNY432" s="134"/>
      <c r="BNZ432" s="119"/>
      <c r="BOA432" s="134"/>
      <c r="BOB432" s="119"/>
      <c r="BOC432" s="134"/>
      <c r="BOD432" s="119"/>
      <c r="BOE432" s="134"/>
      <c r="BOF432" s="119"/>
      <c r="BOG432" s="134"/>
      <c r="BOH432" s="119"/>
      <c r="BOI432" s="134"/>
      <c r="BOJ432" s="119"/>
      <c r="BOK432" s="134"/>
      <c r="BOL432" s="119"/>
      <c r="BOM432" s="134"/>
      <c r="BON432" s="119"/>
      <c r="BOO432" s="134"/>
      <c r="BOP432" s="119"/>
      <c r="BOQ432" s="134"/>
      <c r="BOR432" s="119"/>
      <c r="BOS432" s="134"/>
      <c r="BOT432" s="119"/>
      <c r="BOU432" s="134"/>
      <c r="BOV432" s="119"/>
      <c r="BOW432" s="134"/>
      <c r="BOX432" s="119"/>
      <c r="BOY432" s="134"/>
      <c r="BOZ432" s="119"/>
      <c r="BPA432" s="134"/>
      <c r="BPB432" s="119"/>
      <c r="BPC432" s="134"/>
      <c r="BPD432" s="119"/>
      <c r="BPE432" s="134"/>
      <c r="BPF432" s="119"/>
      <c r="BPG432" s="134"/>
      <c r="BPH432" s="119"/>
      <c r="BPI432" s="134"/>
      <c r="BPJ432" s="119"/>
      <c r="BPK432" s="134"/>
      <c r="BPL432" s="119"/>
      <c r="BPM432" s="134"/>
      <c r="BPN432" s="119"/>
      <c r="BPO432" s="134"/>
      <c r="BPP432" s="119"/>
      <c r="BPQ432" s="134"/>
      <c r="BPR432" s="119"/>
      <c r="BPS432" s="134"/>
      <c r="BPT432" s="119"/>
      <c r="BPU432" s="134"/>
      <c r="BPV432" s="119"/>
      <c r="BPW432" s="134"/>
      <c r="BPX432" s="119"/>
      <c r="BPY432" s="134"/>
      <c r="BPZ432" s="119"/>
      <c r="BQA432" s="134"/>
      <c r="BQB432" s="119"/>
      <c r="BQC432" s="134"/>
      <c r="BQD432" s="119"/>
      <c r="BQE432" s="134"/>
      <c r="BQF432" s="119"/>
      <c r="BQG432" s="134"/>
      <c r="BQH432" s="119"/>
      <c r="BQI432" s="134"/>
      <c r="BQJ432" s="119"/>
      <c r="BQK432" s="134"/>
      <c r="BQL432" s="119"/>
      <c r="BQM432" s="134"/>
      <c r="BQN432" s="119"/>
      <c r="BQO432" s="134"/>
      <c r="BQP432" s="119"/>
      <c r="BQQ432" s="134"/>
      <c r="BQR432" s="119"/>
      <c r="BQS432" s="134"/>
      <c r="BQT432" s="119"/>
      <c r="BQU432" s="134"/>
      <c r="BQV432" s="119"/>
      <c r="BQW432" s="134"/>
      <c r="BQX432" s="119"/>
      <c r="BQY432" s="134"/>
      <c r="BQZ432" s="119"/>
      <c r="BRA432" s="134"/>
      <c r="BRB432" s="119"/>
      <c r="BRC432" s="134"/>
      <c r="BRD432" s="119"/>
      <c r="BRE432" s="134"/>
      <c r="BRF432" s="119"/>
      <c r="BRG432" s="134"/>
      <c r="BRH432" s="119"/>
      <c r="BRI432" s="134"/>
      <c r="BRJ432" s="119"/>
      <c r="BRK432" s="134"/>
      <c r="BRL432" s="119"/>
      <c r="BRM432" s="134"/>
      <c r="BRN432" s="119"/>
      <c r="BRO432" s="134"/>
      <c r="BRP432" s="119"/>
      <c r="BRQ432" s="134"/>
      <c r="BRR432" s="119"/>
      <c r="BRS432" s="134"/>
      <c r="BRT432" s="119"/>
      <c r="BRU432" s="134"/>
      <c r="BRV432" s="119"/>
      <c r="BRW432" s="134"/>
      <c r="BRX432" s="119"/>
      <c r="BRY432" s="134"/>
      <c r="BRZ432" s="119"/>
      <c r="BSA432" s="134"/>
      <c r="BSB432" s="119"/>
      <c r="BSC432" s="134"/>
      <c r="BSD432" s="119"/>
      <c r="BSE432" s="134"/>
      <c r="BSF432" s="119"/>
      <c r="BSG432" s="134"/>
      <c r="BSH432" s="119"/>
      <c r="BSI432" s="134"/>
      <c r="BSJ432" s="119"/>
      <c r="BSK432" s="134"/>
      <c r="BSL432" s="119"/>
      <c r="BSM432" s="134"/>
      <c r="BSN432" s="119"/>
      <c r="BSO432" s="134"/>
      <c r="BSP432" s="119"/>
      <c r="BSQ432" s="134"/>
      <c r="BSR432" s="119"/>
      <c r="BSS432" s="134"/>
      <c r="BST432" s="119"/>
      <c r="BSU432" s="134"/>
      <c r="BSV432" s="119"/>
      <c r="BSW432" s="134"/>
      <c r="BSX432" s="119"/>
      <c r="BSY432" s="134"/>
      <c r="BSZ432" s="119"/>
      <c r="BTA432" s="134"/>
      <c r="BTB432" s="119"/>
      <c r="BTC432" s="134"/>
      <c r="BTD432" s="119"/>
      <c r="BTE432" s="134"/>
      <c r="BTF432" s="119"/>
      <c r="BTG432" s="134"/>
      <c r="BTH432" s="119"/>
      <c r="BTI432" s="134"/>
      <c r="BTJ432" s="119"/>
      <c r="BTK432" s="134"/>
      <c r="BTL432" s="119"/>
      <c r="BTM432" s="134"/>
      <c r="BTN432" s="119"/>
      <c r="BTO432" s="134"/>
      <c r="BTP432" s="119"/>
      <c r="BTQ432" s="134"/>
      <c r="BTR432" s="119"/>
      <c r="BTS432" s="134"/>
      <c r="BTT432" s="119"/>
      <c r="BTU432" s="134"/>
      <c r="BTV432" s="119"/>
      <c r="BTW432" s="134"/>
      <c r="BTX432" s="119"/>
      <c r="BTY432" s="134"/>
      <c r="BTZ432" s="119"/>
      <c r="BUA432" s="134"/>
      <c r="BUB432" s="119"/>
      <c r="BUC432" s="134"/>
      <c r="BUD432" s="119"/>
      <c r="BUE432" s="134"/>
      <c r="BUF432" s="119"/>
      <c r="BUG432" s="134"/>
      <c r="BUH432" s="119"/>
      <c r="BUI432" s="134"/>
      <c r="BUJ432" s="119"/>
      <c r="BUK432" s="134"/>
      <c r="BUL432" s="119"/>
      <c r="BUM432" s="134"/>
      <c r="BUN432" s="119"/>
      <c r="BUO432" s="134"/>
      <c r="BUP432" s="119"/>
      <c r="BUQ432" s="134"/>
      <c r="BUR432" s="119"/>
      <c r="BUS432" s="134"/>
      <c r="BUT432" s="119"/>
      <c r="BUU432" s="134"/>
      <c r="BUV432" s="119"/>
      <c r="BUW432" s="134"/>
      <c r="BUX432" s="119"/>
      <c r="BUY432" s="134"/>
      <c r="BUZ432" s="119"/>
      <c r="BVA432" s="134"/>
      <c r="BVB432" s="119"/>
      <c r="BVC432" s="134"/>
      <c r="BVD432" s="119"/>
      <c r="BVE432" s="134"/>
      <c r="BVF432" s="119"/>
      <c r="BVG432" s="134"/>
      <c r="BVH432" s="119"/>
      <c r="BVI432" s="134"/>
      <c r="BVJ432" s="119"/>
      <c r="BVK432" s="134"/>
      <c r="BVL432" s="119"/>
      <c r="BVM432" s="134"/>
      <c r="BVN432" s="119"/>
      <c r="BVO432" s="134"/>
      <c r="BVP432" s="119"/>
      <c r="BVQ432" s="134"/>
      <c r="BVR432" s="119"/>
      <c r="BVS432" s="134"/>
      <c r="BVT432" s="119"/>
      <c r="BVU432" s="134"/>
      <c r="BVV432" s="119"/>
      <c r="BVW432" s="134"/>
      <c r="BVX432" s="119"/>
      <c r="BVY432" s="134"/>
      <c r="BVZ432" s="119"/>
      <c r="BWA432" s="134"/>
      <c r="BWB432" s="119"/>
      <c r="BWC432" s="134"/>
      <c r="BWD432" s="119"/>
      <c r="BWE432" s="134"/>
      <c r="BWF432" s="119"/>
      <c r="BWG432" s="134"/>
      <c r="BWH432" s="119"/>
      <c r="BWI432" s="134"/>
      <c r="BWJ432" s="119"/>
      <c r="BWK432" s="134"/>
      <c r="BWL432" s="119"/>
      <c r="BWM432" s="134"/>
      <c r="BWN432" s="119"/>
      <c r="BWO432" s="134"/>
      <c r="BWP432" s="119"/>
      <c r="BWQ432" s="134"/>
      <c r="BWR432" s="119"/>
      <c r="BWS432" s="134"/>
      <c r="BWT432" s="119"/>
      <c r="BWU432" s="134"/>
      <c r="BWV432" s="119"/>
      <c r="BWW432" s="134"/>
      <c r="BWX432" s="119"/>
      <c r="BWY432" s="134"/>
      <c r="BWZ432" s="119"/>
      <c r="BXA432" s="134"/>
      <c r="BXB432" s="119"/>
      <c r="BXC432" s="134"/>
      <c r="BXD432" s="119"/>
      <c r="BXE432" s="134"/>
      <c r="BXF432" s="119"/>
      <c r="BXG432" s="134"/>
      <c r="BXH432" s="119"/>
      <c r="BXI432" s="134"/>
      <c r="BXJ432" s="119"/>
      <c r="BXK432" s="134"/>
      <c r="BXL432" s="119"/>
      <c r="BXM432" s="134"/>
      <c r="BXN432" s="119"/>
      <c r="BXO432" s="134"/>
      <c r="BXP432" s="119"/>
      <c r="BXQ432" s="134"/>
      <c r="BXR432" s="119"/>
      <c r="BXS432" s="134"/>
      <c r="BXT432" s="119"/>
      <c r="BXU432" s="134"/>
      <c r="BXV432" s="119"/>
      <c r="BXW432" s="134"/>
      <c r="BXX432" s="119"/>
      <c r="BXY432" s="134"/>
      <c r="BXZ432" s="119"/>
      <c r="BYA432" s="134"/>
      <c r="BYB432" s="119"/>
      <c r="BYC432" s="134"/>
      <c r="BYD432" s="119"/>
      <c r="BYE432" s="134"/>
      <c r="BYF432" s="119"/>
      <c r="BYG432" s="134"/>
      <c r="BYH432" s="119"/>
      <c r="BYI432" s="134"/>
      <c r="BYJ432" s="119"/>
      <c r="BYK432" s="134"/>
      <c r="BYL432" s="119"/>
      <c r="BYM432" s="134"/>
      <c r="BYN432" s="119"/>
      <c r="BYO432" s="134"/>
      <c r="BYP432" s="119"/>
      <c r="BYQ432" s="134"/>
      <c r="BYR432" s="119"/>
      <c r="BYS432" s="134"/>
      <c r="BYT432" s="119"/>
      <c r="BYU432" s="134"/>
      <c r="BYV432" s="119"/>
      <c r="BYW432" s="134"/>
      <c r="BYX432" s="119"/>
      <c r="BYY432" s="134"/>
      <c r="BYZ432" s="119"/>
      <c r="BZA432" s="134"/>
      <c r="BZB432" s="119"/>
      <c r="BZC432" s="134"/>
      <c r="BZD432" s="119"/>
      <c r="BZE432" s="134"/>
      <c r="BZF432" s="119"/>
      <c r="BZG432" s="134"/>
      <c r="BZH432" s="119"/>
      <c r="BZI432" s="134"/>
      <c r="BZJ432" s="119"/>
      <c r="BZK432" s="134"/>
      <c r="BZL432" s="119"/>
      <c r="BZM432" s="134"/>
      <c r="BZN432" s="119"/>
      <c r="BZO432" s="134"/>
      <c r="BZP432" s="119"/>
      <c r="BZQ432" s="134"/>
      <c r="BZR432" s="119"/>
      <c r="BZS432" s="134"/>
      <c r="BZT432" s="119"/>
      <c r="BZU432" s="134"/>
      <c r="BZV432" s="119"/>
      <c r="BZW432" s="134"/>
      <c r="BZX432" s="119"/>
      <c r="BZY432" s="134"/>
      <c r="BZZ432" s="119"/>
      <c r="CAA432" s="134"/>
      <c r="CAB432" s="119"/>
      <c r="CAC432" s="134"/>
      <c r="CAD432" s="119"/>
      <c r="CAE432" s="134"/>
      <c r="CAF432" s="119"/>
      <c r="CAG432" s="134"/>
      <c r="CAH432" s="119"/>
      <c r="CAI432" s="134"/>
      <c r="CAJ432" s="119"/>
      <c r="CAK432" s="134"/>
      <c r="CAL432" s="119"/>
      <c r="CAM432" s="134"/>
      <c r="CAN432" s="119"/>
      <c r="CAO432" s="134"/>
      <c r="CAP432" s="119"/>
      <c r="CAQ432" s="134"/>
      <c r="CAR432" s="119"/>
      <c r="CAS432" s="134"/>
      <c r="CAT432" s="119"/>
      <c r="CAU432" s="134"/>
      <c r="CAV432" s="119"/>
      <c r="CAW432" s="134"/>
      <c r="CAX432" s="119"/>
      <c r="CAY432" s="134"/>
      <c r="CAZ432" s="119"/>
      <c r="CBA432" s="134"/>
      <c r="CBB432" s="119"/>
      <c r="CBC432" s="134"/>
      <c r="CBD432" s="119"/>
      <c r="CBE432" s="134"/>
      <c r="CBF432" s="119"/>
      <c r="CBG432" s="134"/>
      <c r="CBH432" s="119"/>
      <c r="CBI432" s="134"/>
      <c r="CBJ432" s="119"/>
      <c r="CBK432" s="134"/>
      <c r="CBL432" s="119"/>
      <c r="CBM432" s="134"/>
      <c r="CBN432" s="119"/>
      <c r="CBO432" s="134"/>
      <c r="CBP432" s="119"/>
      <c r="CBQ432" s="134"/>
      <c r="CBR432" s="119"/>
      <c r="CBS432" s="134"/>
      <c r="CBT432" s="119"/>
      <c r="CBU432" s="134"/>
      <c r="CBV432" s="119"/>
      <c r="CBW432" s="134"/>
      <c r="CBX432" s="119"/>
      <c r="CBY432" s="134"/>
      <c r="CBZ432" s="119"/>
      <c r="CCA432" s="134"/>
      <c r="CCB432" s="119"/>
      <c r="CCC432" s="134"/>
      <c r="CCD432" s="119"/>
      <c r="CCE432" s="134"/>
      <c r="CCF432" s="119"/>
      <c r="CCG432" s="134"/>
      <c r="CCH432" s="119"/>
      <c r="CCI432" s="134"/>
      <c r="CCJ432" s="119"/>
      <c r="CCK432" s="134"/>
      <c r="CCL432" s="119"/>
      <c r="CCM432" s="134"/>
      <c r="CCN432" s="119"/>
      <c r="CCO432" s="134"/>
      <c r="CCP432" s="119"/>
      <c r="CCQ432" s="134"/>
      <c r="CCR432" s="119"/>
      <c r="CCS432" s="134"/>
      <c r="CCT432" s="119"/>
      <c r="CCU432" s="134"/>
      <c r="CCV432" s="119"/>
      <c r="CCW432" s="134"/>
      <c r="CCX432" s="119"/>
      <c r="CCY432" s="134"/>
      <c r="CCZ432" s="119"/>
      <c r="CDA432" s="134"/>
      <c r="CDB432" s="119"/>
      <c r="CDC432" s="134"/>
      <c r="CDD432" s="119"/>
      <c r="CDE432" s="134"/>
      <c r="CDF432" s="119"/>
      <c r="CDG432" s="134"/>
      <c r="CDH432" s="119"/>
      <c r="CDI432" s="134"/>
      <c r="CDJ432" s="119"/>
      <c r="CDK432" s="134"/>
      <c r="CDL432" s="119"/>
      <c r="CDM432" s="134"/>
      <c r="CDN432" s="119"/>
      <c r="CDO432" s="134"/>
      <c r="CDP432" s="119"/>
      <c r="CDQ432" s="134"/>
      <c r="CDR432" s="119"/>
      <c r="CDS432" s="134"/>
      <c r="CDT432" s="119"/>
      <c r="CDU432" s="134"/>
      <c r="CDV432" s="119"/>
      <c r="CDW432" s="134"/>
      <c r="CDX432" s="119"/>
      <c r="CDY432" s="134"/>
      <c r="CDZ432" s="119"/>
      <c r="CEA432" s="134"/>
      <c r="CEB432" s="119"/>
      <c r="CEC432" s="134"/>
      <c r="CED432" s="119"/>
      <c r="CEE432" s="134"/>
      <c r="CEF432" s="119"/>
      <c r="CEG432" s="134"/>
      <c r="CEH432" s="119"/>
      <c r="CEI432" s="134"/>
      <c r="CEJ432" s="119"/>
      <c r="CEK432" s="134"/>
      <c r="CEL432" s="119"/>
      <c r="CEM432" s="134"/>
      <c r="CEN432" s="119"/>
      <c r="CEO432" s="134"/>
      <c r="CEP432" s="119"/>
      <c r="CEQ432" s="134"/>
      <c r="CER432" s="119"/>
      <c r="CES432" s="134"/>
      <c r="CET432" s="119"/>
      <c r="CEU432" s="134"/>
      <c r="CEV432" s="119"/>
      <c r="CEW432" s="134"/>
      <c r="CEX432" s="119"/>
      <c r="CEY432" s="134"/>
      <c r="CEZ432" s="119"/>
      <c r="CFA432" s="134"/>
      <c r="CFB432" s="119"/>
      <c r="CFC432" s="134"/>
      <c r="CFD432" s="119"/>
      <c r="CFE432" s="134"/>
      <c r="CFF432" s="119"/>
      <c r="CFG432" s="134"/>
      <c r="CFH432" s="119"/>
      <c r="CFI432" s="134"/>
      <c r="CFJ432" s="119"/>
      <c r="CFK432" s="134"/>
      <c r="CFL432" s="119"/>
      <c r="CFM432" s="134"/>
      <c r="CFN432" s="119"/>
      <c r="CFO432" s="134"/>
      <c r="CFP432" s="119"/>
      <c r="CFQ432" s="134"/>
      <c r="CFR432" s="119"/>
      <c r="CFS432" s="134"/>
      <c r="CFT432" s="119"/>
      <c r="CFU432" s="134"/>
      <c r="CFV432" s="119"/>
      <c r="CFW432" s="134"/>
      <c r="CFX432" s="119"/>
      <c r="CFY432" s="134"/>
      <c r="CFZ432" s="119"/>
      <c r="CGA432" s="134"/>
      <c r="CGB432" s="119"/>
      <c r="CGC432" s="134"/>
      <c r="CGD432" s="119"/>
      <c r="CGE432" s="134"/>
      <c r="CGF432" s="119"/>
      <c r="CGG432" s="134"/>
      <c r="CGH432" s="119"/>
      <c r="CGI432" s="134"/>
      <c r="CGJ432" s="119"/>
      <c r="CGK432" s="134"/>
      <c r="CGL432" s="119"/>
      <c r="CGM432" s="134"/>
      <c r="CGN432" s="119"/>
      <c r="CGO432" s="134"/>
      <c r="CGP432" s="119"/>
      <c r="CGQ432" s="134"/>
      <c r="CGR432" s="119"/>
      <c r="CGS432" s="134"/>
      <c r="CGT432" s="119"/>
      <c r="CGU432" s="134"/>
      <c r="CGV432" s="119"/>
      <c r="CGW432" s="134"/>
      <c r="CGX432" s="119"/>
      <c r="CGY432" s="134"/>
      <c r="CGZ432" s="119"/>
      <c r="CHA432" s="134"/>
      <c r="CHB432" s="119"/>
      <c r="CHC432" s="134"/>
      <c r="CHD432" s="119"/>
      <c r="CHE432" s="134"/>
      <c r="CHF432" s="119"/>
      <c r="CHG432" s="134"/>
      <c r="CHH432" s="119"/>
      <c r="CHI432" s="134"/>
      <c r="CHJ432" s="119"/>
      <c r="CHK432" s="134"/>
      <c r="CHL432" s="119"/>
      <c r="CHM432" s="134"/>
      <c r="CHN432" s="119"/>
      <c r="CHO432" s="134"/>
      <c r="CHP432" s="119"/>
      <c r="CHQ432" s="134"/>
      <c r="CHR432" s="119"/>
      <c r="CHS432" s="134"/>
      <c r="CHT432" s="119"/>
      <c r="CHU432" s="134"/>
      <c r="CHV432" s="119"/>
      <c r="CHW432" s="134"/>
      <c r="CHX432" s="119"/>
      <c r="CHY432" s="134"/>
      <c r="CHZ432" s="119"/>
      <c r="CIA432" s="134"/>
      <c r="CIB432" s="119"/>
      <c r="CIC432" s="134"/>
      <c r="CID432" s="119"/>
      <c r="CIE432" s="134"/>
      <c r="CIF432" s="119"/>
      <c r="CIG432" s="134"/>
      <c r="CIH432" s="119"/>
      <c r="CII432" s="134"/>
      <c r="CIJ432" s="119"/>
      <c r="CIK432" s="134"/>
      <c r="CIL432" s="119"/>
      <c r="CIM432" s="134"/>
      <c r="CIN432" s="119"/>
      <c r="CIO432" s="134"/>
      <c r="CIP432" s="119"/>
      <c r="CIQ432" s="134"/>
      <c r="CIR432" s="119"/>
      <c r="CIS432" s="134"/>
      <c r="CIT432" s="119"/>
      <c r="CIU432" s="134"/>
      <c r="CIV432" s="119"/>
      <c r="CIW432" s="134"/>
      <c r="CIX432" s="119"/>
      <c r="CIY432" s="134"/>
      <c r="CIZ432" s="119"/>
      <c r="CJA432" s="134"/>
      <c r="CJB432" s="119"/>
      <c r="CJC432" s="134"/>
      <c r="CJD432" s="119"/>
      <c r="CJE432" s="134"/>
      <c r="CJF432" s="119"/>
      <c r="CJG432" s="134"/>
      <c r="CJH432" s="119"/>
      <c r="CJI432" s="134"/>
      <c r="CJJ432" s="119"/>
      <c r="CJK432" s="134"/>
      <c r="CJL432" s="119"/>
      <c r="CJM432" s="134"/>
      <c r="CJN432" s="119"/>
      <c r="CJO432" s="134"/>
      <c r="CJP432" s="119"/>
      <c r="CJQ432" s="134"/>
      <c r="CJR432" s="119"/>
      <c r="CJS432" s="134"/>
      <c r="CJT432" s="119"/>
      <c r="CJU432" s="134"/>
      <c r="CJV432" s="119"/>
      <c r="CJW432" s="134"/>
      <c r="CJX432" s="119"/>
      <c r="CJY432" s="134"/>
      <c r="CJZ432" s="119"/>
      <c r="CKA432" s="134"/>
      <c r="CKB432" s="119"/>
      <c r="CKC432" s="134"/>
      <c r="CKD432" s="119"/>
      <c r="CKE432" s="134"/>
      <c r="CKF432" s="119"/>
      <c r="CKG432" s="134"/>
      <c r="CKH432" s="119"/>
      <c r="CKI432" s="134"/>
      <c r="CKJ432" s="119"/>
      <c r="CKK432" s="134"/>
      <c r="CKL432" s="119"/>
      <c r="CKM432" s="134"/>
      <c r="CKN432" s="119"/>
      <c r="CKO432" s="134"/>
      <c r="CKP432" s="119"/>
      <c r="CKQ432" s="134"/>
      <c r="CKR432" s="119"/>
      <c r="CKS432" s="134"/>
      <c r="CKT432" s="119"/>
      <c r="CKU432" s="134"/>
      <c r="CKV432" s="119"/>
      <c r="CKW432" s="134"/>
      <c r="CKX432" s="119"/>
      <c r="CKY432" s="134"/>
      <c r="CKZ432" s="119"/>
      <c r="CLA432" s="134"/>
      <c r="CLB432" s="119"/>
      <c r="CLC432" s="134"/>
      <c r="CLD432" s="119"/>
      <c r="CLE432" s="134"/>
      <c r="CLF432" s="119"/>
      <c r="CLG432" s="134"/>
      <c r="CLH432" s="119"/>
      <c r="CLI432" s="134"/>
      <c r="CLJ432" s="119"/>
      <c r="CLK432" s="134"/>
      <c r="CLL432" s="119"/>
      <c r="CLM432" s="134"/>
      <c r="CLN432" s="119"/>
      <c r="CLO432" s="134"/>
      <c r="CLP432" s="119"/>
      <c r="CLQ432" s="134"/>
      <c r="CLR432" s="119"/>
      <c r="CLS432" s="134"/>
      <c r="CLT432" s="119"/>
      <c r="CLU432" s="134"/>
      <c r="CLV432" s="119"/>
      <c r="CLW432" s="134"/>
      <c r="CLX432" s="119"/>
      <c r="CLY432" s="134"/>
      <c r="CLZ432" s="119"/>
      <c r="CMA432" s="134"/>
      <c r="CMB432" s="119"/>
      <c r="CMC432" s="134"/>
      <c r="CMD432" s="119"/>
      <c r="CME432" s="134"/>
      <c r="CMF432" s="119"/>
      <c r="CMG432" s="134"/>
      <c r="CMH432" s="119"/>
      <c r="CMI432" s="134"/>
      <c r="CMJ432" s="119"/>
      <c r="CMK432" s="134"/>
      <c r="CML432" s="119"/>
      <c r="CMM432" s="134"/>
      <c r="CMN432" s="119"/>
      <c r="CMO432" s="134"/>
      <c r="CMP432" s="119"/>
      <c r="CMQ432" s="134"/>
      <c r="CMR432" s="119"/>
      <c r="CMS432" s="134"/>
      <c r="CMT432" s="119"/>
      <c r="CMU432" s="134"/>
      <c r="CMV432" s="119"/>
      <c r="CMW432" s="134"/>
      <c r="CMX432" s="119"/>
      <c r="CMY432" s="134"/>
      <c r="CMZ432" s="119"/>
      <c r="CNA432" s="134"/>
      <c r="CNB432" s="119"/>
      <c r="CNC432" s="134"/>
      <c r="CND432" s="119"/>
      <c r="CNE432" s="134"/>
      <c r="CNF432" s="119"/>
      <c r="CNG432" s="134"/>
      <c r="CNH432" s="119"/>
      <c r="CNI432" s="134"/>
      <c r="CNJ432" s="119"/>
      <c r="CNK432" s="134"/>
      <c r="CNL432" s="119"/>
      <c r="CNM432" s="134"/>
      <c r="CNN432" s="119"/>
      <c r="CNO432" s="134"/>
      <c r="CNP432" s="119"/>
      <c r="CNQ432" s="134"/>
      <c r="CNR432" s="119"/>
      <c r="CNS432" s="134"/>
      <c r="CNT432" s="119"/>
      <c r="CNU432" s="134"/>
      <c r="CNV432" s="119"/>
      <c r="CNW432" s="134"/>
      <c r="CNX432" s="119"/>
      <c r="CNY432" s="134"/>
      <c r="CNZ432" s="119"/>
      <c r="COA432" s="134"/>
      <c r="COB432" s="119"/>
      <c r="COC432" s="134"/>
      <c r="COD432" s="119"/>
      <c r="COE432" s="134"/>
      <c r="COF432" s="119"/>
      <c r="COG432" s="134"/>
      <c r="COH432" s="119"/>
      <c r="COI432" s="134"/>
      <c r="COJ432" s="119"/>
      <c r="COK432" s="134"/>
      <c r="COL432" s="119"/>
      <c r="COM432" s="134"/>
      <c r="CON432" s="119"/>
      <c r="COO432" s="134"/>
      <c r="COP432" s="119"/>
      <c r="COQ432" s="134"/>
      <c r="COR432" s="119"/>
      <c r="COS432" s="134"/>
      <c r="COT432" s="119"/>
      <c r="COU432" s="134"/>
      <c r="COV432" s="119"/>
      <c r="COW432" s="134"/>
      <c r="COX432" s="119"/>
      <c r="COY432" s="134"/>
      <c r="COZ432" s="119"/>
      <c r="CPA432" s="134"/>
      <c r="CPB432" s="119"/>
      <c r="CPC432" s="134"/>
      <c r="CPD432" s="119"/>
      <c r="CPE432" s="134"/>
      <c r="CPF432" s="119"/>
      <c r="CPG432" s="134"/>
      <c r="CPH432" s="119"/>
      <c r="CPI432" s="134"/>
      <c r="CPJ432" s="119"/>
      <c r="CPK432" s="134"/>
      <c r="CPL432" s="119"/>
      <c r="CPM432" s="134"/>
      <c r="CPN432" s="119"/>
      <c r="CPO432" s="134"/>
      <c r="CPP432" s="119"/>
      <c r="CPQ432" s="134"/>
      <c r="CPR432" s="119"/>
      <c r="CPS432" s="134"/>
      <c r="CPT432" s="119"/>
      <c r="CPU432" s="134"/>
      <c r="CPV432" s="119"/>
      <c r="CPW432" s="134"/>
      <c r="CPX432" s="119"/>
      <c r="CPY432" s="134"/>
      <c r="CPZ432" s="119"/>
      <c r="CQA432" s="134"/>
      <c r="CQB432" s="119"/>
      <c r="CQC432" s="134"/>
      <c r="CQD432" s="119"/>
      <c r="CQE432" s="134"/>
      <c r="CQF432" s="119"/>
      <c r="CQG432" s="134"/>
      <c r="CQH432" s="119"/>
      <c r="CQI432" s="134"/>
      <c r="CQJ432" s="119"/>
      <c r="CQK432" s="134"/>
      <c r="CQL432" s="119"/>
      <c r="CQM432" s="134"/>
      <c r="CQN432" s="119"/>
      <c r="CQO432" s="134"/>
      <c r="CQP432" s="119"/>
      <c r="CQQ432" s="134"/>
      <c r="CQR432" s="119"/>
      <c r="CQS432" s="134"/>
      <c r="CQT432" s="119"/>
      <c r="CQU432" s="134"/>
      <c r="CQV432" s="119"/>
      <c r="CQW432" s="134"/>
      <c r="CQX432" s="119"/>
      <c r="CQY432" s="134"/>
      <c r="CQZ432" s="119"/>
      <c r="CRA432" s="134"/>
      <c r="CRB432" s="119"/>
      <c r="CRC432" s="134"/>
      <c r="CRD432" s="119"/>
      <c r="CRE432" s="134"/>
      <c r="CRF432" s="119"/>
      <c r="CRG432" s="134"/>
      <c r="CRH432" s="119"/>
      <c r="CRI432" s="134"/>
      <c r="CRJ432" s="119"/>
      <c r="CRK432" s="134"/>
      <c r="CRL432" s="119"/>
      <c r="CRM432" s="134"/>
      <c r="CRN432" s="119"/>
      <c r="CRO432" s="134"/>
      <c r="CRP432" s="119"/>
      <c r="CRQ432" s="134"/>
      <c r="CRR432" s="119"/>
      <c r="CRS432" s="134"/>
      <c r="CRT432" s="119"/>
      <c r="CRU432" s="134"/>
      <c r="CRV432" s="119"/>
      <c r="CRW432" s="134"/>
      <c r="CRX432" s="119"/>
      <c r="CRY432" s="134"/>
      <c r="CRZ432" s="119"/>
      <c r="CSA432" s="134"/>
      <c r="CSB432" s="119"/>
      <c r="CSC432" s="134"/>
      <c r="CSD432" s="119"/>
      <c r="CSE432" s="134"/>
      <c r="CSF432" s="119"/>
      <c r="CSG432" s="134"/>
      <c r="CSH432" s="119"/>
      <c r="CSI432" s="134"/>
      <c r="CSJ432" s="119"/>
      <c r="CSK432" s="134"/>
      <c r="CSL432" s="119"/>
      <c r="CSM432" s="134"/>
      <c r="CSN432" s="119"/>
      <c r="CSO432" s="134"/>
      <c r="CSP432" s="119"/>
      <c r="CSQ432" s="134"/>
      <c r="CSR432" s="119"/>
      <c r="CSS432" s="134"/>
      <c r="CST432" s="119"/>
      <c r="CSU432" s="134"/>
      <c r="CSV432" s="119"/>
      <c r="CSW432" s="134"/>
      <c r="CSX432" s="119"/>
      <c r="CSY432" s="134"/>
      <c r="CSZ432" s="119"/>
      <c r="CTA432" s="134"/>
      <c r="CTB432" s="119"/>
      <c r="CTC432" s="134"/>
      <c r="CTD432" s="119"/>
      <c r="CTE432" s="134"/>
      <c r="CTF432" s="119"/>
      <c r="CTG432" s="134"/>
      <c r="CTH432" s="119"/>
      <c r="CTI432" s="134"/>
      <c r="CTJ432" s="119"/>
      <c r="CTK432" s="134"/>
      <c r="CTL432" s="119"/>
      <c r="CTM432" s="134"/>
      <c r="CTN432" s="119"/>
      <c r="CTO432" s="134"/>
      <c r="CTP432" s="119"/>
      <c r="CTQ432" s="134"/>
      <c r="CTR432" s="119"/>
      <c r="CTS432" s="134"/>
      <c r="CTT432" s="119"/>
      <c r="CTU432" s="134"/>
      <c r="CTV432" s="119"/>
      <c r="CTW432" s="134"/>
      <c r="CTX432" s="119"/>
      <c r="CTY432" s="134"/>
      <c r="CTZ432" s="119"/>
      <c r="CUA432" s="134"/>
      <c r="CUB432" s="119"/>
      <c r="CUC432" s="134"/>
      <c r="CUD432" s="119"/>
      <c r="CUE432" s="134"/>
      <c r="CUF432" s="119"/>
      <c r="CUG432" s="134"/>
      <c r="CUH432" s="119"/>
      <c r="CUI432" s="134"/>
      <c r="CUJ432" s="119"/>
      <c r="CUK432" s="134"/>
      <c r="CUL432" s="119"/>
      <c r="CUM432" s="134"/>
      <c r="CUN432" s="119"/>
      <c r="CUO432" s="134"/>
      <c r="CUP432" s="119"/>
      <c r="CUQ432" s="134"/>
      <c r="CUR432" s="119"/>
      <c r="CUS432" s="134"/>
      <c r="CUT432" s="119"/>
      <c r="CUU432" s="134"/>
      <c r="CUV432" s="119"/>
      <c r="CUW432" s="134"/>
      <c r="CUX432" s="119"/>
      <c r="CUY432" s="134"/>
      <c r="CUZ432" s="119"/>
      <c r="CVA432" s="134"/>
      <c r="CVB432" s="119"/>
      <c r="CVC432" s="134"/>
      <c r="CVD432" s="119"/>
      <c r="CVE432" s="134"/>
      <c r="CVF432" s="119"/>
      <c r="CVG432" s="134"/>
      <c r="CVH432" s="119"/>
      <c r="CVI432" s="134"/>
      <c r="CVJ432" s="119"/>
      <c r="CVK432" s="134"/>
      <c r="CVL432" s="119"/>
      <c r="CVM432" s="134"/>
      <c r="CVN432" s="119"/>
      <c r="CVO432" s="134"/>
      <c r="CVP432" s="119"/>
      <c r="CVQ432" s="134"/>
      <c r="CVR432" s="119"/>
      <c r="CVS432" s="134"/>
      <c r="CVT432" s="119"/>
      <c r="CVU432" s="134"/>
      <c r="CVV432" s="119"/>
      <c r="CVW432" s="134"/>
      <c r="CVX432" s="119"/>
      <c r="CVY432" s="134"/>
      <c r="CVZ432" s="119"/>
      <c r="CWA432" s="134"/>
      <c r="CWB432" s="119"/>
      <c r="CWC432" s="134"/>
      <c r="CWD432" s="119"/>
      <c r="CWE432" s="134"/>
      <c r="CWF432" s="119"/>
      <c r="CWG432" s="134"/>
      <c r="CWH432" s="119"/>
      <c r="CWI432" s="134"/>
      <c r="CWJ432" s="119"/>
      <c r="CWK432" s="134"/>
      <c r="CWL432" s="119"/>
      <c r="CWM432" s="134"/>
      <c r="CWN432" s="119"/>
      <c r="CWO432" s="134"/>
      <c r="CWP432" s="119"/>
      <c r="CWQ432" s="134"/>
      <c r="CWR432" s="119"/>
      <c r="CWS432" s="134"/>
      <c r="CWT432" s="119"/>
      <c r="CWU432" s="134"/>
      <c r="CWV432" s="119"/>
      <c r="CWW432" s="134"/>
      <c r="CWX432" s="119"/>
      <c r="CWY432" s="134"/>
      <c r="CWZ432" s="119"/>
      <c r="CXA432" s="134"/>
      <c r="CXB432" s="119"/>
      <c r="CXC432" s="134"/>
      <c r="CXD432" s="119"/>
      <c r="CXE432" s="134"/>
      <c r="CXF432" s="119"/>
      <c r="CXG432" s="134"/>
      <c r="CXH432" s="119"/>
      <c r="CXI432" s="134"/>
      <c r="CXJ432" s="119"/>
      <c r="CXK432" s="134"/>
      <c r="CXL432" s="119"/>
      <c r="CXM432" s="134"/>
      <c r="CXN432" s="119"/>
      <c r="CXO432" s="134"/>
      <c r="CXP432" s="119"/>
      <c r="CXQ432" s="134"/>
      <c r="CXR432" s="119"/>
      <c r="CXS432" s="134"/>
      <c r="CXT432" s="119"/>
      <c r="CXU432" s="134"/>
      <c r="CXV432" s="119"/>
      <c r="CXW432" s="134"/>
      <c r="CXX432" s="119"/>
      <c r="CXY432" s="134"/>
      <c r="CXZ432" s="119"/>
      <c r="CYA432" s="134"/>
      <c r="CYB432" s="119"/>
      <c r="CYC432" s="134"/>
      <c r="CYD432" s="119"/>
      <c r="CYE432" s="134"/>
      <c r="CYF432" s="119"/>
      <c r="CYG432" s="134"/>
      <c r="CYH432" s="119"/>
      <c r="CYI432" s="134"/>
      <c r="CYJ432" s="119"/>
      <c r="CYK432" s="134"/>
      <c r="CYL432" s="119"/>
      <c r="CYM432" s="134"/>
      <c r="CYN432" s="119"/>
      <c r="CYO432" s="134"/>
      <c r="CYP432" s="119"/>
      <c r="CYQ432" s="134"/>
      <c r="CYR432" s="119"/>
      <c r="CYS432" s="134"/>
      <c r="CYT432" s="119"/>
      <c r="CYU432" s="134"/>
      <c r="CYV432" s="119"/>
      <c r="CYW432" s="134"/>
      <c r="CYX432" s="119"/>
      <c r="CYY432" s="134"/>
      <c r="CYZ432" s="119"/>
      <c r="CZA432" s="134"/>
      <c r="CZB432" s="119"/>
      <c r="CZC432" s="134"/>
      <c r="CZD432" s="119"/>
      <c r="CZE432" s="134"/>
      <c r="CZF432" s="119"/>
      <c r="CZG432" s="134"/>
      <c r="CZH432" s="119"/>
      <c r="CZI432" s="134"/>
      <c r="CZJ432" s="119"/>
      <c r="CZK432" s="134"/>
      <c r="CZL432" s="119"/>
      <c r="CZM432" s="134"/>
      <c r="CZN432" s="119"/>
      <c r="CZO432" s="134"/>
      <c r="CZP432" s="119"/>
      <c r="CZQ432" s="134"/>
      <c r="CZR432" s="119"/>
      <c r="CZS432" s="134"/>
      <c r="CZT432" s="119"/>
      <c r="CZU432" s="134"/>
      <c r="CZV432" s="119"/>
      <c r="CZW432" s="134"/>
      <c r="CZX432" s="119"/>
      <c r="CZY432" s="134"/>
      <c r="CZZ432" s="119"/>
      <c r="DAA432" s="134"/>
      <c r="DAB432" s="119"/>
      <c r="DAC432" s="134"/>
      <c r="DAD432" s="119"/>
      <c r="DAE432" s="134"/>
      <c r="DAF432" s="119"/>
      <c r="DAG432" s="134"/>
      <c r="DAH432" s="119"/>
      <c r="DAI432" s="134"/>
      <c r="DAJ432" s="119"/>
      <c r="DAK432" s="134"/>
      <c r="DAL432" s="119"/>
      <c r="DAM432" s="134"/>
      <c r="DAN432" s="119"/>
      <c r="DAO432" s="134"/>
      <c r="DAP432" s="119"/>
      <c r="DAQ432" s="134"/>
      <c r="DAR432" s="119"/>
      <c r="DAS432" s="134"/>
      <c r="DAT432" s="119"/>
      <c r="DAU432" s="134"/>
      <c r="DAV432" s="119"/>
      <c r="DAW432" s="134"/>
      <c r="DAX432" s="119"/>
      <c r="DAY432" s="134"/>
      <c r="DAZ432" s="119"/>
      <c r="DBA432" s="134"/>
      <c r="DBB432" s="119"/>
      <c r="DBC432" s="134"/>
      <c r="DBD432" s="119"/>
      <c r="DBE432" s="134"/>
      <c r="DBF432" s="119"/>
      <c r="DBG432" s="134"/>
      <c r="DBH432" s="119"/>
      <c r="DBI432" s="134"/>
      <c r="DBJ432" s="119"/>
      <c r="DBK432" s="134"/>
      <c r="DBL432" s="119"/>
      <c r="DBM432" s="134"/>
      <c r="DBN432" s="119"/>
      <c r="DBO432" s="134"/>
      <c r="DBP432" s="119"/>
      <c r="DBQ432" s="134"/>
      <c r="DBR432" s="119"/>
      <c r="DBS432" s="134"/>
      <c r="DBT432" s="119"/>
      <c r="DBU432" s="134"/>
      <c r="DBV432" s="119"/>
      <c r="DBW432" s="134"/>
      <c r="DBX432" s="119"/>
      <c r="DBY432" s="134"/>
      <c r="DBZ432" s="119"/>
      <c r="DCA432" s="134"/>
      <c r="DCB432" s="119"/>
      <c r="DCC432" s="134"/>
      <c r="DCD432" s="119"/>
      <c r="DCE432" s="134"/>
      <c r="DCF432" s="119"/>
      <c r="DCG432" s="134"/>
      <c r="DCH432" s="119"/>
      <c r="DCI432" s="134"/>
      <c r="DCJ432" s="119"/>
      <c r="DCK432" s="134"/>
      <c r="DCL432" s="119"/>
      <c r="DCM432" s="134"/>
      <c r="DCN432" s="119"/>
      <c r="DCO432" s="134"/>
      <c r="DCP432" s="119"/>
      <c r="DCQ432" s="134"/>
      <c r="DCR432" s="119"/>
      <c r="DCS432" s="134"/>
      <c r="DCT432" s="119"/>
      <c r="DCU432" s="134"/>
      <c r="DCV432" s="119"/>
      <c r="DCW432" s="134"/>
      <c r="DCX432" s="119"/>
      <c r="DCY432" s="134"/>
      <c r="DCZ432" s="119"/>
      <c r="DDA432" s="134"/>
      <c r="DDB432" s="119"/>
      <c r="DDC432" s="134"/>
      <c r="DDD432" s="119"/>
      <c r="DDE432" s="134"/>
      <c r="DDF432" s="119"/>
      <c r="DDG432" s="134"/>
      <c r="DDH432" s="119"/>
      <c r="DDI432" s="134"/>
      <c r="DDJ432" s="119"/>
      <c r="DDK432" s="134"/>
      <c r="DDL432" s="119"/>
      <c r="DDM432" s="134"/>
      <c r="DDN432" s="119"/>
      <c r="DDO432" s="134"/>
      <c r="DDP432" s="119"/>
      <c r="DDQ432" s="134"/>
      <c r="DDR432" s="119"/>
      <c r="DDS432" s="134"/>
      <c r="DDT432" s="119"/>
      <c r="DDU432" s="134"/>
      <c r="DDV432" s="119"/>
      <c r="DDW432" s="134"/>
      <c r="DDX432" s="119"/>
      <c r="DDY432" s="134"/>
      <c r="DDZ432" s="119"/>
      <c r="DEA432" s="134"/>
      <c r="DEB432" s="119"/>
      <c r="DEC432" s="134"/>
      <c r="DED432" s="119"/>
      <c r="DEE432" s="134"/>
      <c r="DEF432" s="119"/>
      <c r="DEG432" s="134"/>
      <c r="DEH432" s="119"/>
      <c r="DEI432" s="134"/>
      <c r="DEJ432" s="119"/>
      <c r="DEK432" s="134"/>
      <c r="DEL432" s="119"/>
      <c r="DEM432" s="134"/>
      <c r="DEN432" s="119"/>
      <c r="DEO432" s="134"/>
      <c r="DEP432" s="119"/>
      <c r="DEQ432" s="134"/>
      <c r="DER432" s="119"/>
      <c r="DES432" s="134"/>
      <c r="DET432" s="119"/>
      <c r="DEU432" s="134"/>
      <c r="DEV432" s="119"/>
      <c r="DEW432" s="134"/>
      <c r="DEX432" s="119"/>
      <c r="DEY432" s="134"/>
      <c r="DEZ432" s="119"/>
      <c r="DFA432" s="134"/>
      <c r="DFB432" s="119"/>
      <c r="DFC432" s="134"/>
      <c r="DFD432" s="119"/>
      <c r="DFE432" s="134"/>
      <c r="DFF432" s="119"/>
      <c r="DFG432" s="134"/>
      <c r="DFH432" s="119"/>
      <c r="DFI432" s="134"/>
      <c r="DFJ432" s="119"/>
      <c r="DFK432" s="134"/>
      <c r="DFL432" s="119"/>
      <c r="DFM432" s="134"/>
      <c r="DFN432" s="119"/>
      <c r="DFO432" s="134"/>
      <c r="DFP432" s="119"/>
      <c r="DFQ432" s="134"/>
      <c r="DFR432" s="119"/>
      <c r="DFS432" s="134"/>
      <c r="DFT432" s="119"/>
      <c r="DFU432" s="134"/>
      <c r="DFV432" s="119"/>
      <c r="DFW432" s="134"/>
      <c r="DFX432" s="119"/>
      <c r="DFY432" s="134"/>
      <c r="DFZ432" s="119"/>
      <c r="DGA432" s="134"/>
      <c r="DGB432" s="119"/>
      <c r="DGC432" s="134"/>
      <c r="DGD432" s="119"/>
      <c r="DGE432" s="134"/>
      <c r="DGF432" s="119"/>
      <c r="DGG432" s="134"/>
      <c r="DGH432" s="119"/>
      <c r="DGI432" s="134"/>
      <c r="DGJ432" s="119"/>
      <c r="DGK432" s="134"/>
      <c r="DGL432" s="119"/>
      <c r="DGM432" s="134"/>
      <c r="DGN432" s="119"/>
      <c r="DGO432" s="134"/>
      <c r="DGP432" s="119"/>
      <c r="DGQ432" s="134"/>
      <c r="DGR432" s="119"/>
      <c r="DGS432" s="134"/>
      <c r="DGT432" s="119"/>
      <c r="DGU432" s="134"/>
      <c r="DGV432" s="119"/>
      <c r="DGW432" s="134"/>
      <c r="DGX432" s="119"/>
      <c r="DGY432" s="134"/>
      <c r="DGZ432" s="119"/>
      <c r="DHA432" s="134"/>
      <c r="DHB432" s="119"/>
      <c r="DHC432" s="134"/>
      <c r="DHD432" s="119"/>
      <c r="DHE432" s="134"/>
      <c r="DHF432" s="119"/>
      <c r="DHG432" s="134"/>
      <c r="DHH432" s="119"/>
      <c r="DHI432" s="134"/>
      <c r="DHJ432" s="119"/>
      <c r="DHK432" s="134"/>
      <c r="DHL432" s="119"/>
      <c r="DHM432" s="134"/>
      <c r="DHN432" s="119"/>
      <c r="DHO432" s="134"/>
      <c r="DHP432" s="119"/>
      <c r="DHQ432" s="134"/>
      <c r="DHR432" s="119"/>
      <c r="DHS432" s="134"/>
      <c r="DHT432" s="119"/>
      <c r="DHU432" s="134"/>
      <c r="DHV432" s="119"/>
      <c r="DHW432" s="134"/>
      <c r="DHX432" s="119"/>
      <c r="DHY432" s="134"/>
      <c r="DHZ432" s="119"/>
      <c r="DIA432" s="134"/>
      <c r="DIB432" s="119"/>
      <c r="DIC432" s="134"/>
      <c r="DID432" s="119"/>
      <c r="DIE432" s="134"/>
      <c r="DIF432" s="119"/>
      <c r="DIG432" s="134"/>
      <c r="DIH432" s="119"/>
      <c r="DII432" s="134"/>
      <c r="DIJ432" s="119"/>
      <c r="DIK432" s="134"/>
      <c r="DIL432" s="119"/>
      <c r="DIM432" s="134"/>
      <c r="DIN432" s="119"/>
      <c r="DIO432" s="134"/>
      <c r="DIP432" s="119"/>
      <c r="DIQ432" s="134"/>
      <c r="DIR432" s="119"/>
      <c r="DIS432" s="134"/>
      <c r="DIT432" s="119"/>
      <c r="DIU432" s="134"/>
      <c r="DIV432" s="119"/>
      <c r="DIW432" s="134"/>
      <c r="DIX432" s="119"/>
      <c r="DIY432" s="134"/>
      <c r="DIZ432" s="119"/>
      <c r="DJA432" s="134"/>
      <c r="DJB432" s="119"/>
      <c r="DJC432" s="134"/>
      <c r="DJD432" s="119"/>
      <c r="DJE432" s="134"/>
      <c r="DJF432" s="119"/>
      <c r="DJG432" s="134"/>
      <c r="DJH432" s="119"/>
      <c r="DJI432" s="134"/>
      <c r="DJJ432" s="119"/>
      <c r="DJK432" s="134"/>
      <c r="DJL432" s="119"/>
      <c r="DJM432" s="134"/>
      <c r="DJN432" s="119"/>
      <c r="DJO432" s="134"/>
      <c r="DJP432" s="119"/>
      <c r="DJQ432" s="134"/>
      <c r="DJR432" s="119"/>
      <c r="DJS432" s="134"/>
      <c r="DJT432" s="119"/>
      <c r="DJU432" s="134"/>
      <c r="DJV432" s="119"/>
      <c r="DJW432" s="134"/>
      <c r="DJX432" s="119"/>
      <c r="DJY432" s="134"/>
      <c r="DJZ432" s="119"/>
      <c r="DKA432" s="134"/>
      <c r="DKB432" s="119"/>
      <c r="DKC432" s="134"/>
      <c r="DKD432" s="119"/>
      <c r="DKE432" s="134"/>
      <c r="DKF432" s="119"/>
      <c r="DKG432" s="134"/>
      <c r="DKH432" s="119"/>
      <c r="DKI432" s="134"/>
      <c r="DKJ432" s="119"/>
      <c r="DKK432" s="134"/>
      <c r="DKL432" s="119"/>
      <c r="DKM432" s="134"/>
      <c r="DKN432" s="119"/>
      <c r="DKO432" s="134"/>
      <c r="DKP432" s="119"/>
      <c r="DKQ432" s="134"/>
      <c r="DKR432" s="119"/>
      <c r="DKS432" s="134"/>
      <c r="DKT432" s="119"/>
      <c r="DKU432" s="134"/>
      <c r="DKV432" s="119"/>
      <c r="DKW432" s="134"/>
      <c r="DKX432" s="119"/>
      <c r="DKY432" s="134"/>
      <c r="DKZ432" s="119"/>
      <c r="DLA432" s="134"/>
      <c r="DLB432" s="119"/>
      <c r="DLC432" s="134"/>
      <c r="DLD432" s="119"/>
      <c r="DLE432" s="134"/>
      <c r="DLF432" s="119"/>
      <c r="DLG432" s="134"/>
      <c r="DLH432" s="119"/>
      <c r="DLI432" s="134"/>
      <c r="DLJ432" s="119"/>
      <c r="DLK432" s="134"/>
      <c r="DLL432" s="119"/>
      <c r="DLM432" s="134"/>
      <c r="DLN432" s="119"/>
      <c r="DLO432" s="134"/>
      <c r="DLP432" s="119"/>
      <c r="DLQ432" s="134"/>
      <c r="DLR432" s="119"/>
      <c r="DLS432" s="134"/>
      <c r="DLT432" s="119"/>
      <c r="DLU432" s="134"/>
      <c r="DLV432" s="119"/>
      <c r="DLW432" s="134"/>
      <c r="DLX432" s="119"/>
      <c r="DLY432" s="134"/>
      <c r="DLZ432" s="119"/>
      <c r="DMA432" s="134"/>
      <c r="DMB432" s="119"/>
      <c r="DMC432" s="134"/>
      <c r="DMD432" s="119"/>
      <c r="DME432" s="134"/>
      <c r="DMF432" s="119"/>
      <c r="DMG432" s="134"/>
      <c r="DMH432" s="119"/>
      <c r="DMI432" s="134"/>
      <c r="DMJ432" s="119"/>
      <c r="DMK432" s="134"/>
      <c r="DML432" s="119"/>
      <c r="DMM432" s="134"/>
      <c r="DMN432" s="119"/>
      <c r="DMO432" s="134"/>
      <c r="DMP432" s="119"/>
      <c r="DMQ432" s="134"/>
      <c r="DMR432" s="119"/>
      <c r="DMS432" s="134"/>
      <c r="DMT432" s="119"/>
      <c r="DMU432" s="134"/>
      <c r="DMV432" s="119"/>
      <c r="DMW432" s="134"/>
      <c r="DMX432" s="119"/>
      <c r="DMY432" s="134"/>
      <c r="DMZ432" s="119"/>
      <c r="DNA432" s="134"/>
      <c r="DNB432" s="119"/>
      <c r="DNC432" s="134"/>
      <c r="DND432" s="119"/>
      <c r="DNE432" s="134"/>
      <c r="DNF432" s="119"/>
      <c r="DNG432" s="134"/>
      <c r="DNH432" s="119"/>
      <c r="DNI432" s="134"/>
      <c r="DNJ432" s="119"/>
      <c r="DNK432" s="134"/>
      <c r="DNL432" s="119"/>
      <c r="DNM432" s="134"/>
      <c r="DNN432" s="119"/>
      <c r="DNO432" s="134"/>
      <c r="DNP432" s="119"/>
      <c r="DNQ432" s="134"/>
      <c r="DNR432" s="119"/>
      <c r="DNS432" s="134"/>
      <c r="DNT432" s="119"/>
      <c r="DNU432" s="134"/>
      <c r="DNV432" s="119"/>
      <c r="DNW432" s="134"/>
      <c r="DNX432" s="119"/>
      <c r="DNY432" s="134"/>
      <c r="DNZ432" s="119"/>
      <c r="DOA432" s="134"/>
      <c r="DOB432" s="119"/>
      <c r="DOC432" s="134"/>
      <c r="DOD432" s="119"/>
      <c r="DOE432" s="134"/>
      <c r="DOF432" s="119"/>
      <c r="DOG432" s="134"/>
      <c r="DOH432" s="119"/>
      <c r="DOI432" s="134"/>
      <c r="DOJ432" s="119"/>
      <c r="DOK432" s="134"/>
      <c r="DOL432" s="119"/>
      <c r="DOM432" s="134"/>
      <c r="DON432" s="119"/>
      <c r="DOO432" s="134"/>
      <c r="DOP432" s="119"/>
      <c r="DOQ432" s="134"/>
      <c r="DOR432" s="119"/>
      <c r="DOS432" s="134"/>
      <c r="DOT432" s="119"/>
      <c r="DOU432" s="134"/>
      <c r="DOV432" s="119"/>
      <c r="DOW432" s="134"/>
      <c r="DOX432" s="119"/>
      <c r="DOY432" s="134"/>
      <c r="DOZ432" s="119"/>
      <c r="DPA432" s="134"/>
      <c r="DPB432" s="119"/>
      <c r="DPC432" s="134"/>
      <c r="DPD432" s="119"/>
      <c r="DPE432" s="134"/>
      <c r="DPF432" s="119"/>
      <c r="DPG432" s="134"/>
      <c r="DPH432" s="119"/>
      <c r="DPI432" s="134"/>
      <c r="DPJ432" s="119"/>
      <c r="DPK432" s="134"/>
      <c r="DPL432" s="119"/>
      <c r="DPM432" s="134"/>
      <c r="DPN432" s="119"/>
      <c r="DPO432" s="134"/>
      <c r="DPP432" s="119"/>
      <c r="DPQ432" s="134"/>
      <c r="DPR432" s="119"/>
      <c r="DPS432" s="134"/>
      <c r="DPT432" s="119"/>
      <c r="DPU432" s="134"/>
      <c r="DPV432" s="119"/>
      <c r="DPW432" s="134"/>
      <c r="DPX432" s="119"/>
      <c r="DPY432" s="134"/>
      <c r="DPZ432" s="119"/>
      <c r="DQA432" s="134"/>
      <c r="DQB432" s="119"/>
      <c r="DQC432" s="134"/>
      <c r="DQD432" s="119"/>
      <c r="DQE432" s="134"/>
      <c r="DQF432" s="119"/>
      <c r="DQG432" s="134"/>
      <c r="DQH432" s="119"/>
      <c r="DQI432" s="134"/>
      <c r="DQJ432" s="119"/>
      <c r="DQK432" s="134"/>
      <c r="DQL432" s="119"/>
      <c r="DQM432" s="134"/>
      <c r="DQN432" s="119"/>
      <c r="DQO432" s="134"/>
      <c r="DQP432" s="119"/>
      <c r="DQQ432" s="134"/>
      <c r="DQR432" s="119"/>
      <c r="DQS432" s="134"/>
      <c r="DQT432" s="119"/>
      <c r="DQU432" s="134"/>
      <c r="DQV432" s="119"/>
      <c r="DQW432" s="134"/>
      <c r="DQX432" s="119"/>
      <c r="DQY432" s="134"/>
      <c r="DQZ432" s="119"/>
      <c r="DRA432" s="134"/>
      <c r="DRB432" s="119"/>
      <c r="DRC432" s="134"/>
      <c r="DRD432" s="119"/>
      <c r="DRE432" s="134"/>
      <c r="DRF432" s="119"/>
      <c r="DRG432" s="134"/>
      <c r="DRH432" s="119"/>
      <c r="DRI432" s="134"/>
      <c r="DRJ432" s="119"/>
      <c r="DRK432" s="134"/>
      <c r="DRL432" s="119"/>
      <c r="DRM432" s="134"/>
      <c r="DRN432" s="119"/>
      <c r="DRO432" s="134"/>
      <c r="DRP432" s="119"/>
      <c r="DRQ432" s="134"/>
      <c r="DRR432" s="119"/>
      <c r="DRS432" s="134"/>
      <c r="DRT432" s="119"/>
      <c r="DRU432" s="134"/>
      <c r="DRV432" s="119"/>
      <c r="DRW432" s="134"/>
      <c r="DRX432" s="119"/>
      <c r="DRY432" s="134"/>
      <c r="DRZ432" s="119"/>
      <c r="DSA432" s="134"/>
      <c r="DSB432" s="119"/>
      <c r="DSC432" s="134"/>
      <c r="DSD432" s="119"/>
      <c r="DSE432" s="134"/>
      <c r="DSF432" s="119"/>
      <c r="DSG432" s="134"/>
      <c r="DSH432" s="119"/>
      <c r="DSI432" s="134"/>
      <c r="DSJ432" s="119"/>
      <c r="DSK432" s="134"/>
      <c r="DSL432" s="119"/>
      <c r="DSM432" s="134"/>
      <c r="DSN432" s="119"/>
      <c r="DSO432" s="134"/>
      <c r="DSP432" s="119"/>
      <c r="DSQ432" s="134"/>
      <c r="DSR432" s="119"/>
      <c r="DSS432" s="134"/>
      <c r="DST432" s="119"/>
      <c r="DSU432" s="134"/>
      <c r="DSV432" s="119"/>
      <c r="DSW432" s="134"/>
      <c r="DSX432" s="119"/>
      <c r="DSY432" s="134"/>
      <c r="DSZ432" s="119"/>
      <c r="DTA432" s="134"/>
      <c r="DTB432" s="119"/>
      <c r="DTC432" s="134"/>
      <c r="DTD432" s="119"/>
      <c r="DTE432" s="134"/>
      <c r="DTF432" s="119"/>
      <c r="DTG432" s="134"/>
      <c r="DTH432" s="119"/>
      <c r="DTI432" s="134"/>
      <c r="DTJ432" s="119"/>
      <c r="DTK432" s="134"/>
      <c r="DTL432" s="119"/>
      <c r="DTM432" s="134"/>
      <c r="DTN432" s="119"/>
      <c r="DTO432" s="134"/>
      <c r="DTP432" s="119"/>
      <c r="DTQ432" s="134"/>
      <c r="DTR432" s="119"/>
      <c r="DTS432" s="134"/>
      <c r="DTT432" s="119"/>
      <c r="DTU432" s="134"/>
      <c r="DTV432" s="119"/>
      <c r="DTW432" s="134"/>
      <c r="DTX432" s="119"/>
      <c r="DTY432" s="134"/>
      <c r="DTZ432" s="119"/>
      <c r="DUA432" s="134"/>
      <c r="DUB432" s="119"/>
      <c r="DUC432" s="134"/>
      <c r="DUD432" s="119"/>
      <c r="DUE432" s="134"/>
      <c r="DUF432" s="119"/>
      <c r="DUG432" s="134"/>
      <c r="DUH432" s="119"/>
      <c r="DUI432" s="134"/>
      <c r="DUJ432" s="119"/>
      <c r="DUK432" s="134"/>
      <c r="DUL432" s="119"/>
      <c r="DUM432" s="134"/>
      <c r="DUN432" s="119"/>
      <c r="DUO432" s="134"/>
      <c r="DUP432" s="119"/>
      <c r="DUQ432" s="134"/>
      <c r="DUR432" s="119"/>
      <c r="DUS432" s="134"/>
      <c r="DUT432" s="119"/>
      <c r="DUU432" s="134"/>
      <c r="DUV432" s="119"/>
      <c r="DUW432" s="134"/>
      <c r="DUX432" s="119"/>
      <c r="DUY432" s="134"/>
      <c r="DUZ432" s="119"/>
      <c r="DVA432" s="134"/>
      <c r="DVB432" s="119"/>
      <c r="DVC432" s="134"/>
      <c r="DVD432" s="119"/>
      <c r="DVE432" s="134"/>
      <c r="DVF432" s="119"/>
      <c r="DVG432" s="134"/>
      <c r="DVH432" s="119"/>
      <c r="DVI432" s="134"/>
      <c r="DVJ432" s="119"/>
      <c r="DVK432" s="134"/>
      <c r="DVL432" s="119"/>
      <c r="DVM432" s="134"/>
      <c r="DVN432" s="119"/>
      <c r="DVO432" s="134"/>
      <c r="DVP432" s="119"/>
      <c r="DVQ432" s="134"/>
      <c r="DVR432" s="119"/>
      <c r="DVS432" s="134"/>
      <c r="DVT432" s="119"/>
      <c r="DVU432" s="134"/>
      <c r="DVV432" s="119"/>
      <c r="DVW432" s="134"/>
      <c r="DVX432" s="119"/>
      <c r="DVY432" s="134"/>
      <c r="DVZ432" s="119"/>
      <c r="DWA432" s="134"/>
      <c r="DWB432" s="119"/>
      <c r="DWC432" s="134"/>
      <c r="DWD432" s="119"/>
      <c r="DWE432" s="134"/>
      <c r="DWF432" s="119"/>
      <c r="DWG432" s="134"/>
      <c r="DWH432" s="119"/>
      <c r="DWI432" s="134"/>
      <c r="DWJ432" s="119"/>
      <c r="DWK432" s="134"/>
      <c r="DWL432" s="119"/>
      <c r="DWM432" s="134"/>
      <c r="DWN432" s="119"/>
      <c r="DWO432" s="134"/>
      <c r="DWP432" s="119"/>
      <c r="DWQ432" s="134"/>
      <c r="DWR432" s="119"/>
      <c r="DWS432" s="134"/>
      <c r="DWT432" s="119"/>
      <c r="DWU432" s="134"/>
      <c r="DWV432" s="119"/>
      <c r="DWW432" s="134"/>
      <c r="DWX432" s="119"/>
      <c r="DWY432" s="134"/>
      <c r="DWZ432" s="119"/>
      <c r="DXA432" s="134"/>
      <c r="DXB432" s="119"/>
      <c r="DXC432" s="134"/>
      <c r="DXD432" s="119"/>
      <c r="DXE432" s="134"/>
      <c r="DXF432" s="119"/>
      <c r="DXG432" s="134"/>
      <c r="DXH432" s="119"/>
      <c r="DXI432" s="134"/>
      <c r="DXJ432" s="119"/>
      <c r="DXK432" s="134"/>
      <c r="DXL432" s="119"/>
      <c r="DXM432" s="134"/>
      <c r="DXN432" s="119"/>
      <c r="DXO432" s="134"/>
      <c r="DXP432" s="119"/>
      <c r="DXQ432" s="134"/>
      <c r="DXR432" s="119"/>
      <c r="DXS432" s="134"/>
      <c r="DXT432" s="119"/>
      <c r="DXU432" s="134"/>
      <c r="DXV432" s="119"/>
      <c r="DXW432" s="134"/>
      <c r="DXX432" s="119"/>
      <c r="DXY432" s="134"/>
      <c r="DXZ432" s="119"/>
      <c r="DYA432" s="134"/>
      <c r="DYB432" s="119"/>
      <c r="DYC432" s="134"/>
      <c r="DYD432" s="119"/>
      <c r="DYE432" s="134"/>
      <c r="DYF432" s="119"/>
      <c r="DYG432" s="134"/>
      <c r="DYH432" s="119"/>
      <c r="DYI432" s="134"/>
      <c r="DYJ432" s="119"/>
      <c r="DYK432" s="134"/>
      <c r="DYL432" s="119"/>
      <c r="DYM432" s="134"/>
      <c r="DYN432" s="119"/>
      <c r="DYO432" s="134"/>
      <c r="DYP432" s="119"/>
      <c r="DYQ432" s="134"/>
      <c r="DYR432" s="119"/>
      <c r="DYS432" s="134"/>
      <c r="DYT432" s="119"/>
      <c r="DYU432" s="134"/>
      <c r="DYV432" s="119"/>
      <c r="DYW432" s="134"/>
      <c r="DYX432" s="119"/>
      <c r="DYY432" s="134"/>
      <c r="DYZ432" s="119"/>
      <c r="DZA432" s="134"/>
      <c r="DZB432" s="119"/>
      <c r="DZC432" s="134"/>
      <c r="DZD432" s="119"/>
      <c r="DZE432" s="134"/>
      <c r="DZF432" s="119"/>
      <c r="DZG432" s="134"/>
      <c r="DZH432" s="119"/>
      <c r="DZI432" s="134"/>
      <c r="DZJ432" s="119"/>
      <c r="DZK432" s="134"/>
      <c r="DZL432" s="119"/>
      <c r="DZM432" s="134"/>
      <c r="DZN432" s="119"/>
      <c r="DZO432" s="134"/>
      <c r="DZP432" s="119"/>
      <c r="DZQ432" s="134"/>
      <c r="DZR432" s="119"/>
      <c r="DZS432" s="134"/>
      <c r="DZT432" s="119"/>
      <c r="DZU432" s="134"/>
      <c r="DZV432" s="119"/>
      <c r="DZW432" s="134"/>
      <c r="DZX432" s="119"/>
      <c r="DZY432" s="134"/>
      <c r="DZZ432" s="119"/>
      <c r="EAA432" s="134"/>
      <c r="EAB432" s="119"/>
      <c r="EAC432" s="134"/>
      <c r="EAD432" s="119"/>
      <c r="EAE432" s="134"/>
      <c r="EAF432" s="119"/>
      <c r="EAG432" s="134"/>
      <c r="EAH432" s="119"/>
      <c r="EAI432" s="134"/>
      <c r="EAJ432" s="119"/>
      <c r="EAK432" s="134"/>
      <c r="EAL432" s="119"/>
      <c r="EAM432" s="134"/>
      <c r="EAN432" s="119"/>
      <c r="EAO432" s="134"/>
      <c r="EAP432" s="119"/>
      <c r="EAQ432" s="134"/>
      <c r="EAR432" s="119"/>
      <c r="EAS432" s="134"/>
      <c r="EAT432" s="119"/>
      <c r="EAU432" s="134"/>
      <c r="EAV432" s="119"/>
      <c r="EAW432" s="134"/>
      <c r="EAX432" s="119"/>
      <c r="EAY432" s="134"/>
      <c r="EAZ432" s="119"/>
      <c r="EBA432" s="134"/>
      <c r="EBB432" s="119"/>
      <c r="EBC432" s="134"/>
      <c r="EBD432" s="119"/>
      <c r="EBE432" s="134"/>
      <c r="EBF432" s="119"/>
      <c r="EBG432" s="134"/>
      <c r="EBH432" s="119"/>
      <c r="EBI432" s="134"/>
      <c r="EBJ432" s="119"/>
      <c r="EBK432" s="134"/>
      <c r="EBL432" s="119"/>
      <c r="EBM432" s="134"/>
      <c r="EBN432" s="119"/>
      <c r="EBO432" s="134"/>
      <c r="EBP432" s="119"/>
      <c r="EBQ432" s="134"/>
      <c r="EBR432" s="119"/>
      <c r="EBS432" s="134"/>
      <c r="EBT432" s="119"/>
      <c r="EBU432" s="134"/>
      <c r="EBV432" s="119"/>
      <c r="EBW432" s="134"/>
      <c r="EBX432" s="119"/>
      <c r="EBY432" s="134"/>
      <c r="EBZ432" s="119"/>
      <c r="ECA432" s="134"/>
      <c r="ECB432" s="119"/>
      <c r="ECC432" s="134"/>
      <c r="ECD432" s="119"/>
      <c r="ECE432" s="134"/>
      <c r="ECF432" s="119"/>
      <c r="ECG432" s="134"/>
      <c r="ECH432" s="119"/>
      <c r="ECI432" s="134"/>
      <c r="ECJ432" s="119"/>
      <c r="ECK432" s="134"/>
      <c r="ECL432" s="119"/>
      <c r="ECM432" s="134"/>
      <c r="ECN432" s="119"/>
      <c r="ECO432" s="134"/>
      <c r="ECP432" s="119"/>
      <c r="ECQ432" s="134"/>
      <c r="ECR432" s="119"/>
      <c r="ECS432" s="134"/>
      <c r="ECT432" s="119"/>
      <c r="ECU432" s="134"/>
      <c r="ECV432" s="119"/>
      <c r="ECW432" s="134"/>
      <c r="ECX432" s="119"/>
      <c r="ECY432" s="134"/>
      <c r="ECZ432" s="119"/>
      <c r="EDA432" s="134"/>
      <c r="EDB432" s="119"/>
      <c r="EDC432" s="134"/>
      <c r="EDD432" s="119"/>
      <c r="EDE432" s="134"/>
      <c r="EDF432" s="119"/>
      <c r="EDG432" s="134"/>
      <c r="EDH432" s="119"/>
      <c r="EDI432" s="134"/>
      <c r="EDJ432" s="119"/>
      <c r="EDK432" s="134"/>
      <c r="EDL432" s="119"/>
      <c r="EDM432" s="134"/>
      <c r="EDN432" s="119"/>
      <c r="EDO432" s="134"/>
      <c r="EDP432" s="119"/>
      <c r="EDQ432" s="134"/>
      <c r="EDR432" s="119"/>
      <c r="EDS432" s="134"/>
      <c r="EDT432" s="119"/>
      <c r="EDU432" s="134"/>
      <c r="EDV432" s="119"/>
      <c r="EDW432" s="134"/>
      <c r="EDX432" s="119"/>
      <c r="EDY432" s="134"/>
      <c r="EDZ432" s="119"/>
      <c r="EEA432" s="134"/>
      <c r="EEB432" s="119"/>
      <c r="EEC432" s="134"/>
      <c r="EED432" s="119"/>
      <c r="EEE432" s="134"/>
      <c r="EEF432" s="119"/>
      <c r="EEG432" s="134"/>
      <c r="EEH432" s="119"/>
      <c r="EEI432" s="134"/>
      <c r="EEJ432" s="119"/>
      <c r="EEK432" s="134"/>
      <c r="EEL432" s="119"/>
      <c r="EEM432" s="134"/>
      <c r="EEN432" s="119"/>
      <c r="EEO432" s="134"/>
      <c r="EEP432" s="119"/>
      <c r="EEQ432" s="134"/>
      <c r="EER432" s="119"/>
      <c r="EES432" s="134"/>
      <c r="EET432" s="119"/>
      <c r="EEU432" s="134"/>
      <c r="EEV432" s="119"/>
      <c r="EEW432" s="134"/>
      <c r="EEX432" s="119"/>
      <c r="EEY432" s="134"/>
      <c r="EEZ432" s="119"/>
      <c r="EFA432" s="134"/>
      <c r="EFB432" s="119"/>
      <c r="EFC432" s="134"/>
      <c r="EFD432" s="119"/>
      <c r="EFE432" s="134"/>
      <c r="EFF432" s="119"/>
      <c r="EFG432" s="134"/>
      <c r="EFH432" s="119"/>
      <c r="EFI432" s="134"/>
      <c r="EFJ432" s="119"/>
      <c r="EFK432" s="134"/>
      <c r="EFL432" s="119"/>
      <c r="EFM432" s="134"/>
      <c r="EFN432" s="119"/>
      <c r="EFO432" s="134"/>
      <c r="EFP432" s="119"/>
      <c r="EFQ432" s="134"/>
      <c r="EFR432" s="119"/>
      <c r="EFS432" s="134"/>
      <c r="EFT432" s="119"/>
      <c r="EFU432" s="134"/>
      <c r="EFV432" s="119"/>
      <c r="EFW432" s="134"/>
      <c r="EFX432" s="119"/>
      <c r="EFY432" s="134"/>
      <c r="EFZ432" s="119"/>
      <c r="EGA432" s="134"/>
      <c r="EGB432" s="119"/>
      <c r="EGC432" s="134"/>
      <c r="EGD432" s="119"/>
      <c r="EGE432" s="134"/>
      <c r="EGF432" s="119"/>
      <c r="EGG432" s="134"/>
      <c r="EGH432" s="119"/>
      <c r="EGI432" s="134"/>
      <c r="EGJ432" s="119"/>
      <c r="EGK432" s="134"/>
      <c r="EGL432" s="119"/>
      <c r="EGM432" s="134"/>
      <c r="EGN432" s="119"/>
      <c r="EGO432" s="134"/>
      <c r="EGP432" s="119"/>
      <c r="EGQ432" s="134"/>
      <c r="EGR432" s="119"/>
      <c r="EGS432" s="134"/>
      <c r="EGT432" s="119"/>
      <c r="EGU432" s="134"/>
      <c r="EGV432" s="119"/>
      <c r="EGW432" s="134"/>
      <c r="EGX432" s="119"/>
      <c r="EGY432" s="134"/>
      <c r="EGZ432" s="119"/>
      <c r="EHA432" s="134"/>
      <c r="EHB432" s="119"/>
      <c r="EHC432" s="134"/>
      <c r="EHD432" s="119"/>
      <c r="EHE432" s="134"/>
      <c r="EHF432" s="119"/>
      <c r="EHG432" s="134"/>
      <c r="EHH432" s="119"/>
      <c r="EHI432" s="134"/>
      <c r="EHJ432" s="119"/>
      <c r="EHK432" s="134"/>
      <c r="EHL432" s="119"/>
      <c r="EHM432" s="134"/>
      <c r="EHN432" s="119"/>
      <c r="EHO432" s="134"/>
      <c r="EHP432" s="119"/>
      <c r="EHQ432" s="134"/>
      <c r="EHR432" s="119"/>
      <c r="EHS432" s="134"/>
      <c r="EHT432" s="119"/>
      <c r="EHU432" s="134"/>
      <c r="EHV432" s="119"/>
      <c r="EHW432" s="134"/>
      <c r="EHX432" s="119"/>
      <c r="EHY432" s="134"/>
      <c r="EHZ432" s="119"/>
      <c r="EIA432" s="134"/>
      <c r="EIB432" s="119"/>
      <c r="EIC432" s="134"/>
      <c r="EID432" s="119"/>
      <c r="EIE432" s="134"/>
      <c r="EIF432" s="119"/>
      <c r="EIG432" s="134"/>
      <c r="EIH432" s="119"/>
      <c r="EII432" s="134"/>
      <c r="EIJ432" s="119"/>
      <c r="EIK432" s="134"/>
      <c r="EIL432" s="119"/>
      <c r="EIM432" s="134"/>
      <c r="EIN432" s="119"/>
      <c r="EIO432" s="134"/>
      <c r="EIP432" s="119"/>
      <c r="EIQ432" s="134"/>
      <c r="EIR432" s="119"/>
      <c r="EIS432" s="134"/>
      <c r="EIT432" s="119"/>
      <c r="EIU432" s="134"/>
      <c r="EIV432" s="119"/>
      <c r="EIW432" s="134"/>
      <c r="EIX432" s="119"/>
      <c r="EIY432" s="134"/>
      <c r="EIZ432" s="119"/>
      <c r="EJA432" s="134"/>
      <c r="EJB432" s="119"/>
      <c r="EJC432" s="134"/>
      <c r="EJD432" s="119"/>
      <c r="EJE432" s="134"/>
      <c r="EJF432" s="119"/>
      <c r="EJG432" s="134"/>
      <c r="EJH432" s="119"/>
      <c r="EJI432" s="134"/>
      <c r="EJJ432" s="119"/>
      <c r="EJK432" s="134"/>
      <c r="EJL432" s="119"/>
      <c r="EJM432" s="134"/>
      <c r="EJN432" s="119"/>
      <c r="EJO432" s="134"/>
      <c r="EJP432" s="119"/>
      <c r="EJQ432" s="134"/>
      <c r="EJR432" s="119"/>
      <c r="EJS432" s="134"/>
      <c r="EJT432" s="119"/>
      <c r="EJU432" s="134"/>
      <c r="EJV432" s="119"/>
      <c r="EJW432" s="134"/>
      <c r="EJX432" s="119"/>
      <c r="EJY432" s="134"/>
      <c r="EJZ432" s="119"/>
      <c r="EKA432" s="134"/>
      <c r="EKB432" s="119"/>
      <c r="EKC432" s="134"/>
      <c r="EKD432" s="119"/>
      <c r="EKE432" s="134"/>
      <c r="EKF432" s="119"/>
      <c r="EKG432" s="134"/>
      <c r="EKH432" s="119"/>
      <c r="EKI432" s="134"/>
      <c r="EKJ432" s="119"/>
      <c r="EKK432" s="134"/>
      <c r="EKL432" s="119"/>
      <c r="EKM432" s="134"/>
      <c r="EKN432" s="119"/>
      <c r="EKO432" s="134"/>
      <c r="EKP432" s="119"/>
      <c r="EKQ432" s="134"/>
      <c r="EKR432" s="119"/>
      <c r="EKS432" s="134"/>
      <c r="EKT432" s="119"/>
      <c r="EKU432" s="134"/>
      <c r="EKV432" s="119"/>
      <c r="EKW432" s="134"/>
      <c r="EKX432" s="119"/>
      <c r="EKY432" s="134"/>
      <c r="EKZ432" s="119"/>
      <c r="ELA432" s="134"/>
      <c r="ELB432" s="119"/>
      <c r="ELC432" s="134"/>
      <c r="ELD432" s="119"/>
      <c r="ELE432" s="134"/>
      <c r="ELF432" s="119"/>
      <c r="ELG432" s="134"/>
      <c r="ELH432" s="119"/>
      <c r="ELI432" s="134"/>
      <c r="ELJ432" s="119"/>
      <c r="ELK432" s="134"/>
      <c r="ELL432" s="119"/>
      <c r="ELM432" s="134"/>
      <c r="ELN432" s="119"/>
      <c r="ELO432" s="134"/>
      <c r="ELP432" s="119"/>
      <c r="ELQ432" s="134"/>
      <c r="ELR432" s="119"/>
      <c r="ELS432" s="134"/>
      <c r="ELT432" s="119"/>
      <c r="ELU432" s="134"/>
      <c r="ELV432" s="119"/>
      <c r="ELW432" s="134"/>
      <c r="ELX432" s="119"/>
      <c r="ELY432" s="134"/>
      <c r="ELZ432" s="119"/>
      <c r="EMA432" s="134"/>
      <c r="EMB432" s="119"/>
      <c r="EMC432" s="134"/>
      <c r="EMD432" s="119"/>
      <c r="EME432" s="134"/>
      <c r="EMF432" s="119"/>
      <c r="EMG432" s="134"/>
      <c r="EMH432" s="119"/>
      <c r="EMI432" s="134"/>
      <c r="EMJ432" s="119"/>
      <c r="EMK432" s="134"/>
      <c r="EML432" s="119"/>
      <c r="EMM432" s="134"/>
      <c r="EMN432" s="119"/>
      <c r="EMO432" s="134"/>
      <c r="EMP432" s="119"/>
      <c r="EMQ432" s="134"/>
      <c r="EMR432" s="119"/>
      <c r="EMS432" s="134"/>
      <c r="EMT432" s="119"/>
      <c r="EMU432" s="134"/>
      <c r="EMV432" s="119"/>
      <c r="EMW432" s="134"/>
      <c r="EMX432" s="119"/>
      <c r="EMY432" s="134"/>
      <c r="EMZ432" s="119"/>
      <c r="ENA432" s="134"/>
      <c r="ENB432" s="119"/>
      <c r="ENC432" s="134"/>
      <c r="END432" s="119"/>
      <c r="ENE432" s="134"/>
      <c r="ENF432" s="119"/>
      <c r="ENG432" s="134"/>
      <c r="ENH432" s="119"/>
      <c r="ENI432" s="134"/>
      <c r="ENJ432" s="119"/>
      <c r="ENK432" s="134"/>
      <c r="ENL432" s="119"/>
      <c r="ENM432" s="134"/>
      <c r="ENN432" s="119"/>
      <c r="ENO432" s="134"/>
      <c r="ENP432" s="119"/>
      <c r="ENQ432" s="134"/>
      <c r="ENR432" s="119"/>
      <c r="ENS432" s="134"/>
      <c r="ENT432" s="119"/>
      <c r="ENU432" s="134"/>
      <c r="ENV432" s="119"/>
      <c r="ENW432" s="134"/>
      <c r="ENX432" s="119"/>
      <c r="ENY432" s="134"/>
      <c r="ENZ432" s="119"/>
      <c r="EOA432" s="134"/>
      <c r="EOB432" s="119"/>
      <c r="EOC432" s="134"/>
      <c r="EOD432" s="119"/>
      <c r="EOE432" s="134"/>
      <c r="EOF432" s="119"/>
      <c r="EOG432" s="134"/>
      <c r="EOH432" s="119"/>
      <c r="EOI432" s="134"/>
      <c r="EOJ432" s="119"/>
      <c r="EOK432" s="134"/>
      <c r="EOL432" s="119"/>
      <c r="EOM432" s="134"/>
      <c r="EON432" s="119"/>
      <c r="EOO432" s="134"/>
      <c r="EOP432" s="119"/>
      <c r="EOQ432" s="134"/>
      <c r="EOR432" s="119"/>
      <c r="EOS432" s="134"/>
      <c r="EOT432" s="119"/>
      <c r="EOU432" s="134"/>
      <c r="EOV432" s="119"/>
      <c r="EOW432" s="134"/>
      <c r="EOX432" s="119"/>
      <c r="EOY432" s="134"/>
      <c r="EOZ432" s="119"/>
      <c r="EPA432" s="134"/>
      <c r="EPB432" s="119"/>
      <c r="EPC432" s="134"/>
      <c r="EPD432" s="119"/>
      <c r="EPE432" s="134"/>
      <c r="EPF432" s="119"/>
      <c r="EPG432" s="134"/>
      <c r="EPH432" s="119"/>
      <c r="EPI432" s="134"/>
      <c r="EPJ432" s="119"/>
      <c r="EPK432" s="134"/>
      <c r="EPL432" s="119"/>
      <c r="EPM432" s="134"/>
      <c r="EPN432" s="119"/>
      <c r="EPO432" s="134"/>
      <c r="EPP432" s="119"/>
      <c r="EPQ432" s="134"/>
      <c r="EPR432" s="119"/>
      <c r="EPS432" s="134"/>
      <c r="EPT432" s="119"/>
      <c r="EPU432" s="134"/>
      <c r="EPV432" s="119"/>
      <c r="EPW432" s="134"/>
      <c r="EPX432" s="119"/>
      <c r="EPY432" s="134"/>
      <c r="EPZ432" s="119"/>
      <c r="EQA432" s="134"/>
      <c r="EQB432" s="119"/>
      <c r="EQC432" s="134"/>
      <c r="EQD432" s="119"/>
      <c r="EQE432" s="134"/>
      <c r="EQF432" s="119"/>
      <c r="EQG432" s="134"/>
      <c r="EQH432" s="119"/>
      <c r="EQI432" s="134"/>
      <c r="EQJ432" s="119"/>
      <c r="EQK432" s="134"/>
      <c r="EQL432" s="119"/>
      <c r="EQM432" s="134"/>
      <c r="EQN432" s="119"/>
      <c r="EQO432" s="134"/>
      <c r="EQP432" s="119"/>
      <c r="EQQ432" s="134"/>
      <c r="EQR432" s="119"/>
      <c r="EQS432" s="134"/>
      <c r="EQT432" s="119"/>
      <c r="EQU432" s="134"/>
      <c r="EQV432" s="119"/>
      <c r="EQW432" s="134"/>
      <c r="EQX432" s="119"/>
      <c r="EQY432" s="134"/>
      <c r="EQZ432" s="119"/>
      <c r="ERA432" s="134"/>
      <c r="ERB432" s="119"/>
      <c r="ERC432" s="134"/>
      <c r="ERD432" s="119"/>
      <c r="ERE432" s="134"/>
      <c r="ERF432" s="119"/>
      <c r="ERG432" s="134"/>
      <c r="ERH432" s="119"/>
      <c r="ERI432" s="134"/>
      <c r="ERJ432" s="119"/>
      <c r="ERK432" s="134"/>
      <c r="ERL432" s="119"/>
      <c r="ERM432" s="134"/>
      <c r="ERN432" s="119"/>
      <c r="ERO432" s="134"/>
      <c r="ERP432" s="119"/>
      <c r="ERQ432" s="134"/>
      <c r="ERR432" s="119"/>
      <c r="ERS432" s="134"/>
      <c r="ERT432" s="119"/>
      <c r="ERU432" s="134"/>
      <c r="ERV432" s="119"/>
      <c r="ERW432" s="134"/>
      <c r="ERX432" s="119"/>
      <c r="ERY432" s="134"/>
      <c r="ERZ432" s="119"/>
      <c r="ESA432" s="134"/>
      <c r="ESB432" s="119"/>
      <c r="ESC432" s="134"/>
      <c r="ESD432" s="119"/>
      <c r="ESE432" s="134"/>
      <c r="ESF432" s="119"/>
      <c r="ESG432" s="134"/>
      <c r="ESH432" s="119"/>
      <c r="ESI432" s="134"/>
      <c r="ESJ432" s="119"/>
      <c r="ESK432" s="134"/>
      <c r="ESL432" s="119"/>
      <c r="ESM432" s="134"/>
      <c r="ESN432" s="119"/>
      <c r="ESO432" s="134"/>
      <c r="ESP432" s="119"/>
      <c r="ESQ432" s="134"/>
      <c r="ESR432" s="119"/>
      <c r="ESS432" s="134"/>
      <c r="EST432" s="119"/>
      <c r="ESU432" s="134"/>
      <c r="ESV432" s="119"/>
      <c r="ESW432" s="134"/>
      <c r="ESX432" s="119"/>
      <c r="ESY432" s="134"/>
      <c r="ESZ432" s="119"/>
      <c r="ETA432" s="134"/>
      <c r="ETB432" s="119"/>
      <c r="ETC432" s="134"/>
      <c r="ETD432" s="119"/>
      <c r="ETE432" s="134"/>
      <c r="ETF432" s="119"/>
      <c r="ETG432" s="134"/>
      <c r="ETH432" s="119"/>
      <c r="ETI432" s="134"/>
      <c r="ETJ432" s="119"/>
      <c r="ETK432" s="134"/>
      <c r="ETL432" s="119"/>
      <c r="ETM432" s="134"/>
      <c r="ETN432" s="119"/>
      <c r="ETO432" s="134"/>
      <c r="ETP432" s="119"/>
      <c r="ETQ432" s="134"/>
      <c r="ETR432" s="119"/>
      <c r="ETS432" s="134"/>
      <c r="ETT432" s="119"/>
      <c r="ETU432" s="134"/>
      <c r="ETV432" s="119"/>
      <c r="ETW432" s="134"/>
      <c r="ETX432" s="119"/>
      <c r="ETY432" s="134"/>
      <c r="ETZ432" s="119"/>
      <c r="EUA432" s="134"/>
      <c r="EUB432" s="119"/>
      <c r="EUC432" s="134"/>
      <c r="EUD432" s="119"/>
      <c r="EUE432" s="134"/>
      <c r="EUF432" s="119"/>
      <c r="EUG432" s="134"/>
      <c r="EUH432" s="119"/>
      <c r="EUI432" s="134"/>
      <c r="EUJ432" s="119"/>
      <c r="EUK432" s="134"/>
      <c r="EUL432" s="119"/>
      <c r="EUM432" s="134"/>
      <c r="EUN432" s="119"/>
      <c r="EUO432" s="134"/>
      <c r="EUP432" s="119"/>
      <c r="EUQ432" s="134"/>
      <c r="EUR432" s="119"/>
      <c r="EUS432" s="134"/>
      <c r="EUT432" s="119"/>
      <c r="EUU432" s="134"/>
      <c r="EUV432" s="119"/>
      <c r="EUW432" s="134"/>
      <c r="EUX432" s="119"/>
      <c r="EUY432" s="134"/>
      <c r="EUZ432" s="119"/>
      <c r="EVA432" s="134"/>
      <c r="EVB432" s="119"/>
      <c r="EVC432" s="134"/>
      <c r="EVD432" s="119"/>
      <c r="EVE432" s="134"/>
      <c r="EVF432" s="119"/>
      <c r="EVG432" s="134"/>
      <c r="EVH432" s="119"/>
      <c r="EVI432" s="134"/>
      <c r="EVJ432" s="119"/>
      <c r="EVK432" s="134"/>
      <c r="EVL432" s="119"/>
      <c r="EVM432" s="134"/>
      <c r="EVN432" s="119"/>
      <c r="EVO432" s="134"/>
      <c r="EVP432" s="119"/>
      <c r="EVQ432" s="134"/>
      <c r="EVR432" s="119"/>
      <c r="EVS432" s="134"/>
      <c r="EVT432" s="119"/>
      <c r="EVU432" s="134"/>
      <c r="EVV432" s="119"/>
      <c r="EVW432" s="134"/>
      <c r="EVX432" s="119"/>
      <c r="EVY432" s="134"/>
      <c r="EVZ432" s="119"/>
      <c r="EWA432" s="134"/>
      <c r="EWB432" s="119"/>
      <c r="EWC432" s="134"/>
      <c r="EWD432" s="119"/>
      <c r="EWE432" s="134"/>
      <c r="EWF432" s="119"/>
      <c r="EWG432" s="134"/>
      <c r="EWH432" s="119"/>
      <c r="EWI432" s="134"/>
      <c r="EWJ432" s="119"/>
      <c r="EWK432" s="134"/>
      <c r="EWL432" s="119"/>
      <c r="EWM432" s="134"/>
      <c r="EWN432" s="119"/>
      <c r="EWO432" s="134"/>
      <c r="EWP432" s="119"/>
      <c r="EWQ432" s="134"/>
      <c r="EWR432" s="119"/>
      <c r="EWS432" s="134"/>
      <c r="EWT432" s="119"/>
      <c r="EWU432" s="134"/>
      <c r="EWV432" s="119"/>
      <c r="EWW432" s="134"/>
      <c r="EWX432" s="119"/>
      <c r="EWY432" s="134"/>
      <c r="EWZ432" s="119"/>
      <c r="EXA432" s="134"/>
      <c r="EXB432" s="119"/>
      <c r="EXC432" s="134"/>
      <c r="EXD432" s="119"/>
      <c r="EXE432" s="134"/>
      <c r="EXF432" s="119"/>
      <c r="EXG432" s="134"/>
      <c r="EXH432" s="119"/>
      <c r="EXI432" s="134"/>
      <c r="EXJ432" s="119"/>
      <c r="EXK432" s="134"/>
      <c r="EXL432" s="119"/>
      <c r="EXM432" s="134"/>
      <c r="EXN432" s="119"/>
      <c r="EXO432" s="134"/>
      <c r="EXP432" s="119"/>
      <c r="EXQ432" s="134"/>
      <c r="EXR432" s="119"/>
      <c r="EXS432" s="134"/>
      <c r="EXT432" s="119"/>
      <c r="EXU432" s="134"/>
      <c r="EXV432" s="119"/>
      <c r="EXW432" s="134"/>
      <c r="EXX432" s="119"/>
      <c r="EXY432" s="134"/>
      <c r="EXZ432" s="119"/>
      <c r="EYA432" s="134"/>
      <c r="EYB432" s="119"/>
      <c r="EYC432" s="134"/>
      <c r="EYD432" s="119"/>
      <c r="EYE432" s="134"/>
      <c r="EYF432" s="119"/>
      <c r="EYG432" s="134"/>
      <c r="EYH432" s="119"/>
      <c r="EYI432" s="134"/>
      <c r="EYJ432" s="119"/>
      <c r="EYK432" s="134"/>
      <c r="EYL432" s="119"/>
      <c r="EYM432" s="134"/>
      <c r="EYN432" s="119"/>
      <c r="EYO432" s="134"/>
      <c r="EYP432" s="119"/>
      <c r="EYQ432" s="134"/>
      <c r="EYR432" s="119"/>
      <c r="EYS432" s="134"/>
      <c r="EYT432" s="119"/>
      <c r="EYU432" s="134"/>
      <c r="EYV432" s="119"/>
      <c r="EYW432" s="134"/>
      <c r="EYX432" s="119"/>
      <c r="EYY432" s="134"/>
      <c r="EYZ432" s="119"/>
      <c r="EZA432" s="134"/>
      <c r="EZB432" s="119"/>
      <c r="EZC432" s="134"/>
      <c r="EZD432" s="119"/>
      <c r="EZE432" s="134"/>
      <c r="EZF432" s="119"/>
      <c r="EZG432" s="134"/>
      <c r="EZH432" s="119"/>
      <c r="EZI432" s="134"/>
      <c r="EZJ432" s="119"/>
      <c r="EZK432" s="134"/>
      <c r="EZL432" s="119"/>
      <c r="EZM432" s="134"/>
      <c r="EZN432" s="119"/>
      <c r="EZO432" s="134"/>
      <c r="EZP432" s="119"/>
      <c r="EZQ432" s="134"/>
      <c r="EZR432" s="119"/>
      <c r="EZS432" s="134"/>
      <c r="EZT432" s="119"/>
      <c r="EZU432" s="134"/>
      <c r="EZV432" s="119"/>
      <c r="EZW432" s="134"/>
      <c r="EZX432" s="119"/>
      <c r="EZY432" s="134"/>
      <c r="EZZ432" s="119"/>
      <c r="FAA432" s="134"/>
      <c r="FAB432" s="119"/>
      <c r="FAC432" s="134"/>
      <c r="FAD432" s="119"/>
      <c r="FAE432" s="134"/>
      <c r="FAF432" s="119"/>
      <c r="FAG432" s="134"/>
      <c r="FAH432" s="119"/>
      <c r="FAI432" s="134"/>
      <c r="FAJ432" s="119"/>
      <c r="FAK432" s="134"/>
      <c r="FAL432" s="119"/>
      <c r="FAM432" s="134"/>
      <c r="FAN432" s="119"/>
      <c r="FAO432" s="134"/>
      <c r="FAP432" s="119"/>
      <c r="FAQ432" s="134"/>
      <c r="FAR432" s="119"/>
      <c r="FAS432" s="134"/>
      <c r="FAT432" s="119"/>
      <c r="FAU432" s="134"/>
      <c r="FAV432" s="119"/>
      <c r="FAW432" s="134"/>
      <c r="FAX432" s="119"/>
      <c r="FAY432" s="134"/>
      <c r="FAZ432" s="119"/>
      <c r="FBA432" s="134"/>
      <c r="FBB432" s="119"/>
      <c r="FBC432" s="134"/>
      <c r="FBD432" s="119"/>
      <c r="FBE432" s="134"/>
      <c r="FBF432" s="119"/>
      <c r="FBG432" s="134"/>
      <c r="FBH432" s="119"/>
      <c r="FBI432" s="134"/>
      <c r="FBJ432" s="119"/>
      <c r="FBK432" s="134"/>
      <c r="FBL432" s="119"/>
      <c r="FBM432" s="134"/>
      <c r="FBN432" s="119"/>
      <c r="FBO432" s="134"/>
      <c r="FBP432" s="119"/>
      <c r="FBQ432" s="134"/>
      <c r="FBR432" s="119"/>
      <c r="FBS432" s="134"/>
      <c r="FBT432" s="119"/>
      <c r="FBU432" s="134"/>
      <c r="FBV432" s="119"/>
      <c r="FBW432" s="134"/>
      <c r="FBX432" s="119"/>
      <c r="FBY432" s="134"/>
      <c r="FBZ432" s="119"/>
      <c r="FCA432" s="134"/>
      <c r="FCB432" s="119"/>
      <c r="FCC432" s="134"/>
      <c r="FCD432" s="119"/>
      <c r="FCE432" s="134"/>
      <c r="FCF432" s="119"/>
      <c r="FCG432" s="134"/>
      <c r="FCH432" s="119"/>
      <c r="FCI432" s="134"/>
      <c r="FCJ432" s="119"/>
      <c r="FCK432" s="134"/>
      <c r="FCL432" s="119"/>
      <c r="FCM432" s="134"/>
      <c r="FCN432" s="119"/>
      <c r="FCO432" s="134"/>
      <c r="FCP432" s="119"/>
      <c r="FCQ432" s="134"/>
      <c r="FCR432" s="119"/>
      <c r="FCS432" s="134"/>
      <c r="FCT432" s="119"/>
      <c r="FCU432" s="134"/>
      <c r="FCV432" s="119"/>
      <c r="FCW432" s="134"/>
      <c r="FCX432" s="119"/>
      <c r="FCY432" s="134"/>
      <c r="FCZ432" s="119"/>
      <c r="FDA432" s="134"/>
      <c r="FDB432" s="119"/>
      <c r="FDC432" s="134"/>
      <c r="FDD432" s="119"/>
      <c r="FDE432" s="134"/>
      <c r="FDF432" s="119"/>
      <c r="FDG432" s="134"/>
      <c r="FDH432" s="119"/>
      <c r="FDI432" s="134"/>
      <c r="FDJ432" s="119"/>
      <c r="FDK432" s="134"/>
      <c r="FDL432" s="119"/>
      <c r="FDM432" s="134"/>
      <c r="FDN432" s="119"/>
      <c r="FDO432" s="134"/>
      <c r="FDP432" s="119"/>
      <c r="FDQ432" s="134"/>
      <c r="FDR432" s="119"/>
      <c r="FDS432" s="134"/>
      <c r="FDT432" s="119"/>
      <c r="FDU432" s="134"/>
      <c r="FDV432" s="119"/>
      <c r="FDW432" s="134"/>
      <c r="FDX432" s="119"/>
      <c r="FDY432" s="134"/>
      <c r="FDZ432" s="119"/>
      <c r="FEA432" s="134"/>
      <c r="FEB432" s="119"/>
      <c r="FEC432" s="134"/>
      <c r="FED432" s="119"/>
      <c r="FEE432" s="134"/>
      <c r="FEF432" s="119"/>
      <c r="FEG432" s="134"/>
      <c r="FEH432" s="119"/>
      <c r="FEI432" s="134"/>
      <c r="FEJ432" s="119"/>
      <c r="FEK432" s="134"/>
      <c r="FEL432" s="119"/>
      <c r="FEM432" s="134"/>
      <c r="FEN432" s="119"/>
      <c r="FEO432" s="134"/>
      <c r="FEP432" s="119"/>
      <c r="FEQ432" s="134"/>
      <c r="FER432" s="119"/>
      <c r="FES432" s="134"/>
      <c r="FET432" s="119"/>
      <c r="FEU432" s="134"/>
      <c r="FEV432" s="119"/>
      <c r="FEW432" s="134"/>
      <c r="FEX432" s="119"/>
      <c r="FEY432" s="134"/>
      <c r="FEZ432" s="119"/>
      <c r="FFA432" s="134"/>
      <c r="FFB432" s="119"/>
      <c r="FFC432" s="134"/>
      <c r="FFD432" s="119"/>
      <c r="FFE432" s="134"/>
      <c r="FFF432" s="119"/>
      <c r="FFG432" s="134"/>
      <c r="FFH432" s="119"/>
      <c r="FFI432" s="134"/>
      <c r="FFJ432" s="119"/>
      <c r="FFK432" s="134"/>
      <c r="FFL432" s="119"/>
      <c r="FFM432" s="134"/>
      <c r="FFN432" s="119"/>
      <c r="FFO432" s="134"/>
      <c r="FFP432" s="119"/>
      <c r="FFQ432" s="134"/>
      <c r="FFR432" s="119"/>
      <c r="FFS432" s="134"/>
      <c r="FFT432" s="119"/>
      <c r="FFU432" s="134"/>
      <c r="FFV432" s="119"/>
      <c r="FFW432" s="134"/>
      <c r="FFX432" s="119"/>
      <c r="FFY432" s="134"/>
      <c r="FFZ432" s="119"/>
      <c r="FGA432" s="134"/>
      <c r="FGB432" s="119"/>
      <c r="FGC432" s="134"/>
      <c r="FGD432" s="119"/>
      <c r="FGE432" s="134"/>
      <c r="FGF432" s="119"/>
      <c r="FGG432" s="134"/>
      <c r="FGH432" s="119"/>
      <c r="FGI432" s="134"/>
      <c r="FGJ432" s="119"/>
      <c r="FGK432" s="134"/>
      <c r="FGL432" s="119"/>
      <c r="FGM432" s="134"/>
      <c r="FGN432" s="119"/>
      <c r="FGO432" s="134"/>
      <c r="FGP432" s="119"/>
      <c r="FGQ432" s="134"/>
      <c r="FGR432" s="119"/>
      <c r="FGS432" s="134"/>
      <c r="FGT432" s="119"/>
      <c r="FGU432" s="134"/>
      <c r="FGV432" s="119"/>
      <c r="FGW432" s="134"/>
      <c r="FGX432" s="119"/>
      <c r="FGY432" s="134"/>
      <c r="FGZ432" s="119"/>
      <c r="FHA432" s="134"/>
      <c r="FHB432" s="119"/>
      <c r="FHC432" s="134"/>
      <c r="FHD432" s="119"/>
      <c r="FHE432" s="134"/>
      <c r="FHF432" s="119"/>
      <c r="FHG432" s="134"/>
      <c r="FHH432" s="119"/>
      <c r="FHI432" s="134"/>
      <c r="FHJ432" s="119"/>
      <c r="FHK432" s="134"/>
      <c r="FHL432" s="119"/>
      <c r="FHM432" s="134"/>
      <c r="FHN432" s="119"/>
      <c r="FHO432" s="134"/>
      <c r="FHP432" s="119"/>
      <c r="FHQ432" s="134"/>
      <c r="FHR432" s="119"/>
      <c r="FHS432" s="134"/>
      <c r="FHT432" s="119"/>
      <c r="FHU432" s="134"/>
      <c r="FHV432" s="119"/>
      <c r="FHW432" s="134"/>
      <c r="FHX432" s="119"/>
      <c r="FHY432" s="134"/>
      <c r="FHZ432" s="119"/>
      <c r="FIA432" s="134"/>
      <c r="FIB432" s="119"/>
      <c r="FIC432" s="134"/>
      <c r="FID432" s="119"/>
      <c r="FIE432" s="134"/>
      <c r="FIF432" s="119"/>
      <c r="FIG432" s="134"/>
      <c r="FIH432" s="119"/>
      <c r="FII432" s="134"/>
      <c r="FIJ432" s="119"/>
      <c r="FIK432" s="134"/>
      <c r="FIL432" s="119"/>
      <c r="FIM432" s="134"/>
      <c r="FIN432" s="119"/>
      <c r="FIO432" s="134"/>
      <c r="FIP432" s="119"/>
      <c r="FIQ432" s="134"/>
      <c r="FIR432" s="119"/>
      <c r="FIS432" s="134"/>
      <c r="FIT432" s="119"/>
      <c r="FIU432" s="134"/>
      <c r="FIV432" s="119"/>
      <c r="FIW432" s="134"/>
      <c r="FIX432" s="119"/>
      <c r="FIY432" s="134"/>
      <c r="FIZ432" s="119"/>
      <c r="FJA432" s="134"/>
      <c r="FJB432" s="119"/>
      <c r="FJC432" s="134"/>
      <c r="FJD432" s="119"/>
      <c r="FJE432" s="134"/>
      <c r="FJF432" s="119"/>
      <c r="FJG432" s="134"/>
      <c r="FJH432" s="119"/>
      <c r="FJI432" s="134"/>
      <c r="FJJ432" s="119"/>
      <c r="FJK432" s="134"/>
      <c r="FJL432" s="119"/>
      <c r="FJM432" s="134"/>
      <c r="FJN432" s="119"/>
      <c r="FJO432" s="134"/>
      <c r="FJP432" s="119"/>
      <c r="FJQ432" s="134"/>
      <c r="FJR432" s="119"/>
      <c r="FJS432" s="134"/>
      <c r="FJT432" s="119"/>
      <c r="FJU432" s="134"/>
      <c r="FJV432" s="119"/>
      <c r="FJW432" s="134"/>
      <c r="FJX432" s="119"/>
      <c r="FJY432" s="134"/>
      <c r="FJZ432" s="119"/>
      <c r="FKA432" s="134"/>
      <c r="FKB432" s="119"/>
      <c r="FKC432" s="134"/>
      <c r="FKD432" s="119"/>
      <c r="FKE432" s="134"/>
      <c r="FKF432" s="119"/>
      <c r="FKG432" s="134"/>
      <c r="FKH432" s="119"/>
      <c r="FKI432" s="134"/>
      <c r="FKJ432" s="119"/>
      <c r="FKK432" s="134"/>
      <c r="FKL432" s="119"/>
      <c r="FKM432" s="134"/>
      <c r="FKN432" s="119"/>
      <c r="FKO432" s="134"/>
      <c r="FKP432" s="119"/>
      <c r="FKQ432" s="134"/>
      <c r="FKR432" s="119"/>
      <c r="FKS432" s="134"/>
      <c r="FKT432" s="119"/>
      <c r="FKU432" s="134"/>
      <c r="FKV432" s="119"/>
      <c r="FKW432" s="134"/>
      <c r="FKX432" s="119"/>
      <c r="FKY432" s="134"/>
      <c r="FKZ432" s="119"/>
      <c r="FLA432" s="134"/>
      <c r="FLB432" s="119"/>
      <c r="FLC432" s="134"/>
      <c r="FLD432" s="119"/>
      <c r="FLE432" s="134"/>
      <c r="FLF432" s="119"/>
      <c r="FLG432" s="134"/>
      <c r="FLH432" s="119"/>
      <c r="FLI432" s="134"/>
      <c r="FLJ432" s="119"/>
      <c r="FLK432" s="134"/>
      <c r="FLL432" s="119"/>
      <c r="FLM432" s="134"/>
      <c r="FLN432" s="119"/>
      <c r="FLO432" s="134"/>
      <c r="FLP432" s="119"/>
      <c r="FLQ432" s="134"/>
      <c r="FLR432" s="119"/>
      <c r="FLS432" s="134"/>
      <c r="FLT432" s="119"/>
      <c r="FLU432" s="134"/>
      <c r="FLV432" s="119"/>
      <c r="FLW432" s="134"/>
      <c r="FLX432" s="119"/>
      <c r="FLY432" s="134"/>
      <c r="FLZ432" s="119"/>
      <c r="FMA432" s="134"/>
      <c r="FMB432" s="119"/>
      <c r="FMC432" s="134"/>
      <c r="FMD432" s="119"/>
      <c r="FME432" s="134"/>
      <c r="FMF432" s="119"/>
      <c r="FMG432" s="134"/>
      <c r="FMH432" s="119"/>
      <c r="FMI432" s="134"/>
      <c r="FMJ432" s="119"/>
      <c r="FMK432" s="134"/>
      <c r="FML432" s="119"/>
      <c r="FMM432" s="134"/>
      <c r="FMN432" s="119"/>
      <c r="FMO432" s="134"/>
      <c r="FMP432" s="119"/>
      <c r="FMQ432" s="134"/>
      <c r="FMR432" s="119"/>
      <c r="FMS432" s="134"/>
      <c r="FMT432" s="119"/>
      <c r="FMU432" s="134"/>
      <c r="FMV432" s="119"/>
      <c r="FMW432" s="134"/>
      <c r="FMX432" s="119"/>
      <c r="FMY432" s="134"/>
      <c r="FMZ432" s="119"/>
      <c r="FNA432" s="134"/>
      <c r="FNB432" s="119"/>
      <c r="FNC432" s="134"/>
      <c r="FND432" s="119"/>
      <c r="FNE432" s="134"/>
      <c r="FNF432" s="119"/>
      <c r="FNG432" s="134"/>
      <c r="FNH432" s="119"/>
      <c r="FNI432" s="134"/>
      <c r="FNJ432" s="119"/>
      <c r="FNK432" s="134"/>
      <c r="FNL432" s="119"/>
      <c r="FNM432" s="134"/>
      <c r="FNN432" s="119"/>
      <c r="FNO432" s="134"/>
      <c r="FNP432" s="119"/>
      <c r="FNQ432" s="134"/>
      <c r="FNR432" s="119"/>
      <c r="FNS432" s="134"/>
      <c r="FNT432" s="119"/>
      <c r="FNU432" s="134"/>
      <c r="FNV432" s="119"/>
      <c r="FNW432" s="134"/>
      <c r="FNX432" s="119"/>
      <c r="FNY432" s="134"/>
      <c r="FNZ432" s="119"/>
      <c r="FOA432" s="134"/>
      <c r="FOB432" s="119"/>
      <c r="FOC432" s="134"/>
      <c r="FOD432" s="119"/>
      <c r="FOE432" s="134"/>
      <c r="FOF432" s="119"/>
      <c r="FOG432" s="134"/>
      <c r="FOH432" s="119"/>
      <c r="FOI432" s="134"/>
      <c r="FOJ432" s="119"/>
      <c r="FOK432" s="134"/>
      <c r="FOL432" s="119"/>
      <c r="FOM432" s="134"/>
      <c r="FON432" s="119"/>
      <c r="FOO432" s="134"/>
      <c r="FOP432" s="119"/>
      <c r="FOQ432" s="134"/>
      <c r="FOR432" s="119"/>
      <c r="FOS432" s="134"/>
      <c r="FOT432" s="119"/>
      <c r="FOU432" s="134"/>
      <c r="FOV432" s="119"/>
      <c r="FOW432" s="134"/>
      <c r="FOX432" s="119"/>
      <c r="FOY432" s="134"/>
      <c r="FOZ432" s="119"/>
      <c r="FPA432" s="134"/>
      <c r="FPB432" s="119"/>
      <c r="FPC432" s="134"/>
      <c r="FPD432" s="119"/>
      <c r="FPE432" s="134"/>
      <c r="FPF432" s="119"/>
      <c r="FPG432" s="134"/>
      <c r="FPH432" s="119"/>
      <c r="FPI432" s="134"/>
      <c r="FPJ432" s="119"/>
      <c r="FPK432" s="134"/>
      <c r="FPL432" s="119"/>
      <c r="FPM432" s="134"/>
      <c r="FPN432" s="119"/>
      <c r="FPO432" s="134"/>
      <c r="FPP432" s="119"/>
      <c r="FPQ432" s="134"/>
      <c r="FPR432" s="119"/>
      <c r="FPS432" s="134"/>
      <c r="FPT432" s="119"/>
      <c r="FPU432" s="134"/>
      <c r="FPV432" s="119"/>
      <c r="FPW432" s="134"/>
      <c r="FPX432" s="119"/>
      <c r="FPY432" s="134"/>
      <c r="FPZ432" s="119"/>
      <c r="FQA432" s="134"/>
      <c r="FQB432" s="119"/>
      <c r="FQC432" s="134"/>
      <c r="FQD432" s="119"/>
      <c r="FQE432" s="134"/>
      <c r="FQF432" s="119"/>
      <c r="FQG432" s="134"/>
      <c r="FQH432" s="119"/>
      <c r="FQI432" s="134"/>
      <c r="FQJ432" s="119"/>
      <c r="FQK432" s="134"/>
      <c r="FQL432" s="119"/>
      <c r="FQM432" s="134"/>
      <c r="FQN432" s="119"/>
      <c r="FQO432" s="134"/>
      <c r="FQP432" s="119"/>
      <c r="FQQ432" s="134"/>
      <c r="FQR432" s="119"/>
      <c r="FQS432" s="134"/>
      <c r="FQT432" s="119"/>
      <c r="FQU432" s="134"/>
      <c r="FQV432" s="119"/>
      <c r="FQW432" s="134"/>
      <c r="FQX432" s="119"/>
      <c r="FQY432" s="134"/>
      <c r="FQZ432" s="119"/>
      <c r="FRA432" s="134"/>
      <c r="FRB432" s="119"/>
      <c r="FRC432" s="134"/>
      <c r="FRD432" s="119"/>
      <c r="FRE432" s="134"/>
      <c r="FRF432" s="119"/>
      <c r="FRG432" s="134"/>
      <c r="FRH432" s="119"/>
      <c r="FRI432" s="134"/>
      <c r="FRJ432" s="119"/>
      <c r="FRK432" s="134"/>
      <c r="FRL432" s="119"/>
      <c r="FRM432" s="134"/>
      <c r="FRN432" s="119"/>
      <c r="FRO432" s="134"/>
      <c r="FRP432" s="119"/>
      <c r="FRQ432" s="134"/>
      <c r="FRR432" s="119"/>
      <c r="FRS432" s="134"/>
      <c r="FRT432" s="119"/>
      <c r="FRU432" s="134"/>
      <c r="FRV432" s="119"/>
      <c r="FRW432" s="134"/>
      <c r="FRX432" s="119"/>
      <c r="FRY432" s="134"/>
      <c r="FRZ432" s="119"/>
      <c r="FSA432" s="134"/>
      <c r="FSB432" s="119"/>
      <c r="FSC432" s="134"/>
      <c r="FSD432" s="119"/>
      <c r="FSE432" s="134"/>
      <c r="FSF432" s="119"/>
      <c r="FSG432" s="134"/>
      <c r="FSH432" s="119"/>
      <c r="FSI432" s="134"/>
      <c r="FSJ432" s="119"/>
      <c r="FSK432" s="134"/>
      <c r="FSL432" s="119"/>
      <c r="FSM432" s="134"/>
      <c r="FSN432" s="119"/>
      <c r="FSO432" s="134"/>
      <c r="FSP432" s="119"/>
      <c r="FSQ432" s="134"/>
      <c r="FSR432" s="119"/>
      <c r="FSS432" s="134"/>
      <c r="FST432" s="119"/>
      <c r="FSU432" s="134"/>
      <c r="FSV432" s="119"/>
      <c r="FSW432" s="134"/>
      <c r="FSX432" s="119"/>
      <c r="FSY432" s="134"/>
      <c r="FSZ432" s="119"/>
      <c r="FTA432" s="134"/>
      <c r="FTB432" s="119"/>
      <c r="FTC432" s="134"/>
      <c r="FTD432" s="119"/>
      <c r="FTE432" s="134"/>
      <c r="FTF432" s="119"/>
      <c r="FTG432" s="134"/>
      <c r="FTH432" s="119"/>
      <c r="FTI432" s="134"/>
      <c r="FTJ432" s="119"/>
      <c r="FTK432" s="134"/>
      <c r="FTL432" s="119"/>
      <c r="FTM432" s="134"/>
      <c r="FTN432" s="119"/>
      <c r="FTO432" s="134"/>
      <c r="FTP432" s="119"/>
      <c r="FTQ432" s="134"/>
      <c r="FTR432" s="119"/>
      <c r="FTS432" s="134"/>
      <c r="FTT432" s="119"/>
      <c r="FTU432" s="134"/>
      <c r="FTV432" s="119"/>
      <c r="FTW432" s="134"/>
      <c r="FTX432" s="119"/>
      <c r="FTY432" s="134"/>
      <c r="FTZ432" s="119"/>
      <c r="FUA432" s="134"/>
      <c r="FUB432" s="119"/>
      <c r="FUC432" s="134"/>
      <c r="FUD432" s="119"/>
      <c r="FUE432" s="134"/>
      <c r="FUF432" s="119"/>
      <c r="FUG432" s="134"/>
      <c r="FUH432" s="119"/>
      <c r="FUI432" s="134"/>
      <c r="FUJ432" s="119"/>
      <c r="FUK432" s="134"/>
      <c r="FUL432" s="119"/>
      <c r="FUM432" s="134"/>
      <c r="FUN432" s="119"/>
      <c r="FUO432" s="134"/>
      <c r="FUP432" s="119"/>
      <c r="FUQ432" s="134"/>
      <c r="FUR432" s="119"/>
      <c r="FUS432" s="134"/>
      <c r="FUT432" s="119"/>
      <c r="FUU432" s="134"/>
      <c r="FUV432" s="119"/>
      <c r="FUW432" s="134"/>
      <c r="FUX432" s="119"/>
      <c r="FUY432" s="134"/>
      <c r="FUZ432" s="119"/>
      <c r="FVA432" s="134"/>
      <c r="FVB432" s="119"/>
      <c r="FVC432" s="134"/>
      <c r="FVD432" s="119"/>
      <c r="FVE432" s="134"/>
      <c r="FVF432" s="119"/>
      <c r="FVG432" s="134"/>
      <c r="FVH432" s="119"/>
      <c r="FVI432" s="134"/>
      <c r="FVJ432" s="119"/>
      <c r="FVK432" s="134"/>
      <c r="FVL432" s="119"/>
      <c r="FVM432" s="134"/>
      <c r="FVN432" s="119"/>
      <c r="FVO432" s="134"/>
      <c r="FVP432" s="119"/>
      <c r="FVQ432" s="134"/>
      <c r="FVR432" s="119"/>
      <c r="FVS432" s="134"/>
      <c r="FVT432" s="119"/>
      <c r="FVU432" s="134"/>
      <c r="FVV432" s="119"/>
      <c r="FVW432" s="134"/>
      <c r="FVX432" s="119"/>
      <c r="FVY432" s="134"/>
      <c r="FVZ432" s="119"/>
      <c r="FWA432" s="134"/>
      <c r="FWB432" s="119"/>
      <c r="FWC432" s="134"/>
      <c r="FWD432" s="119"/>
      <c r="FWE432" s="134"/>
      <c r="FWF432" s="119"/>
      <c r="FWG432" s="134"/>
      <c r="FWH432" s="119"/>
      <c r="FWI432" s="134"/>
      <c r="FWJ432" s="119"/>
      <c r="FWK432" s="134"/>
      <c r="FWL432" s="119"/>
      <c r="FWM432" s="134"/>
      <c r="FWN432" s="119"/>
      <c r="FWO432" s="134"/>
      <c r="FWP432" s="119"/>
      <c r="FWQ432" s="134"/>
      <c r="FWR432" s="119"/>
      <c r="FWS432" s="134"/>
      <c r="FWT432" s="119"/>
      <c r="FWU432" s="134"/>
      <c r="FWV432" s="119"/>
      <c r="FWW432" s="134"/>
      <c r="FWX432" s="119"/>
      <c r="FWY432" s="134"/>
      <c r="FWZ432" s="119"/>
      <c r="FXA432" s="134"/>
      <c r="FXB432" s="119"/>
      <c r="FXC432" s="134"/>
      <c r="FXD432" s="119"/>
      <c r="FXE432" s="134"/>
      <c r="FXF432" s="119"/>
      <c r="FXG432" s="134"/>
      <c r="FXH432" s="119"/>
      <c r="FXI432" s="134"/>
      <c r="FXJ432" s="119"/>
      <c r="FXK432" s="134"/>
      <c r="FXL432" s="119"/>
      <c r="FXM432" s="134"/>
      <c r="FXN432" s="119"/>
      <c r="FXO432" s="134"/>
      <c r="FXP432" s="119"/>
      <c r="FXQ432" s="134"/>
      <c r="FXR432" s="119"/>
      <c r="FXS432" s="134"/>
      <c r="FXT432" s="119"/>
      <c r="FXU432" s="134"/>
      <c r="FXV432" s="119"/>
      <c r="FXW432" s="134"/>
      <c r="FXX432" s="119"/>
      <c r="FXY432" s="134"/>
      <c r="FXZ432" s="119"/>
      <c r="FYA432" s="134"/>
      <c r="FYB432" s="119"/>
      <c r="FYC432" s="134"/>
      <c r="FYD432" s="119"/>
      <c r="FYE432" s="134"/>
      <c r="FYF432" s="119"/>
      <c r="FYG432" s="134"/>
      <c r="FYH432" s="119"/>
      <c r="FYI432" s="134"/>
      <c r="FYJ432" s="119"/>
      <c r="FYK432" s="134"/>
      <c r="FYL432" s="119"/>
      <c r="FYM432" s="134"/>
      <c r="FYN432" s="119"/>
      <c r="FYO432" s="134"/>
      <c r="FYP432" s="119"/>
      <c r="FYQ432" s="134"/>
      <c r="FYR432" s="119"/>
      <c r="FYS432" s="134"/>
      <c r="FYT432" s="119"/>
      <c r="FYU432" s="134"/>
      <c r="FYV432" s="119"/>
      <c r="FYW432" s="134"/>
      <c r="FYX432" s="119"/>
      <c r="FYY432" s="134"/>
      <c r="FYZ432" s="119"/>
      <c r="FZA432" s="134"/>
      <c r="FZB432" s="119"/>
      <c r="FZC432" s="134"/>
      <c r="FZD432" s="119"/>
      <c r="FZE432" s="134"/>
      <c r="FZF432" s="119"/>
      <c r="FZG432" s="134"/>
      <c r="FZH432" s="119"/>
      <c r="FZI432" s="134"/>
      <c r="FZJ432" s="119"/>
      <c r="FZK432" s="134"/>
      <c r="FZL432" s="119"/>
      <c r="FZM432" s="134"/>
      <c r="FZN432" s="119"/>
      <c r="FZO432" s="134"/>
      <c r="FZP432" s="119"/>
      <c r="FZQ432" s="134"/>
      <c r="FZR432" s="119"/>
      <c r="FZS432" s="134"/>
      <c r="FZT432" s="119"/>
      <c r="FZU432" s="134"/>
      <c r="FZV432" s="119"/>
      <c r="FZW432" s="134"/>
      <c r="FZX432" s="119"/>
      <c r="FZY432" s="134"/>
      <c r="FZZ432" s="119"/>
      <c r="GAA432" s="134"/>
      <c r="GAB432" s="119"/>
      <c r="GAC432" s="134"/>
      <c r="GAD432" s="119"/>
      <c r="GAE432" s="134"/>
      <c r="GAF432" s="119"/>
      <c r="GAG432" s="134"/>
      <c r="GAH432" s="119"/>
      <c r="GAI432" s="134"/>
      <c r="GAJ432" s="119"/>
      <c r="GAK432" s="134"/>
      <c r="GAL432" s="119"/>
      <c r="GAM432" s="134"/>
      <c r="GAN432" s="119"/>
      <c r="GAO432" s="134"/>
      <c r="GAP432" s="119"/>
      <c r="GAQ432" s="134"/>
      <c r="GAR432" s="119"/>
      <c r="GAS432" s="134"/>
      <c r="GAT432" s="119"/>
      <c r="GAU432" s="134"/>
      <c r="GAV432" s="119"/>
      <c r="GAW432" s="134"/>
      <c r="GAX432" s="119"/>
      <c r="GAY432" s="134"/>
      <c r="GAZ432" s="119"/>
      <c r="GBA432" s="134"/>
      <c r="GBB432" s="119"/>
      <c r="GBC432" s="134"/>
      <c r="GBD432" s="119"/>
      <c r="GBE432" s="134"/>
      <c r="GBF432" s="119"/>
      <c r="GBG432" s="134"/>
      <c r="GBH432" s="119"/>
      <c r="GBI432" s="134"/>
      <c r="GBJ432" s="119"/>
      <c r="GBK432" s="134"/>
      <c r="GBL432" s="119"/>
      <c r="GBM432" s="134"/>
      <c r="GBN432" s="119"/>
      <c r="GBO432" s="134"/>
      <c r="GBP432" s="119"/>
      <c r="GBQ432" s="134"/>
      <c r="GBR432" s="119"/>
      <c r="GBS432" s="134"/>
      <c r="GBT432" s="119"/>
      <c r="GBU432" s="134"/>
      <c r="GBV432" s="119"/>
      <c r="GBW432" s="134"/>
      <c r="GBX432" s="119"/>
      <c r="GBY432" s="134"/>
      <c r="GBZ432" s="119"/>
      <c r="GCA432" s="134"/>
      <c r="GCB432" s="119"/>
      <c r="GCC432" s="134"/>
      <c r="GCD432" s="119"/>
      <c r="GCE432" s="134"/>
      <c r="GCF432" s="119"/>
      <c r="GCG432" s="134"/>
      <c r="GCH432" s="119"/>
      <c r="GCI432" s="134"/>
      <c r="GCJ432" s="119"/>
      <c r="GCK432" s="134"/>
      <c r="GCL432" s="119"/>
      <c r="GCM432" s="134"/>
      <c r="GCN432" s="119"/>
      <c r="GCO432" s="134"/>
      <c r="GCP432" s="119"/>
      <c r="GCQ432" s="134"/>
      <c r="GCR432" s="119"/>
      <c r="GCS432" s="134"/>
      <c r="GCT432" s="119"/>
      <c r="GCU432" s="134"/>
      <c r="GCV432" s="119"/>
      <c r="GCW432" s="134"/>
      <c r="GCX432" s="119"/>
      <c r="GCY432" s="134"/>
      <c r="GCZ432" s="119"/>
      <c r="GDA432" s="134"/>
      <c r="GDB432" s="119"/>
      <c r="GDC432" s="134"/>
      <c r="GDD432" s="119"/>
      <c r="GDE432" s="134"/>
      <c r="GDF432" s="119"/>
      <c r="GDG432" s="134"/>
      <c r="GDH432" s="119"/>
      <c r="GDI432" s="134"/>
      <c r="GDJ432" s="119"/>
      <c r="GDK432" s="134"/>
      <c r="GDL432" s="119"/>
      <c r="GDM432" s="134"/>
      <c r="GDN432" s="119"/>
      <c r="GDO432" s="134"/>
      <c r="GDP432" s="119"/>
      <c r="GDQ432" s="134"/>
      <c r="GDR432" s="119"/>
      <c r="GDS432" s="134"/>
      <c r="GDT432" s="119"/>
      <c r="GDU432" s="134"/>
      <c r="GDV432" s="119"/>
      <c r="GDW432" s="134"/>
      <c r="GDX432" s="119"/>
      <c r="GDY432" s="134"/>
      <c r="GDZ432" s="119"/>
      <c r="GEA432" s="134"/>
      <c r="GEB432" s="119"/>
      <c r="GEC432" s="134"/>
      <c r="GED432" s="119"/>
      <c r="GEE432" s="134"/>
      <c r="GEF432" s="119"/>
      <c r="GEG432" s="134"/>
      <c r="GEH432" s="119"/>
      <c r="GEI432" s="134"/>
      <c r="GEJ432" s="119"/>
      <c r="GEK432" s="134"/>
      <c r="GEL432" s="119"/>
      <c r="GEM432" s="134"/>
      <c r="GEN432" s="119"/>
      <c r="GEO432" s="134"/>
      <c r="GEP432" s="119"/>
      <c r="GEQ432" s="134"/>
      <c r="GER432" s="119"/>
      <c r="GES432" s="134"/>
      <c r="GET432" s="119"/>
      <c r="GEU432" s="134"/>
      <c r="GEV432" s="119"/>
      <c r="GEW432" s="134"/>
      <c r="GEX432" s="119"/>
      <c r="GEY432" s="134"/>
      <c r="GEZ432" s="119"/>
      <c r="GFA432" s="134"/>
      <c r="GFB432" s="119"/>
      <c r="GFC432" s="134"/>
      <c r="GFD432" s="119"/>
      <c r="GFE432" s="134"/>
      <c r="GFF432" s="119"/>
      <c r="GFG432" s="134"/>
      <c r="GFH432" s="119"/>
      <c r="GFI432" s="134"/>
      <c r="GFJ432" s="119"/>
      <c r="GFK432" s="134"/>
      <c r="GFL432" s="119"/>
      <c r="GFM432" s="134"/>
      <c r="GFN432" s="119"/>
      <c r="GFO432" s="134"/>
      <c r="GFP432" s="119"/>
      <c r="GFQ432" s="134"/>
      <c r="GFR432" s="119"/>
      <c r="GFS432" s="134"/>
      <c r="GFT432" s="119"/>
      <c r="GFU432" s="134"/>
      <c r="GFV432" s="119"/>
      <c r="GFW432" s="134"/>
      <c r="GFX432" s="119"/>
      <c r="GFY432" s="134"/>
      <c r="GFZ432" s="119"/>
      <c r="GGA432" s="134"/>
      <c r="GGB432" s="119"/>
      <c r="GGC432" s="134"/>
      <c r="GGD432" s="119"/>
      <c r="GGE432" s="134"/>
      <c r="GGF432" s="119"/>
      <c r="GGG432" s="134"/>
      <c r="GGH432" s="119"/>
      <c r="GGI432" s="134"/>
      <c r="GGJ432" s="119"/>
      <c r="GGK432" s="134"/>
      <c r="GGL432" s="119"/>
      <c r="GGM432" s="134"/>
      <c r="GGN432" s="119"/>
      <c r="GGO432" s="134"/>
      <c r="GGP432" s="119"/>
      <c r="GGQ432" s="134"/>
      <c r="GGR432" s="119"/>
      <c r="GGS432" s="134"/>
      <c r="GGT432" s="119"/>
      <c r="GGU432" s="134"/>
      <c r="GGV432" s="119"/>
      <c r="GGW432" s="134"/>
      <c r="GGX432" s="119"/>
      <c r="GGY432" s="134"/>
      <c r="GGZ432" s="119"/>
      <c r="GHA432" s="134"/>
      <c r="GHB432" s="119"/>
      <c r="GHC432" s="134"/>
      <c r="GHD432" s="119"/>
      <c r="GHE432" s="134"/>
      <c r="GHF432" s="119"/>
      <c r="GHG432" s="134"/>
      <c r="GHH432" s="119"/>
      <c r="GHI432" s="134"/>
      <c r="GHJ432" s="119"/>
      <c r="GHK432" s="134"/>
      <c r="GHL432" s="119"/>
      <c r="GHM432" s="134"/>
      <c r="GHN432" s="119"/>
      <c r="GHO432" s="134"/>
      <c r="GHP432" s="119"/>
      <c r="GHQ432" s="134"/>
      <c r="GHR432" s="119"/>
      <c r="GHS432" s="134"/>
      <c r="GHT432" s="119"/>
      <c r="GHU432" s="134"/>
      <c r="GHV432" s="119"/>
      <c r="GHW432" s="134"/>
      <c r="GHX432" s="119"/>
      <c r="GHY432" s="134"/>
      <c r="GHZ432" s="119"/>
      <c r="GIA432" s="134"/>
      <c r="GIB432" s="119"/>
      <c r="GIC432" s="134"/>
      <c r="GID432" s="119"/>
      <c r="GIE432" s="134"/>
      <c r="GIF432" s="119"/>
      <c r="GIG432" s="134"/>
      <c r="GIH432" s="119"/>
      <c r="GII432" s="134"/>
      <c r="GIJ432" s="119"/>
      <c r="GIK432" s="134"/>
      <c r="GIL432" s="119"/>
      <c r="GIM432" s="134"/>
      <c r="GIN432" s="119"/>
      <c r="GIO432" s="134"/>
      <c r="GIP432" s="119"/>
      <c r="GIQ432" s="134"/>
      <c r="GIR432" s="119"/>
      <c r="GIS432" s="134"/>
      <c r="GIT432" s="119"/>
      <c r="GIU432" s="134"/>
      <c r="GIV432" s="119"/>
      <c r="GIW432" s="134"/>
      <c r="GIX432" s="119"/>
      <c r="GIY432" s="134"/>
      <c r="GIZ432" s="119"/>
      <c r="GJA432" s="134"/>
      <c r="GJB432" s="119"/>
      <c r="GJC432" s="134"/>
      <c r="GJD432" s="119"/>
      <c r="GJE432" s="134"/>
      <c r="GJF432" s="119"/>
      <c r="GJG432" s="134"/>
      <c r="GJH432" s="119"/>
      <c r="GJI432" s="134"/>
      <c r="GJJ432" s="119"/>
      <c r="GJK432" s="134"/>
      <c r="GJL432" s="119"/>
      <c r="GJM432" s="134"/>
      <c r="GJN432" s="119"/>
      <c r="GJO432" s="134"/>
      <c r="GJP432" s="119"/>
      <c r="GJQ432" s="134"/>
      <c r="GJR432" s="119"/>
      <c r="GJS432" s="134"/>
      <c r="GJT432" s="119"/>
      <c r="GJU432" s="134"/>
      <c r="GJV432" s="119"/>
      <c r="GJW432" s="134"/>
      <c r="GJX432" s="119"/>
      <c r="GJY432" s="134"/>
      <c r="GJZ432" s="119"/>
      <c r="GKA432" s="134"/>
      <c r="GKB432" s="119"/>
      <c r="GKC432" s="134"/>
      <c r="GKD432" s="119"/>
      <c r="GKE432" s="134"/>
      <c r="GKF432" s="119"/>
      <c r="GKG432" s="134"/>
      <c r="GKH432" s="119"/>
      <c r="GKI432" s="134"/>
      <c r="GKJ432" s="119"/>
      <c r="GKK432" s="134"/>
      <c r="GKL432" s="119"/>
      <c r="GKM432" s="134"/>
      <c r="GKN432" s="119"/>
      <c r="GKO432" s="134"/>
      <c r="GKP432" s="119"/>
      <c r="GKQ432" s="134"/>
      <c r="GKR432" s="119"/>
      <c r="GKS432" s="134"/>
      <c r="GKT432" s="119"/>
      <c r="GKU432" s="134"/>
      <c r="GKV432" s="119"/>
      <c r="GKW432" s="134"/>
      <c r="GKX432" s="119"/>
      <c r="GKY432" s="134"/>
      <c r="GKZ432" s="119"/>
      <c r="GLA432" s="134"/>
      <c r="GLB432" s="119"/>
      <c r="GLC432" s="134"/>
      <c r="GLD432" s="119"/>
      <c r="GLE432" s="134"/>
      <c r="GLF432" s="119"/>
      <c r="GLG432" s="134"/>
      <c r="GLH432" s="119"/>
      <c r="GLI432" s="134"/>
      <c r="GLJ432" s="119"/>
      <c r="GLK432" s="134"/>
      <c r="GLL432" s="119"/>
      <c r="GLM432" s="134"/>
      <c r="GLN432" s="119"/>
      <c r="GLO432" s="134"/>
      <c r="GLP432" s="119"/>
      <c r="GLQ432" s="134"/>
      <c r="GLR432" s="119"/>
      <c r="GLS432" s="134"/>
      <c r="GLT432" s="119"/>
      <c r="GLU432" s="134"/>
      <c r="GLV432" s="119"/>
      <c r="GLW432" s="134"/>
      <c r="GLX432" s="119"/>
      <c r="GLY432" s="134"/>
      <c r="GLZ432" s="119"/>
      <c r="GMA432" s="134"/>
      <c r="GMB432" s="119"/>
      <c r="GMC432" s="134"/>
      <c r="GMD432" s="119"/>
      <c r="GME432" s="134"/>
      <c r="GMF432" s="119"/>
      <c r="GMG432" s="134"/>
      <c r="GMH432" s="119"/>
      <c r="GMI432" s="134"/>
      <c r="GMJ432" s="119"/>
      <c r="GMK432" s="134"/>
      <c r="GML432" s="119"/>
      <c r="GMM432" s="134"/>
      <c r="GMN432" s="119"/>
      <c r="GMO432" s="134"/>
      <c r="GMP432" s="119"/>
      <c r="GMQ432" s="134"/>
      <c r="GMR432" s="119"/>
      <c r="GMS432" s="134"/>
      <c r="GMT432" s="119"/>
      <c r="GMU432" s="134"/>
      <c r="GMV432" s="119"/>
      <c r="GMW432" s="134"/>
      <c r="GMX432" s="119"/>
      <c r="GMY432" s="134"/>
      <c r="GMZ432" s="119"/>
      <c r="GNA432" s="134"/>
      <c r="GNB432" s="119"/>
      <c r="GNC432" s="134"/>
      <c r="GND432" s="119"/>
      <c r="GNE432" s="134"/>
      <c r="GNF432" s="119"/>
      <c r="GNG432" s="134"/>
      <c r="GNH432" s="119"/>
      <c r="GNI432" s="134"/>
      <c r="GNJ432" s="119"/>
      <c r="GNK432" s="134"/>
      <c r="GNL432" s="119"/>
      <c r="GNM432" s="134"/>
      <c r="GNN432" s="119"/>
      <c r="GNO432" s="134"/>
      <c r="GNP432" s="119"/>
      <c r="GNQ432" s="134"/>
      <c r="GNR432" s="119"/>
      <c r="GNS432" s="134"/>
      <c r="GNT432" s="119"/>
      <c r="GNU432" s="134"/>
      <c r="GNV432" s="119"/>
      <c r="GNW432" s="134"/>
      <c r="GNX432" s="119"/>
      <c r="GNY432" s="134"/>
      <c r="GNZ432" s="119"/>
      <c r="GOA432" s="134"/>
      <c r="GOB432" s="119"/>
      <c r="GOC432" s="134"/>
      <c r="GOD432" s="119"/>
      <c r="GOE432" s="134"/>
      <c r="GOF432" s="119"/>
      <c r="GOG432" s="134"/>
      <c r="GOH432" s="119"/>
      <c r="GOI432" s="134"/>
      <c r="GOJ432" s="119"/>
      <c r="GOK432" s="134"/>
      <c r="GOL432" s="119"/>
      <c r="GOM432" s="134"/>
      <c r="GON432" s="119"/>
      <c r="GOO432" s="134"/>
      <c r="GOP432" s="119"/>
      <c r="GOQ432" s="134"/>
      <c r="GOR432" s="119"/>
      <c r="GOS432" s="134"/>
      <c r="GOT432" s="119"/>
      <c r="GOU432" s="134"/>
      <c r="GOV432" s="119"/>
      <c r="GOW432" s="134"/>
      <c r="GOX432" s="119"/>
      <c r="GOY432" s="134"/>
      <c r="GOZ432" s="119"/>
      <c r="GPA432" s="134"/>
      <c r="GPB432" s="119"/>
      <c r="GPC432" s="134"/>
      <c r="GPD432" s="119"/>
      <c r="GPE432" s="134"/>
      <c r="GPF432" s="119"/>
      <c r="GPG432" s="134"/>
      <c r="GPH432" s="119"/>
      <c r="GPI432" s="134"/>
      <c r="GPJ432" s="119"/>
      <c r="GPK432" s="134"/>
      <c r="GPL432" s="119"/>
      <c r="GPM432" s="134"/>
      <c r="GPN432" s="119"/>
      <c r="GPO432" s="134"/>
      <c r="GPP432" s="119"/>
      <c r="GPQ432" s="134"/>
      <c r="GPR432" s="119"/>
      <c r="GPS432" s="134"/>
      <c r="GPT432" s="119"/>
      <c r="GPU432" s="134"/>
      <c r="GPV432" s="119"/>
      <c r="GPW432" s="134"/>
      <c r="GPX432" s="119"/>
      <c r="GPY432" s="134"/>
      <c r="GPZ432" s="119"/>
      <c r="GQA432" s="134"/>
      <c r="GQB432" s="119"/>
      <c r="GQC432" s="134"/>
      <c r="GQD432" s="119"/>
      <c r="GQE432" s="134"/>
      <c r="GQF432" s="119"/>
      <c r="GQG432" s="134"/>
      <c r="GQH432" s="119"/>
      <c r="GQI432" s="134"/>
      <c r="GQJ432" s="119"/>
      <c r="GQK432" s="134"/>
      <c r="GQL432" s="119"/>
      <c r="GQM432" s="134"/>
      <c r="GQN432" s="119"/>
      <c r="GQO432" s="134"/>
      <c r="GQP432" s="119"/>
      <c r="GQQ432" s="134"/>
      <c r="GQR432" s="119"/>
      <c r="GQS432" s="134"/>
      <c r="GQT432" s="119"/>
      <c r="GQU432" s="134"/>
      <c r="GQV432" s="119"/>
      <c r="GQW432" s="134"/>
      <c r="GQX432" s="119"/>
      <c r="GQY432" s="134"/>
      <c r="GQZ432" s="119"/>
      <c r="GRA432" s="134"/>
      <c r="GRB432" s="119"/>
      <c r="GRC432" s="134"/>
      <c r="GRD432" s="119"/>
      <c r="GRE432" s="134"/>
      <c r="GRF432" s="119"/>
      <c r="GRG432" s="134"/>
      <c r="GRH432" s="119"/>
      <c r="GRI432" s="134"/>
      <c r="GRJ432" s="119"/>
      <c r="GRK432" s="134"/>
      <c r="GRL432" s="119"/>
      <c r="GRM432" s="134"/>
      <c r="GRN432" s="119"/>
      <c r="GRO432" s="134"/>
      <c r="GRP432" s="119"/>
      <c r="GRQ432" s="134"/>
      <c r="GRR432" s="119"/>
      <c r="GRS432" s="134"/>
      <c r="GRT432" s="119"/>
      <c r="GRU432" s="134"/>
      <c r="GRV432" s="119"/>
      <c r="GRW432" s="134"/>
      <c r="GRX432" s="119"/>
      <c r="GRY432" s="134"/>
      <c r="GRZ432" s="119"/>
      <c r="GSA432" s="134"/>
      <c r="GSB432" s="119"/>
      <c r="GSC432" s="134"/>
      <c r="GSD432" s="119"/>
      <c r="GSE432" s="134"/>
      <c r="GSF432" s="119"/>
      <c r="GSG432" s="134"/>
      <c r="GSH432" s="119"/>
      <c r="GSI432" s="134"/>
      <c r="GSJ432" s="119"/>
      <c r="GSK432" s="134"/>
      <c r="GSL432" s="119"/>
      <c r="GSM432" s="134"/>
      <c r="GSN432" s="119"/>
      <c r="GSO432" s="134"/>
      <c r="GSP432" s="119"/>
      <c r="GSQ432" s="134"/>
      <c r="GSR432" s="119"/>
      <c r="GSS432" s="134"/>
      <c r="GST432" s="119"/>
      <c r="GSU432" s="134"/>
      <c r="GSV432" s="119"/>
      <c r="GSW432" s="134"/>
      <c r="GSX432" s="119"/>
      <c r="GSY432" s="134"/>
      <c r="GSZ432" s="119"/>
      <c r="GTA432" s="134"/>
      <c r="GTB432" s="119"/>
      <c r="GTC432" s="134"/>
      <c r="GTD432" s="119"/>
      <c r="GTE432" s="134"/>
      <c r="GTF432" s="119"/>
      <c r="GTG432" s="134"/>
      <c r="GTH432" s="119"/>
      <c r="GTI432" s="134"/>
      <c r="GTJ432" s="119"/>
      <c r="GTK432" s="134"/>
      <c r="GTL432" s="119"/>
      <c r="GTM432" s="134"/>
      <c r="GTN432" s="119"/>
      <c r="GTO432" s="134"/>
      <c r="GTP432" s="119"/>
      <c r="GTQ432" s="134"/>
      <c r="GTR432" s="119"/>
      <c r="GTS432" s="134"/>
      <c r="GTT432" s="119"/>
      <c r="GTU432" s="134"/>
      <c r="GTV432" s="119"/>
      <c r="GTW432" s="134"/>
      <c r="GTX432" s="119"/>
      <c r="GTY432" s="134"/>
      <c r="GTZ432" s="119"/>
      <c r="GUA432" s="134"/>
      <c r="GUB432" s="119"/>
      <c r="GUC432" s="134"/>
      <c r="GUD432" s="119"/>
      <c r="GUE432" s="134"/>
      <c r="GUF432" s="119"/>
      <c r="GUG432" s="134"/>
      <c r="GUH432" s="119"/>
      <c r="GUI432" s="134"/>
      <c r="GUJ432" s="119"/>
      <c r="GUK432" s="134"/>
      <c r="GUL432" s="119"/>
      <c r="GUM432" s="134"/>
      <c r="GUN432" s="119"/>
      <c r="GUO432" s="134"/>
      <c r="GUP432" s="119"/>
      <c r="GUQ432" s="134"/>
      <c r="GUR432" s="119"/>
      <c r="GUS432" s="134"/>
      <c r="GUT432" s="119"/>
      <c r="GUU432" s="134"/>
      <c r="GUV432" s="119"/>
      <c r="GUW432" s="134"/>
      <c r="GUX432" s="119"/>
      <c r="GUY432" s="134"/>
      <c r="GUZ432" s="119"/>
      <c r="GVA432" s="134"/>
      <c r="GVB432" s="119"/>
      <c r="GVC432" s="134"/>
      <c r="GVD432" s="119"/>
      <c r="GVE432" s="134"/>
      <c r="GVF432" s="119"/>
      <c r="GVG432" s="134"/>
      <c r="GVH432" s="119"/>
      <c r="GVI432" s="134"/>
      <c r="GVJ432" s="119"/>
      <c r="GVK432" s="134"/>
      <c r="GVL432" s="119"/>
      <c r="GVM432" s="134"/>
      <c r="GVN432" s="119"/>
      <c r="GVO432" s="134"/>
      <c r="GVP432" s="119"/>
      <c r="GVQ432" s="134"/>
      <c r="GVR432" s="119"/>
      <c r="GVS432" s="134"/>
      <c r="GVT432" s="119"/>
      <c r="GVU432" s="134"/>
      <c r="GVV432" s="119"/>
      <c r="GVW432" s="134"/>
      <c r="GVX432" s="119"/>
      <c r="GVY432" s="134"/>
      <c r="GVZ432" s="119"/>
      <c r="GWA432" s="134"/>
      <c r="GWB432" s="119"/>
      <c r="GWC432" s="134"/>
      <c r="GWD432" s="119"/>
      <c r="GWE432" s="134"/>
      <c r="GWF432" s="119"/>
      <c r="GWG432" s="134"/>
      <c r="GWH432" s="119"/>
      <c r="GWI432" s="134"/>
      <c r="GWJ432" s="119"/>
      <c r="GWK432" s="134"/>
      <c r="GWL432" s="119"/>
      <c r="GWM432" s="134"/>
      <c r="GWN432" s="119"/>
      <c r="GWO432" s="134"/>
      <c r="GWP432" s="119"/>
      <c r="GWQ432" s="134"/>
      <c r="GWR432" s="119"/>
      <c r="GWS432" s="134"/>
      <c r="GWT432" s="119"/>
      <c r="GWU432" s="134"/>
      <c r="GWV432" s="119"/>
      <c r="GWW432" s="134"/>
      <c r="GWX432" s="119"/>
      <c r="GWY432" s="134"/>
      <c r="GWZ432" s="119"/>
      <c r="GXA432" s="134"/>
      <c r="GXB432" s="119"/>
      <c r="GXC432" s="134"/>
      <c r="GXD432" s="119"/>
      <c r="GXE432" s="134"/>
      <c r="GXF432" s="119"/>
      <c r="GXG432" s="134"/>
      <c r="GXH432" s="119"/>
      <c r="GXI432" s="134"/>
      <c r="GXJ432" s="119"/>
      <c r="GXK432" s="134"/>
      <c r="GXL432" s="119"/>
      <c r="GXM432" s="134"/>
      <c r="GXN432" s="119"/>
      <c r="GXO432" s="134"/>
      <c r="GXP432" s="119"/>
      <c r="GXQ432" s="134"/>
      <c r="GXR432" s="119"/>
      <c r="GXS432" s="134"/>
      <c r="GXT432" s="119"/>
      <c r="GXU432" s="134"/>
      <c r="GXV432" s="119"/>
      <c r="GXW432" s="134"/>
      <c r="GXX432" s="119"/>
      <c r="GXY432" s="134"/>
      <c r="GXZ432" s="119"/>
      <c r="GYA432" s="134"/>
      <c r="GYB432" s="119"/>
      <c r="GYC432" s="134"/>
      <c r="GYD432" s="119"/>
      <c r="GYE432" s="134"/>
      <c r="GYF432" s="119"/>
      <c r="GYG432" s="134"/>
      <c r="GYH432" s="119"/>
      <c r="GYI432" s="134"/>
      <c r="GYJ432" s="119"/>
      <c r="GYK432" s="134"/>
      <c r="GYL432" s="119"/>
      <c r="GYM432" s="134"/>
      <c r="GYN432" s="119"/>
      <c r="GYO432" s="134"/>
      <c r="GYP432" s="119"/>
      <c r="GYQ432" s="134"/>
      <c r="GYR432" s="119"/>
      <c r="GYS432" s="134"/>
      <c r="GYT432" s="119"/>
      <c r="GYU432" s="134"/>
      <c r="GYV432" s="119"/>
      <c r="GYW432" s="134"/>
      <c r="GYX432" s="119"/>
      <c r="GYY432" s="134"/>
      <c r="GYZ432" s="119"/>
      <c r="GZA432" s="134"/>
      <c r="GZB432" s="119"/>
      <c r="GZC432" s="134"/>
      <c r="GZD432" s="119"/>
      <c r="GZE432" s="134"/>
      <c r="GZF432" s="119"/>
      <c r="GZG432" s="134"/>
      <c r="GZH432" s="119"/>
      <c r="GZI432" s="134"/>
      <c r="GZJ432" s="119"/>
      <c r="GZK432" s="134"/>
      <c r="GZL432" s="119"/>
      <c r="GZM432" s="134"/>
      <c r="GZN432" s="119"/>
      <c r="GZO432" s="134"/>
      <c r="GZP432" s="119"/>
      <c r="GZQ432" s="134"/>
      <c r="GZR432" s="119"/>
      <c r="GZS432" s="134"/>
      <c r="GZT432" s="119"/>
      <c r="GZU432" s="134"/>
      <c r="GZV432" s="119"/>
      <c r="GZW432" s="134"/>
      <c r="GZX432" s="119"/>
      <c r="GZY432" s="134"/>
      <c r="GZZ432" s="119"/>
      <c r="HAA432" s="134"/>
      <c r="HAB432" s="119"/>
      <c r="HAC432" s="134"/>
      <c r="HAD432" s="119"/>
      <c r="HAE432" s="134"/>
      <c r="HAF432" s="119"/>
      <c r="HAG432" s="134"/>
      <c r="HAH432" s="119"/>
      <c r="HAI432" s="134"/>
      <c r="HAJ432" s="119"/>
      <c r="HAK432" s="134"/>
      <c r="HAL432" s="119"/>
      <c r="HAM432" s="134"/>
      <c r="HAN432" s="119"/>
      <c r="HAO432" s="134"/>
      <c r="HAP432" s="119"/>
      <c r="HAQ432" s="134"/>
      <c r="HAR432" s="119"/>
      <c r="HAS432" s="134"/>
      <c r="HAT432" s="119"/>
      <c r="HAU432" s="134"/>
      <c r="HAV432" s="119"/>
      <c r="HAW432" s="134"/>
      <c r="HAX432" s="119"/>
      <c r="HAY432" s="134"/>
      <c r="HAZ432" s="119"/>
      <c r="HBA432" s="134"/>
      <c r="HBB432" s="119"/>
      <c r="HBC432" s="134"/>
      <c r="HBD432" s="119"/>
      <c r="HBE432" s="134"/>
      <c r="HBF432" s="119"/>
      <c r="HBG432" s="134"/>
      <c r="HBH432" s="119"/>
      <c r="HBI432" s="134"/>
      <c r="HBJ432" s="119"/>
      <c r="HBK432" s="134"/>
      <c r="HBL432" s="119"/>
      <c r="HBM432" s="134"/>
      <c r="HBN432" s="119"/>
      <c r="HBO432" s="134"/>
      <c r="HBP432" s="119"/>
      <c r="HBQ432" s="134"/>
      <c r="HBR432" s="119"/>
      <c r="HBS432" s="134"/>
      <c r="HBT432" s="119"/>
      <c r="HBU432" s="134"/>
      <c r="HBV432" s="119"/>
      <c r="HBW432" s="134"/>
      <c r="HBX432" s="119"/>
      <c r="HBY432" s="134"/>
      <c r="HBZ432" s="119"/>
      <c r="HCA432" s="134"/>
      <c r="HCB432" s="119"/>
      <c r="HCC432" s="134"/>
      <c r="HCD432" s="119"/>
      <c r="HCE432" s="134"/>
      <c r="HCF432" s="119"/>
      <c r="HCG432" s="134"/>
      <c r="HCH432" s="119"/>
      <c r="HCI432" s="134"/>
      <c r="HCJ432" s="119"/>
      <c r="HCK432" s="134"/>
      <c r="HCL432" s="119"/>
      <c r="HCM432" s="134"/>
      <c r="HCN432" s="119"/>
      <c r="HCO432" s="134"/>
      <c r="HCP432" s="119"/>
      <c r="HCQ432" s="134"/>
      <c r="HCR432" s="119"/>
      <c r="HCS432" s="134"/>
      <c r="HCT432" s="119"/>
      <c r="HCU432" s="134"/>
      <c r="HCV432" s="119"/>
      <c r="HCW432" s="134"/>
      <c r="HCX432" s="119"/>
      <c r="HCY432" s="134"/>
      <c r="HCZ432" s="119"/>
      <c r="HDA432" s="134"/>
      <c r="HDB432" s="119"/>
      <c r="HDC432" s="134"/>
      <c r="HDD432" s="119"/>
      <c r="HDE432" s="134"/>
      <c r="HDF432" s="119"/>
      <c r="HDG432" s="134"/>
      <c r="HDH432" s="119"/>
      <c r="HDI432" s="134"/>
      <c r="HDJ432" s="119"/>
      <c r="HDK432" s="134"/>
      <c r="HDL432" s="119"/>
      <c r="HDM432" s="134"/>
      <c r="HDN432" s="119"/>
      <c r="HDO432" s="134"/>
      <c r="HDP432" s="119"/>
      <c r="HDQ432" s="134"/>
      <c r="HDR432" s="119"/>
      <c r="HDS432" s="134"/>
      <c r="HDT432" s="119"/>
      <c r="HDU432" s="134"/>
      <c r="HDV432" s="119"/>
      <c r="HDW432" s="134"/>
      <c r="HDX432" s="119"/>
      <c r="HDY432" s="134"/>
      <c r="HDZ432" s="119"/>
      <c r="HEA432" s="134"/>
      <c r="HEB432" s="119"/>
      <c r="HEC432" s="134"/>
      <c r="HED432" s="119"/>
      <c r="HEE432" s="134"/>
      <c r="HEF432" s="119"/>
      <c r="HEG432" s="134"/>
      <c r="HEH432" s="119"/>
      <c r="HEI432" s="134"/>
      <c r="HEJ432" s="119"/>
      <c r="HEK432" s="134"/>
      <c r="HEL432" s="119"/>
      <c r="HEM432" s="134"/>
      <c r="HEN432" s="119"/>
      <c r="HEO432" s="134"/>
      <c r="HEP432" s="119"/>
      <c r="HEQ432" s="134"/>
      <c r="HER432" s="119"/>
      <c r="HES432" s="134"/>
      <c r="HET432" s="119"/>
      <c r="HEU432" s="134"/>
      <c r="HEV432" s="119"/>
      <c r="HEW432" s="134"/>
      <c r="HEX432" s="119"/>
      <c r="HEY432" s="134"/>
      <c r="HEZ432" s="119"/>
      <c r="HFA432" s="134"/>
      <c r="HFB432" s="119"/>
      <c r="HFC432" s="134"/>
      <c r="HFD432" s="119"/>
      <c r="HFE432" s="134"/>
      <c r="HFF432" s="119"/>
      <c r="HFG432" s="134"/>
      <c r="HFH432" s="119"/>
      <c r="HFI432" s="134"/>
      <c r="HFJ432" s="119"/>
      <c r="HFK432" s="134"/>
      <c r="HFL432" s="119"/>
      <c r="HFM432" s="134"/>
      <c r="HFN432" s="119"/>
      <c r="HFO432" s="134"/>
      <c r="HFP432" s="119"/>
      <c r="HFQ432" s="134"/>
      <c r="HFR432" s="119"/>
      <c r="HFS432" s="134"/>
      <c r="HFT432" s="119"/>
      <c r="HFU432" s="134"/>
      <c r="HFV432" s="119"/>
      <c r="HFW432" s="134"/>
      <c r="HFX432" s="119"/>
      <c r="HFY432" s="134"/>
      <c r="HFZ432" s="119"/>
      <c r="HGA432" s="134"/>
      <c r="HGB432" s="119"/>
      <c r="HGC432" s="134"/>
      <c r="HGD432" s="119"/>
      <c r="HGE432" s="134"/>
      <c r="HGF432" s="119"/>
      <c r="HGG432" s="134"/>
      <c r="HGH432" s="119"/>
      <c r="HGI432" s="134"/>
      <c r="HGJ432" s="119"/>
      <c r="HGK432" s="134"/>
      <c r="HGL432" s="119"/>
      <c r="HGM432" s="134"/>
      <c r="HGN432" s="119"/>
      <c r="HGO432" s="134"/>
      <c r="HGP432" s="119"/>
      <c r="HGQ432" s="134"/>
      <c r="HGR432" s="119"/>
      <c r="HGS432" s="134"/>
      <c r="HGT432" s="119"/>
      <c r="HGU432" s="134"/>
      <c r="HGV432" s="119"/>
      <c r="HGW432" s="134"/>
      <c r="HGX432" s="119"/>
      <c r="HGY432" s="134"/>
      <c r="HGZ432" s="119"/>
      <c r="HHA432" s="134"/>
      <c r="HHB432" s="119"/>
      <c r="HHC432" s="134"/>
      <c r="HHD432" s="119"/>
      <c r="HHE432" s="134"/>
      <c r="HHF432" s="119"/>
      <c r="HHG432" s="134"/>
      <c r="HHH432" s="119"/>
      <c r="HHI432" s="134"/>
      <c r="HHJ432" s="119"/>
      <c r="HHK432" s="134"/>
      <c r="HHL432" s="119"/>
      <c r="HHM432" s="134"/>
      <c r="HHN432" s="119"/>
      <c r="HHO432" s="134"/>
      <c r="HHP432" s="119"/>
      <c r="HHQ432" s="134"/>
      <c r="HHR432" s="119"/>
      <c r="HHS432" s="134"/>
      <c r="HHT432" s="119"/>
      <c r="HHU432" s="134"/>
      <c r="HHV432" s="119"/>
      <c r="HHW432" s="134"/>
      <c r="HHX432" s="119"/>
      <c r="HHY432" s="134"/>
      <c r="HHZ432" s="119"/>
      <c r="HIA432" s="134"/>
      <c r="HIB432" s="119"/>
      <c r="HIC432" s="134"/>
      <c r="HID432" s="119"/>
      <c r="HIE432" s="134"/>
      <c r="HIF432" s="119"/>
      <c r="HIG432" s="134"/>
      <c r="HIH432" s="119"/>
      <c r="HII432" s="134"/>
      <c r="HIJ432" s="119"/>
      <c r="HIK432" s="134"/>
      <c r="HIL432" s="119"/>
      <c r="HIM432" s="134"/>
      <c r="HIN432" s="119"/>
      <c r="HIO432" s="134"/>
      <c r="HIP432" s="119"/>
      <c r="HIQ432" s="134"/>
      <c r="HIR432" s="119"/>
      <c r="HIS432" s="134"/>
      <c r="HIT432" s="119"/>
      <c r="HIU432" s="134"/>
      <c r="HIV432" s="119"/>
      <c r="HIW432" s="134"/>
      <c r="HIX432" s="119"/>
      <c r="HIY432" s="134"/>
      <c r="HIZ432" s="119"/>
      <c r="HJA432" s="134"/>
      <c r="HJB432" s="119"/>
      <c r="HJC432" s="134"/>
      <c r="HJD432" s="119"/>
      <c r="HJE432" s="134"/>
      <c r="HJF432" s="119"/>
      <c r="HJG432" s="134"/>
      <c r="HJH432" s="119"/>
      <c r="HJI432" s="134"/>
      <c r="HJJ432" s="119"/>
      <c r="HJK432" s="134"/>
      <c r="HJL432" s="119"/>
      <c r="HJM432" s="134"/>
      <c r="HJN432" s="119"/>
      <c r="HJO432" s="134"/>
      <c r="HJP432" s="119"/>
      <c r="HJQ432" s="134"/>
      <c r="HJR432" s="119"/>
      <c r="HJS432" s="134"/>
      <c r="HJT432" s="119"/>
      <c r="HJU432" s="134"/>
      <c r="HJV432" s="119"/>
      <c r="HJW432" s="134"/>
      <c r="HJX432" s="119"/>
      <c r="HJY432" s="134"/>
      <c r="HJZ432" s="119"/>
      <c r="HKA432" s="134"/>
      <c r="HKB432" s="119"/>
      <c r="HKC432" s="134"/>
      <c r="HKD432" s="119"/>
      <c r="HKE432" s="134"/>
      <c r="HKF432" s="119"/>
      <c r="HKG432" s="134"/>
      <c r="HKH432" s="119"/>
      <c r="HKI432" s="134"/>
      <c r="HKJ432" s="119"/>
      <c r="HKK432" s="134"/>
      <c r="HKL432" s="119"/>
      <c r="HKM432" s="134"/>
      <c r="HKN432" s="119"/>
      <c r="HKO432" s="134"/>
      <c r="HKP432" s="119"/>
      <c r="HKQ432" s="134"/>
      <c r="HKR432" s="119"/>
      <c r="HKS432" s="134"/>
      <c r="HKT432" s="119"/>
      <c r="HKU432" s="134"/>
      <c r="HKV432" s="119"/>
      <c r="HKW432" s="134"/>
      <c r="HKX432" s="119"/>
      <c r="HKY432" s="134"/>
      <c r="HKZ432" s="119"/>
      <c r="HLA432" s="134"/>
      <c r="HLB432" s="119"/>
      <c r="HLC432" s="134"/>
      <c r="HLD432" s="119"/>
      <c r="HLE432" s="134"/>
      <c r="HLF432" s="119"/>
      <c r="HLG432" s="134"/>
      <c r="HLH432" s="119"/>
      <c r="HLI432" s="134"/>
      <c r="HLJ432" s="119"/>
      <c r="HLK432" s="134"/>
      <c r="HLL432" s="119"/>
      <c r="HLM432" s="134"/>
      <c r="HLN432" s="119"/>
      <c r="HLO432" s="134"/>
      <c r="HLP432" s="119"/>
      <c r="HLQ432" s="134"/>
      <c r="HLR432" s="119"/>
      <c r="HLS432" s="134"/>
      <c r="HLT432" s="119"/>
      <c r="HLU432" s="134"/>
      <c r="HLV432" s="119"/>
      <c r="HLW432" s="134"/>
      <c r="HLX432" s="119"/>
      <c r="HLY432" s="134"/>
      <c r="HLZ432" s="119"/>
      <c r="HMA432" s="134"/>
      <c r="HMB432" s="119"/>
      <c r="HMC432" s="134"/>
      <c r="HMD432" s="119"/>
      <c r="HME432" s="134"/>
      <c r="HMF432" s="119"/>
      <c r="HMG432" s="134"/>
      <c r="HMH432" s="119"/>
      <c r="HMI432" s="134"/>
      <c r="HMJ432" s="119"/>
      <c r="HMK432" s="134"/>
      <c r="HML432" s="119"/>
      <c r="HMM432" s="134"/>
      <c r="HMN432" s="119"/>
      <c r="HMO432" s="134"/>
      <c r="HMP432" s="119"/>
      <c r="HMQ432" s="134"/>
      <c r="HMR432" s="119"/>
      <c r="HMS432" s="134"/>
      <c r="HMT432" s="119"/>
      <c r="HMU432" s="134"/>
      <c r="HMV432" s="119"/>
      <c r="HMW432" s="134"/>
      <c r="HMX432" s="119"/>
      <c r="HMY432" s="134"/>
      <c r="HMZ432" s="119"/>
      <c r="HNA432" s="134"/>
      <c r="HNB432" s="119"/>
      <c r="HNC432" s="134"/>
      <c r="HND432" s="119"/>
      <c r="HNE432" s="134"/>
      <c r="HNF432" s="119"/>
      <c r="HNG432" s="134"/>
      <c r="HNH432" s="119"/>
      <c r="HNI432" s="134"/>
      <c r="HNJ432" s="119"/>
      <c r="HNK432" s="134"/>
      <c r="HNL432" s="119"/>
      <c r="HNM432" s="134"/>
      <c r="HNN432" s="119"/>
      <c r="HNO432" s="134"/>
      <c r="HNP432" s="119"/>
      <c r="HNQ432" s="134"/>
      <c r="HNR432" s="119"/>
      <c r="HNS432" s="134"/>
      <c r="HNT432" s="119"/>
      <c r="HNU432" s="134"/>
      <c r="HNV432" s="119"/>
      <c r="HNW432" s="134"/>
      <c r="HNX432" s="119"/>
      <c r="HNY432" s="134"/>
      <c r="HNZ432" s="119"/>
      <c r="HOA432" s="134"/>
      <c r="HOB432" s="119"/>
      <c r="HOC432" s="134"/>
      <c r="HOD432" s="119"/>
      <c r="HOE432" s="134"/>
      <c r="HOF432" s="119"/>
      <c r="HOG432" s="134"/>
      <c r="HOH432" s="119"/>
      <c r="HOI432" s="134"/>
      <c r="HOJ432" s="119"/>
      <c r="HOK432" s="134"/>
      <c r="HOL432" s="119"/>
      <c r="HOM432" s="134"/>
      <c r="HON432" s="119"/>
      <c r="HOO432" s="134"/>
      <c r="HOP432" s="119"/>
      <c r="HOQ432" s="134"/>
      <c r="HOR432" s="119"/>
      <c r="HOS432" s="134"/>
      <c r="HOT432" s="119"/>
      <c r="HOU432" s="134"/>
      <c r="HOV432" s="119"/>
      <c r="HOW432" s="134"/>
      <c r="HOX432" s="119"/>
      <c r="HOY432" s="134"/>
      <c r="HOZ432" s="119"/>
      <c r="HPA432" s="134"/>
      <c r="HPB432" s="119"/>
      <c r="HPC432" s="134"/>
      <c r="HPD432" s="119"/>
      <c r="HPE432" s="134"/>
      <c r="HPF432" s="119"/>
      <c r="HPG432" s="134"/>
      <c r="HPH432" s="119"/>
      <c r="HPI432" s="134"/>
      <c r="HPJ432" s="119"/>
      <c r="HPK432" s="134"/>
      <c r="HPL432" s="119"/>
      <c r="HPM432" s="134"/>
      <c r="HPN432" s="119"/>
      <c r="HPO432" s="134"/>
      <c r="HPP432" s="119"/>
      <c r="HPQ432" s="134"/>
      <c r="HPR432" s="119"/>
      <c r="HPS432" s="134"/>
      <c r="HPT432" s="119"/>
      <c r="HPU432" s="134"/>
      <c r="HPV432" s="119"/>
      <c r="HPW432" s="134"/>
      <c r="HPX432" s="119"/>
      <c r="HPY432" s="134"/>
      <c r="HPZ432" s="119"/>
      <c r="HQA432" s="134"/>
      <c r="HQB432" s="119"/>
      <c r="HQC432" s="134"/>
      <c r="HQD432" s="119"/>
      <c r="HQE432" s="134"/>
      <c r="HQF432" s="119"/>
      <c r="HQG432" s="134"/>
      <c r="HQH432" s="119"/>
      <c r="HQI432" s="134"/>
      <c r="HQJ432" s="119"/>
      <c r="HQK432" s="134"/>
      <c r="HQL432" s="119"/>
      <c r="HQM432" s="134"/>
      <c r="HQN432" s="119"/>
      <c r="HQO432" s="134"/>
      <c r="HQP432" s="119"/>
      <c r="HQQ432" s="134"/>
      <c r="HQR432" s="119"/>
      <c r="HQS432" s="134"/>
      <c r="HQT432" s="119"/>
      <c r="HQU432" s="134"/>
      <c r="HQV432" s="119"/>
      <c r="HQW432" s="134"/>
      <c r="HQX432" s="119"/>
      <c r="HQY432" s="134"/>
      <c r="HQZ432" s="119"/>
      <c r="HRA432" s="134"/>
      <c r="HRB432" s="119"/>
      <c r="HRC432" s="134"/>
      <c r="HRD432" s="119"/>
      <c r="HRE432" s="134"/>
      <c r="HRF432" s="119"/>
      <c r="HRG432" s="134"/>
      <c r="HRH432" s="119"/>
      <c r="HRI432" s="134"/>
      <c r="HRJ432" s="119"/>
      <c r="HRK432" s="134"/>
      <c r="HRL432" s="119"/>
      <c r="HRM432" s="134"/>
      <c r="HRN432" s="119"/>
      <c r="HRO432" s="134"/>
      <c r="HRP432" s="119"/>
      <c r="HRQ432" s="134"/>
      <c r="HRR432" s="119"/>
      <c r="HRS432" s="134"/>
      <c r="HRT432" s="119"/>
      <c r="HRU432" s="134"/>
      <c r="HRV432" s="119"/>
      <c r="HRW432" s="134"/>
      <c r="HRX432" s="119"/>
      <c r="HRY432" s="134"/>
      <c r="HRZ432" s="119"/>
      <c r="HSA432" s="134"/>
      <c r="HSB432" s="119"/>
      <c r="HSC432" s="134"/>
      <c r="HSD432" s="119"/>
      <c r="HSE432" s="134"/>
      <c r="HSF432" s="119"/>
      <c r="HSG432" s="134"/>
      <c r="HSH432" s="119"/>
      <c r="HSI432" s="134"/>
      <c r="HSJ432" s="119"/>
      <c r="HSK432" s="134"/>
      <c r="HSL432" s="119"/>
      <c r="HSM432" s="134"/>
      <c r="HSN432" s="119"/>
      <c r="HSO432" s="134"/>
      <c r="HSP432" s="119"/>
      <c r="HSQ432" s="134"/>
      <c r="HSR432" s="119"/>
      <c r="HSS432" s="134"/>
      <c r="HST432" s="119"/>
      <c r="HSU432" s="134"/>
      <c r="HSV432" s="119"/>
      <c r="HSW432" s="134"/>
      <c r="HSX432" s="119"/>
      <c r="HSY432" s="134"/>
      <c r="HSZ432" s="119"/>
      <c r="HTA432" s="134"/>
      <c r="HTB432" s="119"/>
      <c r="HTC432" s="134"/>
      <c r="HTD432" s="119"/>
      <c r="HTE432" s="134"/>
      <c r="HTF432" s="119"/>
      <c r="HTG432" s="134"/>
      <c r="HTH432" s="119"/>
      <c r="HTI432" s="134"/>
      <c r="HTJ432" s="119"/>
      <c r="HTK432" s="134"/>
      <c r="HTL432" s="119"/>
      <c r="HTM432" s="134"/>
      <c r="HTN432" s="119"/>
      <c r="HTO432" s="134"/>
      <c r="HTP432" s="119"/>
      <c r="HTQ432" s="134"/>
      <c r="HTR432" s="119"/>
      <c r="HTS432" s="134"/>
      <c r="HTT432" s="119"/>
      <c r="HTU432" s="134"/>
      <c r="HTV432" s="119"/>
      <c r="HTW432" s="134"/>
      <c r="HTX432" s="119"/>
      <c r="HTY432" s="134"/>
      <c r="HTZ432" s="119"/>
      <c r="HUA432" s="134"/>
      <c r="HUB432" s="119"/>
      <c r="HUC432" s="134"/>
      <c r="HUD432" s="119"/>
      <c r="HUE432" s="134"/>
      <c r="HUF432" s="119"/>
      <c r="HUG432" s="134"/>
      <c r="HUH432" s="119"/>
      <c r="HUI432" s="134"/>
      <c r="HUJ432" s="119"/>
      <c r="HUK432" s="134"/>
      <c r="HUL432" s="119"/>
      <c r="HUM432" s="134"/>
      <c r="HUN432" s="119"/>
      <c r="HUO432" s="134"/>
      <c r="HUP432" s="119"/>
      <c r="HUQ432" s="134"/>
      <c r="HUR432" s="119"/>
      <c r="HUS432" s="134"/>
      <c r="HUT432" s="119"/>
      <c r="HUU432" s="134"/>
      <c r="HUV432" s="119"/>
      <c r="HUW432" s="134"/>
      <c r="HUX432" s="119"/>
      <c r="HUY432" s="134"/>
      <c r="HUZ432" s="119"/>
      <c r="HVA432" s="134"/>
      <c r="HVB432" s="119"/>
      <c r="HVC432" s="134"/>
      <c r="HVD432" s="119"/>
      <c r="HVE432" s="134"/>
      <c r="HVF432" s="119"/>
      <c r="HVG432" s="134"/>
      <c r="HVH432" s="119"/>
      <c r="HVI432" s="134"/>
      <c r="HVJ432" s="119"/>
      <c r="HVK432" s="134"/>
      <c r="HVL432" s="119"/>
      <c r="HVM432" s="134"/>
      <c r="HVN432" s="119"/>
      <c r="HVO432" s="134"/>
      <c r="HVP432" s="119"/>
      <c r="HVQ432" s="134"/>
      <c r="HVR432" s="119"/>
      <c r="HVS432" s="134"/>
      <c r="HVT432" s="119"/>
      <c r="HVU432" s="134"/>
      <c r="HVV432" s="119"/>
      <c r="HVW432" s="134"/>
      <c r="HVX432" s="119"/>
      <c r="HVY432" s="134"/>
      <c r="HVZ432" s="119"/>
      <c r="HWA432" s="134"/>
      <c r="HWB432" s="119"/>
      <c r="HWC432" s="134"/>
      <c r="HWD432" s="119"/>
      <c r="HWE432" s="134"/>
      <c r="HWF432" s="119"/>
      <c r="HWG432" s="134"/>
      <c r="HWH432" s="119"/>
      <c r="HWI432" s="134"/>
      <c r="HWJ432" s="119"/>
      <c r="HWK432" s="134"/>
      <c r="HWL432" s="119"/>
      <c r="HWM432" s="134"/>
      <c r="HWN432" s="119"/>
      <c r="HWO432" s="134"/>
      <c r="HWP432" s="119"/>
      <c r="HWQ432" s="134"/>
      <c r="HWR432" s="119"/>
      <c r="HWS432" s="134"/>
      <c r="HWT432" s="119"/>
      <c r="HWU432" s="134"/>
      <c r="HWV432" s="119"/>
      <c r="HWW432" s="134"/>
      <c r="HWX432" s="119"/>
      <c r="HWY432" s="134"/>
      <c r="HWZ432" s="119"/>
      <c r="HXA432" s="134"/>
      <c r="HXB432" s="119"/>
      <c r="HXC432" s="134"/>
      <c r="HXD432" s="119"/>
      <c r="HXE432" s="134"/>
      <c r="HXF432" s="119"/>
      <c r="HXG432" s="134"/>
      <c r="HXH432" s="119"/>
      <c r="HXI432" s="134"/>
      <c r="HXJ432" s="119"/>
      <c r="HXK432" s="134"/>
      <c r="HXL432" s="119"/>
      <c r="HXM432" s="134"/>
      <c r="HXN432" s="119"/>
      <c r="HXO432" s="134"/>
      <c r="HXP432" s="119"/>
      <c r="HXQ432" s="134"/>
      <c r="HXR432" s="119"/>
      <c r="HXS432" s="134"/>
      <c r="HXT432" s="119"/>
      <c r="HXU432" s="134"/>
      <c r="HXV432" s="119"/>
      <c r="HXW432" s="134"/>
      <c r="HXX432" s="119"/>
      <c r="HXY432" s="134"/>
      <c r="HXZ432" s="119"/>
      <c r="HYA432" s="134"/>
      <c r="HYB432" s="119"/>
      <c r="HYC432" s="134"/>
      <c r="HYD432" s="119"/>
      <c r="HYE432" s="134"/>
      <c r="HYF432" s="119"/>
      <c r="HYG432" s="134"/>
      <c r="HYH432" s="119"/>
      <c r="HYI432" s="134"/>
      <c r="HYJ432" s="119"/>
      <c r="HYK432" s="134"/>
      <c r="HYL432" s="119"/>
      <c r="HYM432" s="134"/>
      <c r="HYN432" s="119"/>
      <c r="HYO432" s="134"/>
      <c r="HYP432" s="119"/>
      <c r="HYQ432" s="134"/>
      <c r="HYR432" s="119"/>
      <c r="HYS432" s="134"/>
      <c r="HYT432" s="119"/>
      <c r="HYU432" s="134"/>
      <c r="HYV432" s="119"/>
      <c r="HYW432" s="134"/>
      <c r="HYX432" s="119"/>
      <c r="HYY432" s="134"/>
      <c r="HYZ432" s="119"/>
      <c r="HZA432" s="134"/>
      <c r="HZB432" s="119"/>
      <c r="HZC432" s="134"/>
      <c r="HZD432" s="119"/>
      <c r="HZE432" s="134"/>
      <c r="HZF432" s="119"/>
      <c r="HZG432" s="134"/>
      <c r="HZH432" s="119"/>
      <c r="HZI432" s="134"/>
      <c r="HZJ432" s="119"/>
      <c r="HZK432" s="134"/>
      <c r="HZL432" s="119"/>
      <c r="HZM432" s="134"/>
      <c r="HZN432" s="119"/>
      <c r="HZO432" s="134"/>
      <c r="HZP432" s="119"/>
      <c r="HZQ432" s="134"/>
      <c r="HZR432" s="119"/>
      <c r="HZS432" s="134"/>
      <c r="HZT432" s="119"/>
      <c r="HZU432" s="134"/>
      <c r="HZV432" s="119"/>
      <c r="HZW432" s="134"/>
      <c r="HZX432" s="119"/>
      <c r="HZY432" s="134"/>
      <c r="HZZ432" s="119"/>
      <c r="IAA432" s="134"/>
      <c r="IAB432" s="119"/>
      <c r="IAC432" s="134"/>
      <c r="IAD432" s="119"/>
      <c r="IAE432" s="134"/>
      <c r="IAF432" s="119"/>
      <c r="IAG432" s="134"/>
      <c r="IAH432" s="119"/>
      <c r="IAI432" s="134"/>
      <c r="IAJ432" s="119"/>
      <c r="IAK432" s="134"/>
      <c r="IAL432" s="119"/>
      <c r="IAM432" s="134"/>
      <c r="IAN432" s="119"/>
      <c r="IAO432" s="134"/>
      <c r="IAP432" s="119"/>
      <c r="IAQ432" s="134"/>
      <c r="IAR432" s="119"/>
      <c r="IAS432" s="134"/>
      <c r="IAT432" s="119"/>
      <c r="IAU432" s="134"/>
      <c r="IAV432" s="119"/>
      <c r="IAW432" s="134"/>
      <c r="IAX432" s="119"/>
      <c r="IAY432" s="134"/>
      <c r="IAZ432" s="119"/>
      <c r="IBA432" s="134"/>
      <c r="IBB432" s="119"/>
      <c r="IBC432" s="134"/>
      <c r="IBD432" s="119"/>
      <c r="IBE432" s="134"/>
      <c r="IBF432" s="119"/>
      <c r="IBG432" s="134"/>
      <c r="IBH432" s="119"/>
      <c r="IBI432" s="134"/>
      <c r="IBJ432" s="119"/>
      <c r="IBK432" s="134"/>
      <c r="IBL432" s="119"/>
      <c r="IBM432" s="134"/>
      <c r="IBN432" s="119"/>
      <c r="IBO432" s="134"/>
      <c r="IBP432" s="119"/>
      <c r="IBQ432" s="134"/>
      <c r="IBR432" s="119"/>
      <c r="IBS432" s="134"/>
      <c r="IBT432" s="119"/>
      <c r="IBU432" s="134"/>
      <c r="IBV432" s="119"/>
      <c r="IBW432" s="134"/>
      <c r="IBX432" s="119"/>
      <c r="IBY432" s="134"/>
      <c r="IBZ432" s="119"/>
      <c r="ICA432" s="134"/>
      <c r="ICB432" s="119"/>
      <c r="ICC432" s="134"/>
      <c r="ICD432" s="119"/>
      <c r="ICE432" s="134"/>
      <c r="ICF432" s="119"/>
      <c r="ICG432" s="134"/>
      <c r="ICH432" s="119"/>
      <c r="ICI432" s="134"/>
      <c r="ICJ432" s="119"/>
      <c r="ICK432" s="134"/>
      <c r="ICL432" s="119"/>
      <c r="ICM432" s="134"/>
      <c r="ICN432" s="119"/>
      <c r="ICO432" s="134"/>
      <c r="ICP432" s="119"/>
      <c r="ICQ432" s="134"/>
      <c r="ICR432" s="119"/>
      <c r="ICS432" s="134"/>
      <c r="ICT432" s="119"/>
      <c r="ICU432" s="134"/>
      <c r="ICV432" s="119"/>
      <c r="ICW432" s="134"/>
      <c r="ICX432" s="119"/>
      <c r="ICY432" s="134"/>
      <c r="ICZ432" s="119"/>
      <c r="IDA432" s="134"/>
      <c r="IDB432" s="119"/>
      <c r="IDC432" s="134"/>
      <c r="IDD432" s="119"/>
      <c r="IDE432" s="134"/>
      <c r="IDF432" s="119"/>
      <c r="IDG432" s="134"/>
      <c r="IDH432" s="119"/>
      <c r="IDI432" s="134"/>
      <c r="IDJ432" s="119"/>
      <c r="IDK432" s="134"/>
      <c r="IDL432" s="119"/>
      <c r="IDM432" s="134"/>
      <c r="IDN432" s="119"/>
      <c r="IDO432" s="134"/>
      <c r="IDP432" s="119"/>
      <c r="IDQ432" s="134"/>
      <c r="IDR432" s="119"/>
      <c r="IDS432" s="134"/>
      <c r="IDT432" s="119"/>
      <c r="IDU432" s="134"/>
      <c r="IDV432" s="119"/>
      <c r="IDW432" s="134"/>
      <c r="IDX432" s="119"/>
      <c r="IDY432" s="134"/>
      <c r="IDZ432" s="119"/>
      <c r="IEA432" s="134"/>
      <c r="IEB432" s="119"/>
      <c r="IEC432" s="134"/>
      <c r="IED432" s="119"/>
      <c r="IEE432" s="134"/>
      <c r="IEF432" s="119"/>
      <c r="IEG432" s="134"/>
      <c r="IEH432" s="119"/>
      <c r="IEI432" s="134"/>
      <c r="IEJ432" s="119"/>
      <c r="IEK432" s="134"/>
      <c r="IEL432" s="119"/>
      <c r="IEM432" s="134"/>
      <c r="IEN432" s="119"/>
      <c r="IEO432" s="134"/>
      <c r="IEP432" s="119"/>
      <c r="IEQ432" s="134"/>
      <c r="IER432" s="119"/>
      <c r="IES432" s="134"/>
      <c r="IET432" s="119"/>
      <c r="IEU432" s="134"/>
      <c r="IEV432" s="119"/>
      <c r="IEW432" s="134"/>
      <c r="IEX432" s="119"/>
      <c r="IEY432" s="134"/>
      <c r="IEZ432" s="119"/>
      <c r="IFA432" s="134"/>
      <c r="IFB432" s="119"/>
      <c r="IFC432" s="134"/>
      <c r="IFD432" s="119"/>
      <c r="IFE432" s="134"/>
      <c r="IFF432" s="119"/>
      <c r="IFG432" s="134"/>
      <c r="IFH432" s="119"/>
      <c r="IFI432" s="134"/>
      <c r="IFJ432" s="119"/>
      <c r="IFK432" s="134"/>
      <c r="IFL432" s="119"/>
      <c r="IFM432" s="134"/>
      <c r="IFN432" s="119"/>
      <c r="IFO432" s="134"/>
      <c r="IFP432" s="119"/>
      <c r="IFQ432" s="134"/>
      <c r="IFR432" s="119"/>
      <c r="IFS432" s="134"/>
      <c r="IFT432" s="119"/>
      <c r="IFU432" s="134"/>
      <c r="IFV432" s="119"/>
      <c r="IFW432" s="134"/>
      <c r="IFX432" s="119"/>
      <c r="IFY432" s="134"/>
      <c r="IFZ432" s="119"/>
      <c r="IGA432" s="134"/>
      <c r="IGB432" s="119"/>
      <c r="IGC432" s="134"/>
      <c r="IGD432" s="119"/>
      <c r="IGE432" s="134"/>
      <c r="IGF432" s="119"/>
      <c r="IGG432" s="134"/>
      <c r="IGH432" s="119"/>
      <c r="IGI432" s="134"/>
      <c r="IGJ432" s="119"/>
      <c r="IGK432" s="134"/>
      <c r="IGL432" s="119"/>
      <c r="IGM432" s="134"/>
      <c r="IGN432" s="119"/>
      <c r="IGO432" s="134"/>
      <c r="IGP432" s="119"/>
      <c r="IGQ432" s="134"/>
      <c r="IGR432" s="119"/>
      <c r="IGS432" s="134"/>
      <c r="IGT432" s="119"/>
      <c r="IGU432" s="134"/>
      <c r="IGV432" s="119"/>
      <c r="IGW432" s="134"/>
      <c r="IGX432" s="119"/>
      <c r="IGY432" s="134"/>
      <c r="IGZ432" s="119"/>
      <c r="IHA432" s="134"/>
      <c r="IHB432" s="119"/>
      <c r="IHC432" s="134"/>
      <c r="IHD432" s="119"/>
      <c r="IHE432" s="134"/>
      <c r="IHF432" s="119"/>
      <c r="IHG432" s="134"/>
      <c r="IHH432" s="119"/>
      <c r="IHI432" s="134"/>
      <c r="IHJ432" s="119"/>
      <c r="IHK432" s="134"/>
      <c r="IHL432" s="119"/>
      <c r="IHM432" s="134"/>
      <c r="IHN432" s="119"/>
      <c r="IHO432" s="134"/>
      <c r="IHP432" s="119"/>
      <c r="IHQ432" s="134"/>
      <c r="IHR432" s="119"/>
      <c r="IHS432" s="134"/>
      <c r="IHT432" s="119"/>
      <c r="IHU432" s="134"/>
      <c r="IHV432" s="119"/>
      <c r="IHW432" s="134"/>
      <c r="IHX432" s="119"/>
      <c r="IHY432" s="134"/>
      <c r="IHZ432" s="119"/>
      <c r="IIA432" s="134"/>
      <c r="IIB432" s="119"/>
      <c r="IIC432" s="134"/>
      <c r="IID432" s="119"/>
      <c r="IIE432" s="134"/>
      <c r="IIF432" s="119"/>
      <c r="IIG432" s="134"/>
      <c r="IIH432" s="119"/>
      <c r="III432" s="134"/>
      <c r="IIJ432" s="119"/>
      <c r="IIK432" s="134"/>
      <c r="IIL432" s="119"/>
      <c r="IIM432" s="134"/>
      <c r="IIN432" s="119"/>
      <c r="IIO432" s="134"/>
      <c r="IIP432" s="119"/>
      <c r="IIQ432" s="134"/>
      <c r="IIR432" s="119"/>
      <c r="IIS432" s="134"/>
      <c r="IIT432" s="119"/>
      <c r="IIU432" s="134"/>
      <c r="IIV432" s="119"/>
      <c r="IIW432" s="134"/>
      <c r="IIX432" s="119"/>
      <c r="IIY432" s="134"/>
      <c r="IIZ432" s="119"/>
      <c r="IJA432" s="134"/>
      <c r="IJB432" s="119"/>
      <c r="IJC432" s="134"/>
      <c r="IJD432" s="119"/>
      <c r="IJE432" s="134"/>
      <c r="IJF432" s="119"/>
      <c r="IJG432" s="134"/>
      <c r="IJH432" s="119"/>
      <c r="IJI432" s="134"/>
      <c r="IJJ432" s="119"/>
      <c r="IJK432" s="134"/>
      <c r="IJL432" s="119"/>
      <c r="IJM432" s="134"/>
      <c r="IJN432" s="119"/>
      <c r="IJO432" s="134"/>
      <c r="IJP432" s="119"/>
      <c r="IJQ432" s="134"/>
      <c r="IJR432" s="119"/>
      <c r="IJS432" s="134"/>
      <c r="IJT432" s="119"/>
      <c r="IJU432" s="134"/>
      <c r="IJV432" s="119"/>
      <c r="IJW432" s="134"/>
      <c r="IJX432" s="119"/>
      <c r="IJY432" s="134"/>
      <c r="IJZ432" s="119"/>
      <c r="IKA432" s="134"/>
      <c r="IKB432" s="119"/>
      <c r="IKC432" s="134"/>
      <c r="IKD432" s="119"/>
      <c r="IKE432" s="134"/>
      <c r="IKF432" s="119"/>
      <c r="IKG432" s="134"/>
      <c r="IKH432" s="119"/>
      <c r="IKI432" s="134"/>
      <c r="IKJ432" s="119"/>
      <c r="IKK432" s="134"/>
      <c r="IKL432" s="119"/>
      <c r="IKM432" s="134"/>
      <c r="IKN432" s="119"/>
      <c r="IKO432" s="134"/>
      <c r="IKP432" s="119"/>
      <c r="IKQ432" s="134"/>
      <c r="IKR432" s="119"/>
      <c r="IKS432" s="134"/>
      <c r="IKT432" s="119"/>
      <c r="IKU432" s="134"/>
      <c r="IKV432" s="119"/>
      <c r="IKW432" s="134"/>
      <c r="IKX432" s="119"/>
      <c r="IKY432" s="134"/>
      <c r="IKZ432" s="119"/>
      <c r="ILA432" s="134"/>
      <c r="ILB432" s="119"/>
      <c r="ILC432" s="134"/>
      <c r="ILD432" s="119"/>
      <c r="ILE432" s="134"/>
      <c r="ILF432" s="119"/>
      <c r="ILG432" s="134"/>
      <c r="ILH432" s="119"/>
      <c r="ILI432" s="134"/>
      <c r="ILJ432" s="119"/>
      <c r="ILK432" s="134"/>
      <c r="ILL432" s="119"/>
      <c r="ILM432" s="134"/>
      <c r="ILN432" s="119"/>
      <c r="ILO432" s="134"/>
      <c r="ILP432" s="119"/>
      <c r="ILQ432" s="134"/>
      <c r="ILR432" s="119"/>
      <c r="ILS432" s="134"/>
      <c r="ILT432" s="119"/>
      <c r="ILU432" s="134"/>
      <c r="ILV432" s="119"/>
      <c r="ILW432" s="134"/>
      <c r="ILX432" s="119"/>
      <c r="ILY432" s="134"/>
      <c r="ILZ432" s="119"/>
      <c r="IMA432" s="134"/>
      <c r="IMB432" s="119"/>
      <c r="IMC432" s="134"/>
      <c r="IMD432" s="119"/>
      <c r="IME432" s="134"/>
      <c r="IMF432" s="119"/>
      <c r="IMG432" s="134"/>
      <c r="IMH432" s="119"/>
      <c r="IMI432" s="134"/>
      <c r="IMJ432" s="119"/>
      <c r="IMK432" s="134"/>
      <c r="IML432" s="119"/>
      <c r="IMM432" s="134"/>
      <c r="IMN432" s="119"/>
      <c r="IMO432" s="134"/>
      <c r="IMP432" s="119"/>
      <c r="IMQ432" s="134"/>
      <c r="IMR432" s="119"/>
      <c r="IMS432" s="134"/>
      <c r="IMT432" s="119"/>
      <c r="IMU432" s="134"/>
      <c r="IMV432" s="119"/>
      <c r="IMW432" s="134"/>
      <c r="IMX432" s="119"/>
      <c r="IMY432" s="134"/>
      <c r="IMZ432" s="119"/>
      <c r="INA432" s="134"/>
      <c r="INB432" s="119"/>
      <c r="INC432" s="134"/>
      <c r="IND432" s="119"/>
      <c r="INE432" s="134"/>
      <c r="INF432" s="119"/>
      <c r="ING432" s="134"/>
      <c r="INH432" s="119"/>
      <c r="INI432" s="134"/>
      <c r="INJ432" s="119"/>
      <c r="INK432" s="134"/>
      <c r="INL432" s="119"/>
      <c r="INM432" s="134"/>
      <c r="INN432" s="119"/>
      <c r="INO432" s="134"/>
      <c r="INP432" s="119"/>
      <c r="INQ432" s="134"/>
      <c r="INR432" s="119"/>
      <c r="INS432" s="134"/>
      <c r="INT432" s="119"/>
      <c r="INU432" s="134"/>
      <c r="INV432" s="119"/>
      <c r="INW432" s="134"/>
      <c r="INX432" s="119"/>
      <c r="INY432" s="134"/>
      <c r="INZ432" s="119"/>
      <c r="IOA432" s="134"/>
      <c r="IOB432" s="119"/>
      <c r="IOC432" s="134"/>
      <c r="IOD432" s="119"/>
      <c r="IOE432" s="134"/>
      <c r="IOF432" s="119"/>
      <c r="IOG432" s="134"/>
      <c r="IOH432" s="119"/>
      <c r="IOI432" s="134"/>
      <c r="IOJ432" s="119"/>
      <c r="IOK432" s="134"/>
      <c r="IOL432" s="119"/>
      <c r="IOM432" s="134"/>
      <c r="ION432" s="119"/>
      <c r="IOO432" s="134"/>
      <c r="IOP432" s="119"/>
      <c r="IOQ432" s="134"/>
      <c r="IOR432" s="119"/>
      <c r="IOS432" s="134"/>
      <c r="IOT432" s="119"/>
      <c r="IOU432" s="134"/>
      <c r="IOV432" s="119"/>
      <c r="IOW432" s="134"/>
      <c r="IOX432" s="119"/>
      <c r="IOY432" s="134"/>
      <c r="IOZ432" s="119"/>
      <c r="IPA432" s="134"/>
      <c r="IPB432" s="119"/>
      <c r="IPC432" s="134"/>
      <c r="IPD432" s="119"/>
      <c r="IPE432" s="134"/>
      <c r="IPF432" s="119"/>
      <c r="IPG432" s="134"/>
      <c r="IPH432" s="119"/>
      <c r="IPI432" s="134"/>
      <c r="IPJ432" s="119"/>
      <c r="IPK432" s="134"/>
      <c r="IPL432" s="119"/>
      <c r="IPM432" s="134"/>
      <c r="IPN432" s="119"/>
      <c r="IPO432" s="134"/>
      <c r="IPP432" s="119"/>
      <c r="IPQ432" s="134"/>
      <c r="IPR432" s="119"/>
      <c r="IPS432" s="134"/>
      <c r="IPT432" s="119"/>
      <c r="IPU432" s="134"/>
      <c r="IPV432" s="119"/>
      <c r="IPW432" s="134"/>
      <c r="IPX432" s="119"/>
      <c r="IPY432" s="134"/>
      <c r="IPZ432" s="119"/>
      <c r="IQA432" s="134"/>
      <c r="IQB432" s="119"/>
      <c r="IQC432" s="134"/>
      <c r="IQD432" s="119"/>
      <c r="IQE432" s="134"/>
      <c r="IQF432" s="119"/>
      <c r="IQG432" s="134"/>
      <c r="IQH432" s="119"/>
      <c r="IQI432" s="134"/>
      <c r="IQJ432" s="119"/>
      <c r="IQK432" s="134"/>
      <c r="IQL432" s="119"/>
      <c r="IQM432" s="134"/>
      <c r="IQN432" s="119"/>
      <c r="IQO432" s="134"/>
      <c r="IQP432" s="119"/>
      <c r="IQQ432" s="134"/>
      <c r="IQR432" s="119"/>
      <c r="IQS432" s="134"/>
      <c r="IQT432" s="119"/>
      <c r="IQU432" s="134"/>
      <c r="IQV432" s="119"/>
      <c r="IQW432" s="134"/>
      <c r="IQX432" s="119"/>
      <c r="IQY432" s="134"/>
      <c r="IQZ432" s="119"/>
      <c r="IRA432" s="134"/>
      <c r="IRB432" s="119"/>
      <c r="IRC432" s="134"/>
      <c r="IRD432" s="119"/>
      <c r="IRE432" s="134"/>
      <c r="IRF432" s="119"/>
      <c r="IRG432" s="134"/>
      <c r="IRH432" s="119"/>
      <c r="IRI432" s="134"/>
      <c r="IRJ432" s="119"/>
      <c r="IRK432" s="134"/>
      <c r="IRL432" s="119"/>
      <c r="IRM432" s="134"/>
      <c r="IRN432" s="119"/>
      <c r="IRO432" s="134"/>
      <c r="IRP432" s="119"/>
      <c r="IRQ432" s="134"/>
      <c r="IRR432" s="119"/>
      <c r="IRS432" s="134"/>
      <c r="IRT432" s="119"/>
      <c r="IRU432" s="134"/>
      <c r="IRV432" s="119"/>
      <c r="IRW432" s="134"/>
      <c r="IRX432" s="119"/>
      <c r="IRY432" s="134"/>
      <c r="IRZ432" s="119"/>
      <c r="ISA432" s="134"/>
      <c r="ISB432" s="119"/>
      <c r="ISC432" s="134"/>
      <c r="ISD432" s="119"/>
      <c r="ISE432" s="134"/>
      <c r="ISF432" s="119"/>
      <c r="ISG432" s="134"/>
      <c r="ISH432" s="119"/>
      <c r="ISI432" s="134"/>
      <c r="ISJ432" s="119"/>
      <c r="ISK432" s="134"/>
      <c r="ISL432" s="119"/>
      <c r="ISM432" s="134"/>
      <c r="ISN432" s="119"/>
      <c r="ISO432" s="134"/>
      <c r="ISP432" s="119"/>
      <c r="ISQ432" s="134"/>
      <c r="ISR432" s="119"/>
      <c r="ISS432" s="134"/>
      <c r="IST432" s="119"/>
      <c r="ISU432" s="134"/>
      <c r="ISV432" s="119"/>
      <c r="ISW432" s="134"/>
      <c r="ISX432" s="119"/>
      <c r="ISY432" s="134"/>
      <c r="ISZ432" s="119"/>
      <c r="ITA432" s="134"/>
      <c r="ITB432" s="119"/>
      <c r="ITC432" s="134"/>
      <c r="ITD432" s="119"/>
      <c r="ITE432" s="134"/>
      <c r="ITF432" s="119"/>
      <c r="ITG432" s="134"/>
      <c r="ITH432" s="119"/>
      <c r="ITI432" s="134"/>
      <c r="ITJ432" s="119"/>
      <c r="ITK432" s="134"/>
      <c r="ITL432" s="119"/>
      <c r="ITM432" s="134"/>
      <c r="ITN432" s="119"/>
      <c r="ITO432" s="134"/>
      <c r="ITP432" s="119"/>
      <c r="ITQ432" s="134"/>
      <c r="ITR432" s="119"/>
      <c r="ITS432" s="134"/>
      <c r="ITT432" s="119"/>
      <c r="ITU432" s="134"/>
      <c r="ITV432" s="119"/>
      <c r="ITW432" s="134"/>
      <c r="ITX432" s="119"/>
      <c r="ITY432" s="134"/>
      <c r="ITZ432" s="119"/>
      <c r="IUA432" s="134"/>
      <c r="IUB432" s="119"/>
      <c r="IUC432" s="134"/>
      <c r="IUD432" s="119"/>
      <c r="IUE432" s="134"/>
      <c r="IUF432" s="119"/>
      <c r="IUG432" s="134"/>
      <c r="IUH432" s="119"/>
      <c r="IUI432" s="134"/>
      <c r="IUJ432" s="119"/>
      <c r="IUK432" s="134"/>
      <c r="IUL432" s="119"/>
      <c r="IUM432" s="134"/>
      <c r="IUN432" s="119"/>
      <c r="IUO432" s="134"/>
      <c r="IUP432" s="119"/>
      <c r="IUQ432" s="134"/>
      <c r="IUR432" s="119"/>
      <c r="IUS432" s="134"/>
      <c r="IUT432" s="119"/>
      <c r="IUU432" s="134"/>
      <c r="IUV432" s="119"/>
      <c r="IUW432" s="134"/>
      <c r="IUX432" s="119"/>
      <c r="IUY432" s="134"/>
      <c r="IUZ432" s="119"/>
      <c r="IVA432" s="134"/>
      <c r="IVB432" s="119"/>
      <c r="IVC432" s="134"/>
      <c r="IVD432" s="119"/>
      <c r="IVE432" s="134"/>
      <c r="IVF432" s="119"/>
      <c r="IVG432" s="134"/>
      <c r="IVH432" s="119"/>
      <c r="IVI432" s="134"/>
      <c r="IVJ432" s="119"/>
      <c r="IVK432" s="134"/>
      <c r="IVL432" s="119"/>
      <c r="IVM432" s="134"/>
      <c r="IVN432" s="119"/>
      <c r="IVO432" s="134"/>
      <c r="IVP432" s="119"/>
      <c r="IVQ432" s="134"/>
      <c r="IVR432" s="119"/>
      <c r="IVS432" s="134"/>
      <c r="IVT432" s="119"/>
      <c r="IVU432" s="134"/>
      <c r="IVV432" s="119"/>
      <c r="IVW432" s="134"/>
      <c r="IVX432" s="119"/>
      <c r="IVY432" s="134"/>
      <c r="IVZ432" s="119"/>
      <c r="IWA432" s="134"/>
      <c r="IWB432" s="119"/>
      <c r="IWC432" s="134"/>
      <c r="IWD432" s="119"/>
      <c r="IWE432" s="134"/>
      <c r="IWF432" s="119"/>
      <c r="IWG432" s="134"/>
      <c r="IWH432" s="119"/>
      <c r="IWI432" s="134"/>
      <c r="IWJ432" s="119"/>
      <c r="IWK432" s="134"/>
      <c r="IWL432" s="119"/>
      <c r="IWM432" s="134"/>
      <c r="IWN432" s="119"/>
      <c r="IWO432" s="134"/>
      <c r="IWP432" s="119"/>
      <c r="IWQ432" s="134"/>
      <c r="IWR432" s="119"/>
      <c r="IWS432" s="134"/>
      <c r="IWT432" s="119"/>
      <c r="IWU432" s="134"/>
      <c r="IWV432" s="119"/>
      <c r="IWW432" s="134"/>
      <c r="IWX432" s="119"/>
      <c r="IWY432" s="134"/>
      <c r="IWZ432" s="119"/>
      <c r="IXA432" s="134"/>
      <c r="IXB432" s="119"/>
      <c r="IXC432" s="134"/>
      <c r="IXD432" s="119"/>
      <c r="IXE432" s="134"/>
      <c r="IXF432" s="119"/>
      <c r="IXG432" s="134"/>
      <c r="IXH432" s="119"/>
      <c r="IXI432" s="134"/>
      <c r="IXJ432" s="119"/>
      <c r="IXK432" s="134"/>
      <c r="IXL432" s="119"/>
      <c r="IXM432" s="134"/>
      <c r="IXN432" s="119"/>
      <c r="IXO432" s="134"/>
      <c r="IXP432" s="119"/>
      <c r="IXQ432" s="134"/>
      <c r="IXR432" s="119"/>
      <c r="IXS432" s="134"/>
      <c r="IXT432" s="119"/>
      <c r="IXU432" s="134"/>
      <c r="IXV432" s="119"/>
      <c r="IXW432" s="134"/>
      <c r="IXX432" s="119"/>
      <c r="IXY432" s="134"/>
      <c r="IXZ432" s="119"/>
      <c r="IYA432" s="134"/>
      <c r="IYB432" s="119"/>
      <c r="IYC432" s="134"/>
      <c r="IYD432" s="119"/>
      <c r="IYE432" s="134"/>
      <c r="IYF432" s="119"/>
      <c r="IYG432" s="134"/>
      <c r="IYH432" s="119"/>
      <c r="IYI432" s="134"/>
      <c r="IYJ432" s="119"/>
      <c r="IYK432" s="134"/>
      <c r="IYL432" s="119"/>
      <c r="IYM432" s="134"/>
      <c r="IYN432" s="119"/>
      <c r="IYO432" s="134"/>
      <c r="IYP432" s="119"/>
      <c r="IYQ432" s="134"/>
      <c r="IYR432" s="119"/>
      <c r="IYS432" s="134"/>
      <c r="IYT432" s="119"/>
      <c r="IYU432" s="134"/>
      <c r="IYV432" s="119"/>
      <c r="IYW432" s="134"/>
      <c r="IYX432" s="119"/>
      <c r="IYY432" s="134"/>
      <c r="IYZ432" s="119"/>
      <c r="IZA432" s="134"/>
      <c r="IZB432" s="119"/>
      <c r="IZC432" s="134"/>
      <c r="IZD432" s="119"/>
      <c r="IZE432" s="134"/>
      <c r="IZF432" s="119"/>
      <c r="IZG432" s="134"/>
      <c r="IZH432" s="119"/>
      <c r="IZI432" s="134"/>
      <c r="IZJ432" s="119"/>
      <c r="IZK432" s="134"/>
      <c r="IZL432" s="119"/>
      <c r="IZM432" s="134"/>
      <c r="IZN432" s="119"/>
      <c r="IZO432" s="134"/>
      <c r="IZP432" s="119"/>
      <c r="IZQ432" s="134"/>
      <c r="IZR432" s="119"/>
      <c r="IZS432" s="134"/>
      <c r="IZT432" s="119"/>
      <c r="IZU432" s="134"/>
      <c r="IZV432" s="119"/>
      <c r="IZW432" s="134"/>
      <c r="IZX432" s="119"/>
      <c r="IZY432" s="134"/>
      <c r="IZZ432" s="119"/>
      <c r="JAA432" s="134"/>
      <c r="JAB432" s="119"/>
      <c r="JAC432" s="134"/>
      <c r="JAD432" s="119"/>
      <c r="JAE432" s="134"/>
      <c r="JAF432" s="119"/>
      <c r="JAG432" s="134"/>
      <c r="JAH432" s="119"/>
      <c r="JAI432" s="134"/>
      <c r="JAJ432" s="119"/>
      <c r="JAK432" s="134"/>
      <c r="JAL432" s="119"/>
      <c r="JAM432" s="134"/>
      <c r="JAN432" s="119"/>
      <c r="JAO432" s="134"/>
      <c r="JAP432" s="119"/>
      <c r="JAQ432" s="134"/>
      <c r="JAR432" s="119"/>
      <c r="JAS432" s="134"/>
      <c r="JAT432" s="119"/>
      <c r="JAU432" s="134"/>
      <c r="JAV432" s="119"/>
      <c r="JAW432" s="134"/>
      <c r="JAX432" s="119"/>
      <c r="JAY432" s="134"/>
      <c r="JAZ432" s="119"/>
      <c r="JBA432" s="134"/>
      <c r="JBB432" s="119"/>
      <c r="JBC432" s="134"/>
      <c r="JBD432" s="119"/>
      <c r="JBE432" s="134"/>
      <c r="JBF432" s="119"/>
      <c r="JBG432" s="134"/>
      <c r="JBH432" s="119"/>
      <c r="JBI432" s="134"/>
      <c r="JBJ432" s="119"/>
      <c r="JBK432" s="134"/>
      <c r="JBL432" s="119"/>
      <c r="JBM432" s="134"/>
      <c r="JBN432" s="119"/>
      <c r="JBO432" s="134"/>
      <c r="JBP432" s="119"/>
      <c r="JBQ432" s="134"/>
      <c r="JBR432" s="119"/>
      <c r="JBS432" s="134"/>
      <c r="JBT432" s="119"/>
      <c r="JBU432" s="134"/>
      <c r="JBV432" s="119"/>
      <c r="JBW432" s="134"/>
      <c r="JBX432" s="119"/>
      <c r="JBY432" s="134"/>
      <c r="JBZ432" s="119"/>
      <c r="JCA432" s="134"/>
      <c r="JCB432" s="119"/>
      <c r="JCC432" s="134"/>
      <c r="JCD432" s="119"/>
      <c r="JCE432" s="134"/>
      <c r="JCF432" s="119"/>
      <c r="JCG432" s="134"/>
      <c r="JCH432" s="119"/>
      <c r="JCI432" s="134"/>
      <c r="JCJ432" s="119"/>
      <c r="JCK432" s="134"/>
      <c r="JCL432" s="119"/>
      <c r="JCM432" s="134"/>
      <c r="JCN432" s="119"/>
      <c r="JCO432" s="134"/>
      <c r="JCP432" s="119"/>
      <c r="JCQ432" s="134"/>
      <c r="JCR432" s="119"/>
      <c r="JCS432" s="134"/>
      <c r="JCT432" s="119"/>
      <c r="JCU432" s="134"/>
      <c r="JCV432" s="119"/>
      <c r="JCW432" s="134"/>
      <c r="JCX432" s="119"/>
      <c r="JCY432" s="134"/>
      <c r="JCZ432" s="119"/>
      <c r="JDA432" s="134"/>
      <c r="JDB432" s="119"/>
      <c r="JDC432" s="134"/>
      <c r="JDD432" s="119"/>
      <c r="JDE432" s="134"/>
      <c r="JDF432" s="119"/>
      <c r="JDG432" s="134"/>
      <c r="JDH432" s="119"/>
      <c r="JDI432" s="134"/>
      <c r="JDJ432" s="119"/>
      <c r="JDK432" s="134"/>
      <c r="JDL432" s="119"/>
      <c r="JDM432" s="134"/>
      <c r="JDN432" s="119"/>
      <c r="JDO432" s="134"/>
      <c r="JDP432" s="119"/>
      <c r="JDQ432" s="134"/>
      <c r="JDR432" s="119"/>
      <c r="JDS432" s="134"/>
      <c r="JDT432" s="119"/>
      <c r="JDU432" s="134"/>
      <c r="JDV432" s="119"/>
      <c r="JDW432" s="134"/>
      <c r="JDX432" s="119"/>
      <c r="JDY432" s="134"/>
      <c r="JDZ432" s="119"/>
      <c r="JEA432" s="134"/>
      <c r="JEB432" s="119"/>
      <c r="JEC432" s="134"/>
      <c r="JED432" s="119"/>
      <c r="JEE432" s="134"/>
      <c r="JEF432" s="119"/>
      <c r="JEG432" s="134"/>
      <c r="JEH432" s="119"/>
      <c r="JEI432" s="134"/>
      <c r="JEJ432" s="119"/>
      <c r="JEK432" s="134"/>
      <c r="JEL432" s="119"/>
      <c r="JEM432" s="134"/>
      <c r="JEN432" s="119"/>
      <c r="JEO432" s="134"/>
      <c r="JEP432" s="119"/>
      <c r="JEQ432" s="134"/>
      <c r="JER432" s="119"/>
      <c r="JES432" s="134"/>
      <c r="JET432" s="119"/>
      <c r="JEU432" s="134"/>
      <c r="JEV432" s="119"/>
      <c r="JEW432" s="134"/>
      <c r="JEX432" s="119"/>
      <c r="JEY432" s="134"/>
      <c r="JEZ432" s="119"/>
      <c r="JFA432" s="134"/>
      <c r="JFB432" s="119"/>
      <c r="JFC432" s="134"/>
      <c r="JFD432" s="119"/>
      <c r="JFE432" s="134"/>
      <c r="JFF432" s="119"/>
      <c r="JFG432" s="134"/>
      <c r="JFH432" s="119"/>
      <c r="JFI432" s="134"/>
      <c r="JFJ432" s="119"/>
      <c r="JFK432" s="134"/>
      <c r="JFL432" s="119"/>
      <c r="JFM432" s="134"/>
      <c r="JFN432" s="119"/>
      <c r="JFO432" s="134"/>
      <c r="JFP432" s="119"/>
      <c r="JFQ432" s="134"/>
      <c r="JFR432" s="119"/>
      <c r="JFS432" s="134"/>
      <c r="JFT432" s="119"/>
      <c r="JFU432" s="134"/>
      <c r="JFV432" s="119"/>
      <c r="JFW432" s="134"/>
      <c r="JFX432" s="119"/>
      <c r="JFY432" s="134"/>
      <c r="JFZ432" s="119"/>
      <c r="JGA432" s="134"/>
      <c r="JGB432" s="119"/>
      <c r="JGC432" s="134"/>
      <c r="JGD432" s="119"/>
      <c r="JGE432" s="134"/>
      <c r="JGF432" s="119"/>
      <c r="JGG432" s="134"/>
      <c r="JGH432" s="119"/>
      <c r="JGI432" s="134"/>
      <c r="JGJ432" s="119"/>
      <c r="JGK432" s="134"/>
      <c r="JGL432" s="119"/>
      <c r="JGM432" s="134"/>
      <c r="JGN432" s="119"/>
      <c r="JGO432" s="134"/>
      <c r="JGP432" s="119"/>
      <c r="JGQ432" s="134"/>
      <c r="JGR432" s="119"/>
      <c r="JGS432" s="134"/>
      <c r="JGT432" s="119"/>
      <c r="JGU432" s="134"/>
      <c r="JGV432" s="119"/>
      <c r="JGW432" s="134"/>
      <c r="JGX432" s="119"/>
      <c r="JGY432" s="134"/>
      <c r="JGZ432" s="119"/>
      <c r="JHA432" s="134"/>
      <c r="JHB432" s="119"/>
      <c r="JHC432" s="134"/>
      <c r="JHD432" s="119"/>
      <c r="JHE432" s="134"/>
      <c r="JHF432" s="119"/>
      <c r="JHG432" s="134"/>
      <c r="JHH432" s="119"/>
      <c r="JHI432" s="134"/>
      <c r="JHJ432" s="119"/>
      <c r="JHK432" s="134"/>
      <c r="JHL432" s="119"/>
      <c r="JHM432" s="134"/>
      <c r="JHN432" s="119"/>
      <c r="JHO432" s="134"/>
      <c r="JHP432" s="119"/>
      <c r="JHQ432" s="134"/>
      <c r="JHR432" s="119"/>
      <c r="JHS432" s="134"/>
      <c r="JHT432" s="119"/>
      <c r="JHU432" s="134"/>
      <c r="JHV432" s="119"/>
      <c r="JHW432" s="134"/>
      <c r="JHX432" s="119"/>
      <c r="JHY432" s="134"/>
      <c r="JHZ432" s="119"/>
      <c r="JIA432" s="134"/>
      <c r="JIB432" s="119"/>
      <c r="JIC432" s="134"/>
      <c r="JID432" s="119"/>
      <c r="JIE432" s="134"/>
      <c r="JIF432" s="119"/>
      <c r="JIG432" s="134"/>
      <c r="JIH432" s="119"/>
      <c r="JII432" s="134"/>
      <c r="JIJ432" s="119"/>
      <c r="JIK432" s="134"/>
      <c r="JIL432" s="119"/>
      <c r="JIM432" s="134"/>
      <c r="JIN432" s="119"/>
      <c r="JIO432" s="134"/>
      <c r="JIP432" s="119"/>
      <c r="JIQ432" s="134"/>
      <c r="JIR432" s="119"/>
      <c r="JIS432" s="134"/>
      <c r="JIT432" s="119"/>
      <c r="JIU432" s="134"/>
      <c r="JIV432" s="119"/>
      <c r="JIW432" s="134"/>
      <c r="JIX432" s="119"/>
      <c r="JIY432" s="134"/>
      <c r="JIZ432" s="119"/>
      <c r="JJA432" s="134"/>
      <c r="JJB432" s="119"/>
      <c r="JJC432" s="134"/>
      <c r="JJD432" s="119"/>
      <c r="JJE432" s="134"/>
      <c r="JJF432" s="119"/>
      <c r="JJG432" s="134"/>
      <c r="JJH432" s="119"/>
      <c r="JJI432" s="134"/>
      <c r="JJJ432" s="119"/>
      <c r="JJK432" s="134"/>
      <c r="JJL432" s="119"/>
      <c r="JJM432" s="134"/>
      <c r="JJN432" s="119"/>
      <c r="JJO432" s="134"/>
      <c r="JJP432" s="119"/>
      <c r="JJQ432" s="134"/>
      <c r="JJR432" s="119"/>
      <c r="JJS432" s="134"/>
      <c r="JJT432" s="119"/>
      <c r="JJU432" s="134"/>
      <c r="JJV432" s="119"/>
      <c r="JJW432" s="134"/>
      <c r="JJX432" s="119"/>
      <c r="JJY432" s="134"/>
      <c r="JJZ432" s="119"/>
      <c r="JKA432" s="134"/>
      <c r="JKB432" s="119"/>
      <c r="JKC432" s="134"/>
      <c r="JKD432" s="119"/>
      <c r="JKE432" s="134"/>
      <c r="JKF432" s="119"/>
      <c r="JKG432" s="134"/>
      <c r="JKH432" s="119"/>
      <c r="JKI432" s="134"/>
      <c r="JKJ432" s="119"/>
      <c r="JKK432" s="134"/>
      <c r="JKL432" s="119"/>
      <c r="JKM432" s="134"/>
      <c r="JKN432" s="119"/>
      <c r="JKO432" s="134"/>
      <c r="JKP432" s="119"/>
      <c r="JKQ432" s="134"/>
      <c r="JKR432" s="119"/>
      <c r="JKS432" s="134"/>
      <c r="JKT432" s="119"/>
      <c r="JKU432" s="134"/>
      <c r="JKV432" s="119"/>
      <c r="JKW432" s="134"/>
      <c r="JKX432" s="119"/>
      <c r="JKY432" s="134"/>
      <c r="JKZ432" s="119"/>
      <c r="JLA432" s="134"/>
      <c r="JLB432" s="119"/>
      <c r="JLC432" s="134"/>
      <c r="JLD432" s="119"/>
      <c r="JLE432" s="134"/>
      <c r="JLF432" s="119"/>
      <c r="JLG432" s="134"/>
      <c r="JLH432" s="119"/>
      <c r="JLI432" s="134"/>
      <c r="JLJ432" s="119"/>
      <c r="JLK432" s="134"/>
      <c r="JLL432" s="119"/>
      <c r="JLM432" s="134"/>
      <c r="JLN432" s="119"/>
      <c r="JLO432" s="134"/>
      <c r="JLP432" s="119"/>
      <c r="JLQ432" s="134"/>
      <c r="JLR432" s="119"/>
      <c r="JLS432" s="134"/>
      <c r="JLT432" s="119"/>
      <c r="JLU432" s="134"/>
      <c r="JLV432" s="119"/>
      <c r="JLW432" s="134"/>
      <c r="JLX432" s="119"/>
      <c r="JLY432" s="134"/>
      <c r="JLZ432" s="119"/>
      <c r="JMA432" s="134"/>
      <c r="JMB432" s="119"/>
      <c r="JMC432" s="134"/>
      <c r="JMD432" s="119"/>
      <c r="JME432" s="134"/>
      <c r="JMF432" s="119"/>
      <c r="JMG432" s="134"/>
      <c r="JMH432" s="119"/>
      <c r="JMI432" s="134"/>
      <c r="JMJ432" s="119"/>
      <c r="JMK432" s="134"/>
      <c r="JML432" s="119"/>
      <c r="JMM432" s="134"/>
      <c r="JMN432" s="119"/>
      <c r="JMO432" s="134"/>
      <c r="JMP432" s="119"/>
      <c r="JMQ432" s="134"/>
      <c r="JMR432" s="119"/>
      <c r="JMS432" s="134"/>
      <c r="JMT432" s="119"/>
      <c r="JMU432" s="134"/>
      <c r="JMV432" s="119"/>
      <c r="JMW432" s="134"/>
      <c r="JMX432" s="119"/>
      <c r="JMY432" s="134"/>
      <c r="JMZ432" s="119"/>
      <c r="JNA432" s="134"/>
      <c r="JNB432" s="119"/>
      <c r="JNC432" s="134"/>
      <c r="JND432" s="119"/>
      <c r="JNE432" s="134"/>
      <c r="JNF432" s="119"/>
      <c r="JNG432" s="134"/>
      <c r="JNH432" s="119"/>
      <c r="JNI432" s="134"/>
      <c r="JNJ432" s="119"/>
      <c r="JNK432" s="134"/>
      <c r="JNL432" s="119"/>
      <c r="JNM432" s="134"/>
      <c r="JNN432" s="119"/>
      <c r="JNO432" s="134"/>
      <c r="JNP432" s="119"/>
      <c r="JNQ432" s="134"/>
      <c r="JNR432" s="119"/>
      <c r="JNS432" s="134"/>
      <c r="JNT432" s="119"/>
      <c r="JNU432" s="134"/>
      <c r="JNV432" s="119"/>
      <c r="JNW432" s="134"/>
      <c r="JNX432" s="119"/>
      <c r="JNY432" s="134"/>
      <c r="JNZ432" s="119"/>
      <c r="JOA432" s="134"/>
      <c r="JOB432" s="119"/>
      <c r="JOC432" s="134"/>
      <c r="JOD432" s="119"/>
      <c r="JOE432" s="134"/>
      <c r="JOF432" s="119"/>
      <c r="JOG432" s="134"/>
      <c r="JOH432" s="119"/>
      <c r="JOI432" s="134"/>
      <c r="JOJ432" s="119"/>
      <c r="JOK432" s="134"/>
      <c r="JOL432" s="119"/>
      <c r="JOM432" s="134"/>
      <c r="JON432" s="119"/>
      <c r="JOO432" s="134"/>
      <c r="JOP432" s="119"/>
      <c r="JOQ432" s="134"/>
      <c r="JOR432" s="119"/>
      <c r="JOS432" s="134"/>
      <c r="JOT432" s="119"/>
      <c r="JOU432" s="134"/>
      <c r="JOV432" s="119"/>
      <c r="JOW432" s="134"/>
      <c r="JOX432" s="119"/>
      <c r="JOY432" s="134"/>
      <c r="JOZ432" s="119"/>
      <c r="JPA432" s="134"/>
      <c r="JPB432" s="119"/>
      <c r="JPC432" s="134"/>
      <c r="JPD432" s="119"/>
      <c r="JPE432" s="134"/>
      <c r="JPF432" s="119"/>
      <c r="JPG432" s="134"/>
      <c r="JPH432" s="119"/>
      <c r="JPI432" s="134"/>
      <c r="JPJ432" s="119"/>
      <c r="JPK432" s="134"/>
      <c r="JPL432" s="119"/>
      <c r="JPM432" s="134"/>
      <c r="JPN432" s="119"/>
      <c r="JPO432" s="134"/>
      <c r="JPP432" s="119"/>
      <c r="JPQ432" s="134"/>
      <c r="JPR432" s="119"/>
      <c r="JPS432" s="134"/>
      <c r="JPT432" s="119"/>
      <c r="JPU432" s="134"/>
      <c r="JPV432" s="119"/>
      <c r="JPW432" s="134"/>
      <c r="JPX432" s="119"/>
      <c r="JPY432" s="134"/>
      <c r="JPZ432" s="119"/>
      <c r="JQA432" s="134"/>
      <c r="JQB432" s="119"/>
      <c r="JQC432" s="134"/>
      <c r="JQD432" s="119"/>
      <c r="JQE432" s="134"/>
      <c r="JQF432" s="119"/>
      <c r="JQG432" s="134"/>
      <c r="JQH432" s="119"/>
      <c r="JQI432" s="134"/>
      <c r="JQJ432" s="119"/>
      <c r="JQK432" s="134"/>
      <c r="JQL432" s="119"/>
      <c r="JQM432" s="134"/>
      <c r="JQN432" s="119"/>
      <c r="JQO432" s="134"/>
      <c r="JQP432" s="119"/>
      <c r="JQQ432" s="134"/>
      <c r="JQR432" s="119"/>
      <c r="JQS432" s="134"/>
      <c r="JQT432" s="119"/>
      <c r="JQU432" s="134"/>
      <c r="JQV432" s="119"/>
      <c r="JQW432" s="134"/>
      <c r="JQX432" s="119"/>
      <c r="JQY432" s="134"/>
      <c r="JQZ432" s="119"/>
      <c r="JRA432" s="134"/>
      <c r="JRB432" s="119"/>
      <c r="JRC432" s="134"/>
      <c r="JRD432" s="119"/>
      <c r="JRE432" s="134"/>
      <c r="JRF432" s="119"/>
      <c r="JRG432" s="134"/>
      <c r="JRH432" s="119"/>
      <c r="JRI432" s="134"/>
      <c r="JRJ432" s="119"/>
      <c r="JRK432" s="134"/>
      <c r="JRL432" s="119"/>
      <c r="JRM432" s="134"/>
      <c r="JRN432" s="119"/>
      <c r="JRO432" s="134"/>
      <c r="JRP432" s="119"/>
      <c r="JRQ432" s="134"/>
      <c r="JRR432" s="119"/>
      <c r="JRS432" s="134"/>
      <c r="JRT432" s="119"/>
      <c r="JRU432" s="134"/>
      <c r="JRV432" s="119"/>
      <c r="JRW432" s="134"/>
      <c r="JRX432" s="119"/>
      <c r="JRY432" s="134"/>
      <c r="JRZ432" s="119"/>
      <c r="JSA432" s="134"/>
      <c r="JSB432" s="119"/>
      <c r="JSC432" s="134"/>
      <c r="JSD432" s="119"/>
      <c r="JSE432" s="134"/>
      <c r="JSF432" s="119"/>
      <c r="JSG432" s="134"/>
      <c r="JSH432" s="119"/>
      <c r="JSI432" s="134"/>
      <c r="JSJ432" s="119"/>
      <c r="JSK432" s="134"/>
      <c r="JSL432" s="119"/>
      <c r="JSM432" s="134"/>
      <c r="JSN432" s="119"/>
      <c r="JSO432" s="134"/>
      <c r="JSP432" s="119"/>
      <c r="JSQ432" s="134"/>
      <c r="JSR432" s="119"/>
      <c r="JSS432" s="134"/>
      <c r="JST432" s="119"/>
      <c r="JSU432" s="134"/>
      <c r="JSV432" s="119"/>
      <c r="JSW432" s="134"/>
      <c r="JSX432" s="119"/>
      <c r="JSY432" s="134"/>
      <c r="JSZ432" s="119"/>
      <c r="JTA432" s="134"/>
      <c r="JTB432" s="119"/>
      <c r="JTC432" s="134"/>
      <c r="JTD432" s="119"/>
      <c r="JTE432" s="134"/>
      <c r="JTF432" s="119"/>
      <c r="JTG432" s="134"/>
      <c r="JTH432" s="119"/>
      <c r="JTI432" s="134"/>
      <c r="JTJ432" s="119"/>
      <c r="JTK432" s="134"/>
      <c r="JTL432" s="119"/>
      <c r="JTM432" s="134"/>
      <c r="JTN432" s="119"/>
      <c r="JTO432" s="134"/>
      <c r="JTP432" s="119"/>
      <c r="JTQ432" s="134"/>
      <c r="JTR432" s="119"/>
      <c r="JTS432" s="134"/>
      <c r="JTT432" s="119"/>
      <c r="JTU432" s="134"/>
      <c r="JTV432" s="119"/>
      <c r="JTW432" s="134"/>
      <c r="JTX432" s="119"/>
      <c r="JTY432" s="134"/>
      <c r="JTZ432" s="119"/>
      <c r="JUA432" s="134"/>
      <c r="JUB432" s="119"/>
      <c r="JUC432" s="134"/>
      <c r="JUD432" s="119"/>
      <c r="JUE432" s="134"/>
      <c r="JUF432" s="119"/>
      <c r="JUG432" s="134"/>
      <c r="JUH432" s="119"/>
      <c r="JUI432" s="134"/>
      <c r="JUJ432" s="119"/>
      <c r="JUK432" s="134"/>
      <c r="JUL432" s="119"/>
      <c r="JUM432" s="134"/>
      <c r="JUN432" s="119"/>
      <c r="JUO432" s="134"/>
      <c r="JUP432" s="119"/>
      <c r="JUQ432" s="134"/>
      <c r="JUR432" s="119"/>
      <c r="JUS432" s="134"/>
      <c r="JUT432" s="119"/>
      <c r="JUU432" s="134"/>
      <c r="JUV432" s="119"/>
      <c r="JUW432" s="134"/>
      <c r="JUX432" s="119"/>
      <c r="JUY432" s="134"/>
      <c r="JUZ432" s="119"/>
      <c r="JVA432" s="134"/>
      <c r="JVB432" s="119"/>
      <c r="JVC432" s="134"/>
      <c r="JVD432" s="119"/>
      <c r="JVE432" s="134"/>
      <c r="JVF432" s="119"/>
      <c r="JVG432" s="134"/>
      <c r="JVH432" s="119"/>
      <c r="JVI432" s="134"/>
      <c r="JVJ432" s="119"/>
      <c r="JVK432" s="134"/>
      <c r="JVL432" s="119"/>
      <c r="JVM432" s="134"/>
      <c r="JVN432" s="119"/>
      <c r="JVO432" s="134"/>
      <c r="JVP432" s="119"/>
      <c r="JVQ432" s="134"/>
      <c r="JVR432" s="119"/>
      <c r="JVS432" s="134"/>
      <c r="JVT432" s="119"/>
      <c r="JVU432" s="134"/>
      <c r="JVV432" s="119"/>
      <c r="JVW432" s="134"/>
      <c r="JVX432" s="119"/>
      <c r="JVY432" s="134"/>
      <c r="JVZ432" s="119"/>
      <c r="JWA432" s="134"/>
      <c r="JWB432" s="119"/>
      <c r="JWC432" s="134"/>
      <c r="JWD432" s="119"/>
      <c r="JWE432" s="134"/>
      <c r="JWF432" s="119"/>
      <c r="JWG432" s="134"/>
      <c r="JWH432" s="119"/>
      <c r="JWI432" s="134"/>
      <c r="JWJ432" s="119"/>
      <c r="JWK432" s="134"/>
      <c r="JWL432" s="119"/>
      <c r="JWM432" s="134"/>
      <c r="JWN432" s="119"/>
      <c r="JWO432" s="134"/>
      <c r="JWP432" s="119"/>
      <c r="JWQ432" s="134"/>
      <c r="JWR432" s="119"/>
      <c r="JWS432" s="134"/>
      <c r="JWT432" s="119"/>
      <c r="JWU432" s="134"/>
      <c r="JWV432" s="119"/>
      <c r="JWW432" s="134"/>
      <c r="JWX432" s="119"/>
      <c r="JWY432" s="134"/>
      <c r="JWZ432" s="119"/>
      <c r="JXA432" s="134"/>
      <c r="JXB432" s="119"/>
      <c r="JXC432" s="134"/>
      <c r="JXD432" s="119"/>
      <c r="JXE432" s="134"/>
      <c r="JXF432" s="119"/>
      <c r="JXG432" s="134"/>
      <c r="JXH432" s="119"/>
      <c r="JXI432" s="134"/>
      <c r="JXJ432" s="119"/>
      <c r="JXK432" s="134"/>
      <c r="JXL432" s="119"/>
      <c r="JXM432" s="134"/>
      <c r="JXN432" s="119"/>
      <c r="JXO432" s="134"/>
      <c r="JXP432" s="119"/>
      <c r="JXQ432" s="134"/>
      <c r="JXR432" s="119"/>
      <c r="JXS432" s="134"/>
      <c r="JXT432" s="119"/>
      <c r="JXU432" s="134"/>
      <c r="JXV432" s="119"/>
      <c r="JXW432" s="134"/>
      <c r="JXX432" s="119"/>
      <c r="JXY432" s="134"/>
      <c r="JXZ432" s="119"/>
      <c r="JYA432" s="134"/>
      <c r="JYB432" s="119"/>
      <c r="JYC432" s="134"/>
      <c r="JYD432" s="119"/>
      <c r="JYE432" s="134"/>
      <c r="JYF432" s="119"/>
      <c r="JYG432" s="134"/>
      <c r="JYH432" s="119"/>
      <c r="JYI432" s="134"/>
      <c r="JYJ432" s="119"/>
      <c r="JYK432" s="134"/>
      <c r="JYL432" s="119"/>
      <c r="JYM432" s="134"/>
      <c r="JYN432" s="119"/>
      <c r="JYO432" s="134"/>
      <c r="JYP432" s="119"/>
      <c r="JYQ432" s="134"/>
      <c r="JYR432" s="119"/>
      <c r="JYS432" s="134"/>
      <c r="JYT432" s="119"/>
      <c r="JYU432" s="134"/>
      <c r="JYV432" s="119"/>
      <c r="JYW432" s="134"/>
      <c r="JYX432" s="119"/>
      <c r="JYY432" s="134"/>
      <c r="JYZ432" s="119"/>
      <c r="JZA432" s="134"/>
      <c r="JZB432" s="119"/>
      <c r="JZC432" s="134"/>
      <c r="JZD432" s="119"/>
      <c r="JZE432" s="134"/>
      <c r="JZF432" s="119"/>
      <c r="JZG432" s="134"/>
      <c r="JZH432" s="119"/>
      <c r="JZI432" s="134"/>
      <c r="JZJ432" s="119"/>
      <c r="JZK432" s="134"/>
      <c r="JZL432" s="119"/>
      <c r="JZM432" s="134"/>
      <c r="JZN432" s="119"/>
      <c r="JZO432" s="134"/>
      <c r="JZP432" s="119"/>
      <c r="JZQ432" s="134"/>
      <c r="JZR432" s="119"/>
      <c r="JZS432" s="134"/>
      <c r="JZT432" s="119"/>
      <c r="JZU432" s="134"/>
      <c r="JZV432" s="119"/>
      <c r="JZW432" s="134"/>
      <c r="JZX432" s="119"/>
      <c r="JZY432" s="134"/>
      <c r="JZZ432" s="119"/>
      <c r="KAA432" s="134"/>
      <c r="KAB432" s="119"/>
      <c r="KAC432" s="134"/>
      <c r="KAD432" s="119"/>
      <c r="KAE432" s="134"/>
      <c r="KAF432" s="119"/>
      <c r="KAG432" s="134"/>
      <c r="KAH432" s="119"/>
      <c r="KAI432" s="134"/>
      <c r="KAJ432" s="119"/>
      <c r="KAK432" s="134"/>
      <c r="KAL432" s="119"/>
      <c r="KAM432" s="134"/>
      <c r="KAN432" s="119"/>
      <c r="KAO432" s="134"/>
      <c r="KAP432" s="119"/>
      <c r="KAQ432" s="134"/>
      <c r="KAR432" s="119"/>
      <c r="KAS432" s="134"/>
      <c r="KAT432" s="119"/>
      <c r="KAU432" s="134"/>
      <c r="KAV432" s="119"/>
      <c r="KAW432" s="134"/>
      <c r="KAX432" s="119"/>
      <c r="KAY432" s="134"/>
      <c r="KAZ432" s="119"/>
      <c r="KBA432" s="134"/>
      <c r="KBB432" s="119"/>
      <c r="KBC432" s="134"/>
      <c r="KBD432" s="119"/>
      <c r="KBE432" s="134"/>
      <c r="KBF432" s="119"/>
      <c r="KBG432" s="134"/>
      <c r="KBH432" s="119"/>
      <c r="KBI432" s="134"/>
      <c r="KBJ432" s="119"/>
      <c r="KBK432" s="134"/>
      <c r="KBL432" s="119"/>
      <c r="KBM432" s="134"/>
      <c r="KBN432" s="119"/>
      <c r="KBO432" s="134"/>
      <c r="KBP432" s="119"/>
      <c r="KBQ432" s="134"/>
      <c r="KBR432" s="119"/>
      <c r="KBS432" s="134"/>
      <c r="KBT432" s="119"/>
      <c r="KBU432" s="134"/>
      <c r="KBV432" s="119"/>
      <c r="KBW432" s="134"/>
      <c r="KBX432" s="119"/>
      <c r="KBY432" s="134"/>
      <c r="KBZ432" s="119"/>
      <c r="KCA432" s="134"/>
      <c r="KCB432" s="119"/>
      <c r="KCC432" s="134"/>
      <c r="KCD432" s="119"/>
      <c r="KCE432" s="134"/>
      <c r="KCF432" s="119"/>
      <c r="KCG432" s="134"/>
      <c r="KCH432" s="119"/>
      <c r="KCI432" s="134"/>
      <c r="KCJ432" s="119"/>
      <c r="KCK432" s="134"/>
      <c r="KCL432" s="119"/>
      <c r="KCM432" s="134"/>
      <c r="KCN432" s="119"/>
      <c r="KCO432" s="134"/>
      <c r="KCP432" s="119"/>
      <c r="KCQ432" s="134"/>
      <c r="KCR432" s="119"/>
      <c r="KCS432" s="134"/>
      <c r="KCT432" s="119"/>
      <c r="KCU432" s="134"/>
      <c r="KCV432" s="119"/>
      <c r="KCW432" s="134"/>
      <c r="KCX432" s="119"/>
      <c r="KCY432" s="134"/>
      <c r="KCZ432" s="119"/>
      <c r="KDA432" s="134"/>
      <c r="KDB432" s="119"/>
      <c r="KDC432" s="134"/>
      <c r="KDD432" s="119"/>
      <c r="KDE432" s="134"/>
      <c r="KDF432" s="119"/>
      <c r="KDG432" s="134"/>
      <c r="KDH432" s="119"/>
      <c r="KDI432" s="134"/>
      <c r="KDJ432" s="119"/>
      <c r="KDK432" s="134"/>
      <c r="KDL432" s="119"/>
      <c r="KDM432" s="134"/>
      <c r="KDN432" s="119"/>
      <c r="KDO432" s="134"/>
      <c r="KDP432" s="119"/>
      <c r="KDQ432" s="134"/>
      <c r="KDR432" s="119"/>
      <c r="KDS432" s="134"/>
      <c r="KDT432" s="119"/>
      <c r="KDU432" s="134"/>
      <c r="KDV432" s="119"/>
      <c r="KDW432" s="134"/>
      <c r="KDX432" s="119"/>
      <c r="KDY432" s="134"/>
      <c r="KDZ432" s="119"/>
      <c r="KEA432" s="134"/>
      <c r="KEB432" s="119"/>
      <c r="KEC432" s="134"/>
      <c r="KED432" s="119"/>
      <c r="KEE432" s="134"/>
      <c r="KEF432" s="119"/>
      <c r="KEG432" s="134"/>
      <c r="KEH432" s="119"/>
      <c r="KEI432" s="134"/>
      <c r="KEJ432" s="119"/>
      <c r="KEK432" s="134"/>
      <c r="KEL432" s="119"/>
      <c r="KEM432" s="134"/>
      <c r="KEN432" s="119"/>
      <c r="KEO432" s="134"/>
      <c r="KEP432" s="119"/>
      <c r="KEQ432" s="134"/>
      <c r="KER432" s="119"/>
      <c r="KES432" s="134"/>
      <c r="KET432" s="119"/>
      <c r="KEU432" s="134"/>
      <c r="KEV432" s="119"/>
      <c r="KEW432" s="134"/>
      <c r="KEX432" s="119"/>
      <c r="KEY432" s="134"/>
      <c r="KEZ432" s="119"/>
      <c r="KFA432" s="134"/>
      <c r="KFB432" s="119"/>
      <c r="KFC432" s="134"/>
      <c r="KFD432" s="119"/>
      <c r="KFE432" s="134"/>
      <c r="KFF432" s="119"/>
      <c r="KFG432" s="134"/>
      <c r="KFH432" s="119"/>
      <c r="KFI432" s="134"/>
      <c r="KFJ432" s="119"/>
      <c r="KFK432" s="134"/>
      <c r="KFL432" s="119"/>
      <c r="KFM432" s="134"/>
      <c r="KFN432" s="119"/>
      <c r="KFO432" s="134"/>
      <c r="KFP432" s="119"/>
      <c r="KFQ432" s="134"/>
      <c r="KFR432" s="119"/>
      <c r="KFS432" s="134"/>
      <c r="KFT432" s="119"/>
      <c r="KFU432" s="134"/>
      <c r="KFV432" s="119"/>
      <c r="KFW432" s="134"/>
      <c r="KFX432" s="119"/>
      <c r="KFY432" s="134"/>
      <c r="KFZ432" s="119"/>
      <c r="KGA432" s="134"/>
      <c r="KGB432" s="119"/>
      <c r="KGC432" s="134"/>
      <c r="KGD432" s="119"/>
      <c r="KGE432" s="134"/>
      <c r="KGF432" s="119"/>
      <c r="KGG432" s="134"/>
      <c r="KGH432" s="119"/>
      <c r="KGI432" s="134"/>
      <c r="KGJ432" s="119"/>
      <c r="KGK432" s="134"/>
      <c r="KGL432" s="119"/>
      <c r="KGM432" s="134"/>
      <c r="KGN432" s="119"/>
      <c r="KGO432" s="134"/>
      <c r="KGP432" s="119"/>
      <c r="KGQ432" s="134"/>
      <c r="KGR432" s="119"/>
      <c r="KGS432" s="134"/>
      <c r="KGT432" s="119"/>
      <c r="KGU432" s="134"/>
      <c r="KGV432" s="119"/>
      <c r="KGW432" s="134"/>
      <c r="KGX432" s="119"/>
      <c r="KGY432" s="134"/>
      <c r="KGZ432" s="119"/>
      <c r="KHA432" s="134"/>
      <c r="KHB432" s="119"/>
      <c r="KHC432" s="134"/>
      <c r="KHD432" s="119"/>
      <c r="KHE432" s="134"/>
      <c r="KHF432" s="119"/>
      <c r="KHG432" s="134"/>
      <c r="KHH432" s="119"/>
      <c r="KHI432" s="134"/>
      <c r="KHJ432" s="119"/>
      <c r="KHK432" s="134"/>
      <c r="KHL432" s="119"/>
      <c r="KHM432" s="134"/>
      <c r="KHN432" s="119"/>
      <c r="KHO432" s="134"/>
      <c r="KHP432" s="119"/>
      <c r="KHQ432" s="134"/>
      <c r="KHR432" s="119"/>
      <c r="KHS432" s="134"/>
      <c r="KHT432" s="119"/>
      <c r="KHU432" s="134"/>
      <c r="KHV432" s="119"/>
      <c r="KHW432" s="134"/>
      <c r="KHX432" s="119"/>
      <c r="KHY432" s="134"/>
      <c r="KHZ432" s="119"/>
      <c r="KIA432" s="134"/>
      <c r="KIB432" s="119"/>
      <c r="KIC432" s="134"/>
      <c r="KID432" s="119"/>
      <c r="KIE432" s="134"/>
      <c r="KIF432" s="119"/>
      <c r="KIG432" s="134"/>
      <c r="KIH432" s="119"/>
      <c r="KII432" s="134"/>
      <c r="KIJ432" s="119"/>
      <c r="KIK432" s="134"/>
      <c r="KIL432" s="119"/>
      <c r="KIM432" s="134"/>
      <c r="KIN432" s="119"/>
      <c r="KIO432" s="134"/>
      <c r="KIP432" s="119"/>
      <c r="KIQ432" s="134"/>
      <c r="KIR432" s="119"/>
      <c r="KIS432" s="134"/>
      <c r="KIT432" s="119"/>
      <c r="KIU432" s="134"/>
      <c r="KIV432" s="119"/>
      <c r="KIW432" s="134"/>
      <c r="KIX432" s="119"/>
      <c r="KIY432" s="134"/>
      <c r="KIZ432" s="119"/>
      <c r="KJA432" s="134"/>
      <c r="KJB432" s="119"/>
      <c r="KJC432" s="134"/>
      <c r="KJD432" s="119"/>
      <c r="KJE432" s="134"/>
      <c r="KJF432" s="119"/>
      <c r="KJG432" s="134"/>
      <c r="KJH432" s="119"/>
      <c r="KJI432" s="134"/>
      <c r="KJJ432" s="119"/>
      <c r="KJK432" s="134"/>
      <c r="KJL432" s="119"/>
      <c r="KJM432" s="134"/>
      <c r="KJN432" s="119"/>
      <c r="KJO432" s="134"/>
      <c r="KJP432" s="119"/>
      <c r="KJQ432" s="134"/>
      <c r="KJR432" s="119"/>
      <c r="KJS432" s="134"/>
      <c r="KJT432" s="119"/>
      <c r="KJU432" s="134"/>
      <c r="KJV432" s="119"/>
      <c r="KJW432" s="134"/>
      <c r="KJX432" s="119"/>
      <c r="KJY432" s="134"/>
      <c r="KJZ432" s="119"/>
      <c r="KKA432" s="134"/>
      <c r="KKB432" s="119"/>
      <c r="KKC432" s="134"/>
      <c r="KKD432" s="119"/>
      <c r="KKE432" s="134"/>
      <c r="KKF432" s="119"/>
      <c r="KKG432" s="134"/>
      <c r="KKH432" s="119"/>
      <c r="KKI432" s="134"/>
      <c r="KKJ432" s="119"/>
      <c r="KKK432" s="134"/>
      <c r="KKL432" s="119"/>
      <c r="KKM432" s="134"/>
      <c r="KKN432" s="119"/>
      <c r="KKO432" s="134"/>
      <c r="KKP432" s="119"/>
      <c r="KKQ432" s="134"/>
      <c r="KKR432" s="119"/>
      <c r="KKS432" s="134"/>
      <c r="KKT432" s="119"/>
      <c r="KKU432" s="134"/>
      <c r="KKV432" s="119"/>
      <c r="KKW432" s="134"/>
      <c r="KKX432" s="119"/>
      <c r="KKY432" s="134"/>
      <c r="KKZ432" s="119"/>
      <c r="KLA432" s="134"/>
      <c r="KLB432" s="119"/>
      <c r="KLC432" s="134"/>
      <c r="KLD432" s="119"/>
      <c r="KLE432" s="134"/>
      <c r="KLF432" s="119"/>
      <c r="KLG432" s="134"/>
      <c r="KLH432" s="119"/>
      <c r="KLI432" s="134"/>
      <c r="KLJ432" s="119"/>
      <c r="KLK432" s="134"/>
      <c r="KLL432" s="119"/>
      <c r="KLM432" s="134"/>
      <c r="KLN432" s="119"/>
      <c r="KLO432" s="134"/>
      <c r="KLP432" s="119"/>
      <c r="KLQ432" s="134"/>
      <c r="KLR432" s="119"/>
      <c r="KLS432" s="134"/>
      <c r="KLT432" s="119"/>
      <c r="KLU432" s="134"/>
      <c r="KLV432" s="119"/>
      <c r="KLW432" s="134"/>
      <c r="KLX432" s="119"/>
      <c r="KLY432" s="134"/>
      <c r="KLZ432" s="119"/>
      <c r="KMA432" s="134"/>
      <c r="KMB432" s="119"/>
      <c r="KMC432" s="134"/>
      <c r="KMD432" s="119"/>
      <c r="KME432" s="134"/>
      <c r="KMF432" s="119"/>
      <c r="KMG432" s="134"/>
      <c r="KMH432" s="119"/>
      <c r="KMI432" s="134"/>
      <c r="KMJ432" s="119"/>
      <c r="KMK432" s="134"/>
      <c r="KML432" s="119"/>
      <c r="KMM432" s="134"/>
      <c r="KMN432" s="119"/>
      <c r="KMO432" s="134"/>
      <c r="KMP432" s="119"/>
      <c r="KMQ432" s="134"/>
      <c r="KMR432" s="119"/>
      <c r="KMS432" s="134"/>
      <c r="KMT432" s="119"/>
      <c r="KMU432" s="134"/>
      <c r="KMV432" s="119"/>
      <c r="KMW432" s="134"/>
      <c r="KMX432" s="119"/>
      <c r="KMY432" s="134"/>
      <c r="KMZ432" s="119"/>
      <c r="KNA432" s="134"/>
      <c r="KNB432" s="119"/>
      <c r="KNC432" s="134"/>
      <c r="KND432" s="119"/>
      <c r="KNE432" s="134"/>
      <c r="KNF432" s="119"/>
      <c r="KNG432" s="134"/>
      <c r="KNH432" s="119"/>
      <c r="KNI432" s="134"/>
      <c r="KNJ432" s="119"/>
      <c r="KNK432" s="134"/>
      <c r="KNL432" s="119"/>
      <c r="KNM432" s="134"/>
      <c r="KNN432" s="119"/>
      <c r="KNO432" s="134"/>
      <c r="KNP432" s="119"/>
      <c r="KNQ432" s="134"/>
      <c r="KNR432" s="119"/>
      <c r="KNS432" s="134"/>
      <c r="KNT432" s="119"/>
      <c r="KNU432" s="134"/>
      <c r="KNV432" s="119"/>
      <c r="KNW432" s="134"/>
      <c r="KNX432" s="119"/>
      <c r="KNY432" s="134"/>
      <c r="KNZ432" s="119"/>
      <c r="KOA432" s="134"/>
      <c r="KOB432" s="119"/>
      <c r="KOC432" s="134"/>
      <c r="KOD432" s="119"/>
      <c r="KOE432" s="134"/>
      <c r="KOF432" s="119"/>
      <c r="KOG432" s="134"/>
      <c r="KOH432" s="119"/>
      <c r="KOI432" s="134"/>
      <c r="KOJ432" s="119"/>
      <c r="KOK432" s="134"/>
      <c r="KOL432" s="119"/>
      <c r="KOM432" s="134"/>
      <c r="KON432" s="119"/>
      <c r="KOO432" s="134"/>
      <c r="KOP432" s="119"/>
      <c r="KOQ432" s="134"/>
      <c r="KOR432" s="119"/>
      <c r="KOS432" s="134"/>
      <c r="KOT432" s="119"/>
      <c r="KOU432" s="134"/>
      <c r="KOV432" s="119"/>
      <c r="KOW432" s="134"/>
      <c r="KOX432" s="119"/>
      <c r="KOY432" s="134"/>
      <c r="KOZ432" s="119"/>
      <c r="KPA432" s="134"/>
      <c r="KPB432" s="119"/>
      <c r="KPC432" s="134"/>
      <c r="KPD432" s="119"/>
      <c r="KPE432" s="134"/>
      <c r="KPF432" s="119"/>
      <c r="KPG432" s="134"/>
      <c r="KPH432" s="119"/>
      <c r="KPI432" s="134"/>
      <c r="KPJ432" s="119"/>
      <c r="KPK432" s="134"/>
      <c r="KPL432" s="119"/>
      <c r="KPM432" s="134"/>
      <c r="KPN432" s="119"/>
      <c r="KPO432" s="134"/>
      <c r="KPP432" s="119"/>
      <c r="KPQ432" s="134"/>
      <c r="KPR432" s="119"/>
      <c r="KPS432" s="134"/>
      <c r="KPT432" s="119"/>
      <c r="KPU432" s="134"/>
      <c r="KPV432" s="119"/>
      <c r="KPW432" s="134"/>
      <c r="KPX432" s="119"/>
      <c r="KPY432" s="134"/>
      <c r="KPZ432" s="119"/>
      <c r="KQA432" s="134"/>
      <c r="KQB432" s="119"/>
      <c r="KQC432" s="134"/>
      <c r="KQD432" s="119"/>
      <c r="KQE432" s="134"/>
      <c r="KQF432" s="119"/>
      <c r="KQG432" s="134"/>
      <c r="KQH432" s="119"/>
      <c r="KQI432" s="134"/>
      <c r="KQJ432" s="119"/>
      <c r="KQK432" s="134"/>
      <c r="KQL432" s="119"/>
      <c r="KQM432" s="134"/>
      <c r="KQN432" s="119"/>
      <c r="KQO432" s="134"/>
      <c r="KQP432" s="119"/>
      <c r="KQQ432" s="134"/>
      <c r="KQR432" s="119"/>
      <c r="KQS432" s="134"/>
      <c r="KQT432" s="119"/>
      <c r="KQU432" s="134"/>
      <c r="KQV432" s="119"/>
      <c r="KQW432" s="134"/>
      <c r="KQX432" s="119"/>
      <c r="KQY432" s="134"/>
      <c r="KQZ432" s="119"/>
      <c r="KRA432" s="134"/>
      <c r="KRB432" s="119"/>
      <c r="KRC432" s="134"/>
      <c r="KRD432" s="119"/>
      <c r="KRE432" s="134"/>
      <c r="KRF432" s="119"/>
      <c r="KRG432" s="134"/>
      <c r="KRH432" s="119"/>
      <c r="KRI432" s="134"/>
      <c r="KRJ432" s="119"/>
      <c r="KRK432" s="134"/>
      <c r="KRL432" s="119"/>
      <c r="KRM432" s="134"/>
      <c r="KRN432" s="119"/>
      <c r="KRO432" s="134"/>
      <c r="KRP432" s="119"/>
      <c r="KRQ432" s="134"/>
      <c r="KRR432" s="119"/>
      <c r="KRS432" s="134"/>
      <c r="KRT432" s="119"/>
      <c r="KRU432" s="134"/>
      <c r="KRV432" s="119"/>
      <c r="KRW432" s="134"/>
      <c r="KRX432" s="119"/>
      <c r="KRY432" s="134"/>
      <c r="KRZ432" s="119"/>
      <c r="KSA432" s="134"/>
      <c r="KSB432" s="119"/>
      <c r="KSC432" s="134"/>
      <c r="KSD432" s="119"/>
      <c r="KSE432" s="134"/>
      <c r="KSF432" s="119"/>
      <c r="KSG432" s="134"/>
      <c r="KSH432" s="119"/>
      <c r="KSI432" s="134"/>
      <c r="KSJ432" s="119"/>
      <c r="KSK432" s="134"/>
      <c r="KSL432" s="119"/>
      <c r="KSM432" s="134"/>
      <c r="KSN432" s="119"/>
      <c r="KSO432" s="134"/>
      <c r="KSP432" s="119"/>
      <c r="KSQ432" s="134"/>
      <c r="KSR432" s="119"/>
      <c r="KSS432" s="134"/>
      <c r="KST432" s="119"/>
      <c r="KSU432" s="134"/>
      <c r="KSV432" s="119"/>
      <c r="KSW432" s="134"/>
      <c r="KSX432" s="119"/>
      <c r="KSY432" s="134"/>
      <c r="KSZ432" s="119"/>
      <c r="KTA432" s="134"/>
      <c r="KTB432" s="119"/>
      <c r="KTC432" s="134"/>
      <c r="KTD432" s="119"/>
      <c r="KTE432" s="134"/>
      <c r="KTF432" s="119"/>
      <c r="KTG432" s="134"/>
      <c r="KTH432" s="119"/>
      <c r="KTI432" s="134"/>
      <c r="KTJ432" s="119"/>
      <c r="KTK432" s="134"/>
      <c r="KTL432" s="119"/>
      <c r="KTM432" s="134"/>
      <c r="KTN432" s="119"/>
      <c r="KTO432" s="134"/>
      <c r="KTP432" s="119"/>
      <c r="KTQ432" s="134"/>
      <c r="KTR432" s="119"/>
      <c r="KTS432" s="134"/>
      <c r="KTT432" s="119"/>
      <c r="KTU432" s="134"/>
      <c r="KTV432" s="119"/>
      <c r="KTW432" s="134"/>
      <c r="KTX432" s="119"/>
      <c r="KTY432" s="134"/>
      <c r="KTZ432" s="119"/>
      <c r="KUA432" s="134"/>
      <c r="KUB432" s="119"/>
      <c r="KUC432" s="134"/>
      <c r="KUD432" s="119"/>
      <c r="KUE432" s="134"/>
      <c r="KUF432" s="119"/>
      <c r="KUG432" s="134"/>
      <c r="KUH432" s="119"/>
      <c r="KUI432" s="134"/>
      <c r="KUJ432" s="119"/>
      <c r="KUK432" s="134"/>
      <c r="KUL432" s="119"/>
      <c r="KUM432" s="134"/>
      <c r="KUN432" s="119"/>
      <c r="KUO432" s="134"/>
      <c r="KUP432" s="119"/>
      <c r="KUQ432" s="134"/>
      <c r="KUR432" s="119"/>
      <c r="KUS432" s="134"/>
      <c r="KUT432" s="119"/>
      <c r="KUU432" s="134"/>
      <c r="KUV432" s="119"/>
      <c r="KUW432" s="134"/>
      <c r="KUX432" s="119"/>
      <c r="KUY432" s="134"/>
      <c r="KUZ432" s="119"/>
      <c r="KVA432" s="134"/>
      <c r="KVB432" s="119"/>
      <c r="KVC432" s="134"/>
      <c r="KVD432" s="119"/>
      <c r="KVE432" s="134"/>
      <c r="KVF432" s="119"/>
      <c r="KVG432" s="134"/>
      <c r="KVH432" s="119"/>
      <c r="KVI432" s="134"/>
      <c r="KVJ432" s="119"/>
      <c r="KVK432" s="134"/>
      <c r="KVL432" s="119"/>
      <c r="KVM432" s="134"/>
      <c r="KVN432" s="119"/>
      <c r="KVO432" s="134"/>
      <c r="KVP432" s="119"/>
      <c r="KVQ432" s="134"/>
      <c r="KVR432" s="119"/>
      <c r="KVS432" s="134"/>
      <c r="KVT432" s="119"/>
      <c r="KVU432" s="134"/>
      <c r="KVV432" s="119"/>
      <c r="KVW432" s="134"/>
      <c r="KVX432" s="119"/>
      <c r="KVY432" s="134"/>
      <c r="KVZ432" s="119"/>
      <c r="KWA432" s="134"/>
      <c r="KWB432" s="119"/>
      <c r="KWC432" s="134"/>
      <c r="KWD432" s="119"/>
      <c r="KWE432" s="134"/>
      <c r="KWF432" s="119"/>
      <c r="KWG432" s="134"/>
      <c r="KWH432" s="119"/>
      <c r="KWI432" s="134"/>
      <c r="KWJ432" s="119"/>
      <c r="KWK432" s="134"/>
      <c r="KWL432" s="119"/>
      <c r="KWM432" s="134"/>
      <c r="KWN432" s="119"/>
      <c r="KWO432" s="134"/>
      <c r="KWP432" s="119"/>
      <c r="KWQ432" s="134"/>
      <c r="KWR432" s="119"/>
      <c r="KWS432" s="134"/>
      <c r="KWT432" s="119"/>
      <c r="KWU432" s="134"/>
      <c r="KWV432" s="119"/>
      <c r="KWW432" s="134"/>
      <c r="KWX432" s="119"/>
      <c r="KWY432" s="134"/>
      <c r="KWZ432" s="119"/>
      <c r="KXA432" s="134"/>
      <c r="KXB432" s="119"/>
      <c r="KXC432" s="134"/>
      <c r="KXD432" s="119"/>
      <c r="KXE432" s="134"/>
      <c r="KXF432" s="119"/>
      <c r="KXG432" s="134"/>
      <c r="KXH432" s="119"/>
      <c r="KXI432" s="134"/>
      <c r="KXJ432" s="119"/>
      <c r="KXK432" s="134"/>
      <c r="KXL432" s="119"/>
      <c r="KXM432" s="134"/>
      <c r="KXN432" s="119"/>
      <c r="KXO432" s="134"/>
      <c r="KXP432" s="119"/>
      <c r="KXQ432" s="134"/>
      <c r="KXR432" s="119"/>
      <c r="KXS432" s="134"/>
      <c r="KXT432" s="119"/>
      <c r="KXU432" s="134"/>
      <c r="KXV432" s="119"/>
      <c r="KXW432" s="134"/>
      <c r="KXX432" s="119"/>
      <c r="KXY432" s="134"/>
      <c r="KXZ432" s="119"/>
      <c r="KYA432" s="134"/>
      <c r="KYB432" s="119"/>
      <c r="KYC432" s="134"/>
      <c r="KYD432" s="119"/>
      <c r="KYE432" s="134"/>
      <c r="KYF432" s="119"/>
      <c r="KYG432" s="134"/>
      <c r="KYH432" s="119"/>
      <c r="KYI432" s="134"/>
      <c r="KYJ432" s="119"/>
      <c r="KYK432" s="134"/>
      <c r="KYL432" s="119"/>
      <c r="KYM432" s="134"/>
      <c r="KYN432" s="119"/>
      <c r="KYO432" s="134"/>
      <c r="KYP432" s="119"/>
      <c r="KYQ432" s="134"/>
      <c r="KYR432" s="119"/>
      <c r="KYS432" s="134"/>
      <c r="KYT432" s="119"/>
      <c r="KYU432" s="134"/>
      <c r="KYV432" s="119"/>
      <c r="KYW432" s="134"/>
      <c r="KYX432" s="119"/>
      <c r="KYY432" s="134"/>
      <c r="KYZ432" s="119"/>
      <c r="KZA432" s="134"/>
      <c r="KZB432" s="119"/>
      <c r="KZC432" s="134"/>
      <c r="KZD432" s="119"/>
      <c r="KZE432" s="134"/>
      <c r="KZF432" s="119"/>
      <c r="KZG432" s="134"/>
      <c r="KZH432" s="119"/>
      <c r="KZI432" s="134"/>
      <c r="KZJ432" s="119"/>
      <c r="KZK432" s="134"/>
      <c r="KZL432" s="119"/>
      <c r="KZM432" s="134"/>
      <c r="KZN432" s="119"/>
      <c r="KZO432" s="134"/>
      <c r="KZP432" s="119"/>
      <c r="KZQ432" s="134"/>
      <c r="KZR432" s="119"/>
      <c r="KZS432" s="134"/>
      <c r="KZT432" s="119"/>
      <c r="KZU432" s="134"/>
      <c r="KZV432" s="119"/>
      <c r="KZW432" s="134"/>
      <c r="KZX432" s="119"/>
      <c r="KZY432" s="134"/>
      <c r="KZZ432" s="119"/>
      <c r="LAA432" s="134"/>
      <c r="LAB432" s="119"/>
      <c r="LAC432" s="134"/>
      <c r="LAD432" s="119"/>
      <c r="LAE432" s="134"/>
      <c r="LAF432" s="119"/>
      <c r="LAG432" s="134"/>
      <c r="LAH432" s="119"/>
      <c r="LAI432" s="134"/>
      <c r="LAJ432" s="119"/>
      <c r="LAK432" s="134"/>
      <c r="LAL432" s="119"/>
      <c r="LAM432" s="134"/>
      <c r="LAN432" s="119"/>
      <c r="LAO432" s="134"/>
      <c r="LAP432" s="119"/>
      <c r="LAQ432" s="134"/>
      <c r="LAR432" s="119"/>
      <c r="LAS432" s="134"/>
      <c r="LAT432" s="119"/>
      <c r="LAU432" s="134"/>
      <c r="LAV432" s="119"/>
      <c r="LAW432" s="134"/>
      <c r="LAX432" s="119"/>
      <c r="LAY432" s="134"/>
      <c r="LAZ432" s="119"/>
      <c r="LBA432" s="134"/>
      <c r="LBB432" s="119"/>
      <c r="LBC432" s="134"/>
      <c r="LBD432" s="119"/>
      <c r="LBE432" s="134"/>
      <c r="LBF432" s="119"/>
      <c r="LBG432" s="134"/>
      <c r="LBH432" s="119"/>
      <c r="LBI432" s="134"/>
      <c r="LBJ432" s="119"/>
      <c r="LBK432" s="134"/>
      <c r="LBL432" s="119"/>
      <c r="LBM432" s="134"/>
      <c r="LBN432" s="119"/>
      <c r="LBO432" s="134"/>
      <c r="LBP432" s="119"/>
      <c r="LBQ432" s="134"/>
      <c r="LBR432" s="119"/>
      <c r="LBS432" s="134"/>
      <c r="LBT432" s="119"/>
      <c r="LBU432" s="134"/>
      <c r="LBV432" s="119"/>
      <c r="LBW432" s="134"/>
      <c r="LBX432" s="119"/>
      <c r="LBY432" s="134"/>
      <c r="LBZ432" s="119"/>
      <c r="LCA432" s="134"/>
      <c r="LCB432" s="119"/>
      <c r="LCC432" s="134"/>
      <c r="LCD432" s="119"/>
      <c r="LCE432" s="134"/>
      <c r="LCF432" s="119"/>
      <c r="LCG432" s="134"/>
      <c r="LCH432" s="119"/>
      <c r="LCI432" s="134"/>
      <c r="LCJ432" s="119"/>
      <c r="LCK432" s="134"/>
      <c r="LCL432" s="119"/>
      <c r="LCM432" s="134"/>
      <c r="LCN432" s="119"/>
      <c r="LCO432" s="134"/>
      <c r="LCP432" s="119"/>
      <c r="LCQ432" s="134"/>
      <c r="LCR432" s="119"/>
      <c r="LCS432" s="134"/>
      <c r="LCT432" s="119"/>
      <c r="LCU432" s="134"/>
      <c r="LCV432" s="119"/>
      <c r="LCW432" s="134"/>
      <c r="LCX432" s="119"/>
      <c r="LCY432" s="134"/>
      <c r="LCZ432" s="119"/>
      <c r="LDA432" s="134"/>
      <c r="LDB432" s="119"/>
      <c r="LDC432" s="134"/>
      <c r="LDD432" s="119"/>
      <c r="LDE432" s="134"/>
      <c r="LDF432" s="119"/>
      <c r="LDG432" s="134"/>
      <c r="LDH432" s="119"/>
      <c r="LDI432" s="134"/>
      <c r="LDJ432" s="119"/>
      <c r="LDK432" s="134"/>
      <c r="LDL432" s="119"/>
      <c r="LDM432" s="134"/>
      <c r="LDN432" s="119"/>
      <c r="LDO432" s="134"/>
      <c r="LDP432" s="119"/>
      <c r="LDQ432" s="134"/>
      <c r="LDR432" s="119"/>
      <c r="LDS432" s="134"/>
      <c r="LDT432" s="119"/>
      <c r="LDU432" s="134"/>
      <c r="LDV432" s="119"/>
      <c r="LDW432" s="134"/>
      <c r="LDX432" s="119"/>
      <c r="LDY432" s="134"/>
      <c r="LDZ432" s="119"/>
      <c r="LEA432" s="134"/>
      <c r="LEB432" s="119"/>
      <c r="LEC432" s="134"/>
      <c r="LED432" s="119"/>
      <c r="LEE432" s="134"/>
      <c r="LEF432" s="119"/>
      <c r="LEG432" s="134"/>
      <c r="LEH432" s="119"/>
      <c r="LEI432" s="134"/>
      <c r="LEJ432" s="119"/>
      <c r="LEK432" s="134"/>
      <c r="LEL432" s="119"/>
      <c r="LEM432" s="134"/>
      <c r="LEN432" s="119"/>
      <c r="LEO432" s="134"/>
      <c r="LEP432" s="119"/>
      <c r="LEQ432" s="134"/>
      <c r="LER432" s="119"/>
      <c r="LES432" s="134"/>
      <c r="LET432" s="119"/>
      <c r="LEU432" s="134"/>
      <c r="LEV432" s="119"/>
      <c r="LEW432" s="134"/>
      <c r="LEX432" s="119"/>
      <c r="LEY432" s="134"/>
      <c r="LEZ432" s="119"/>
      <c r="LFA432" s="134"/>
      <c r="LFB432" s="119"/>
      <c r="LFC432" s="134"/>
      <c r="LFD432" s="119"/>
      <c r="LFE432" s="134"/>
      <c r="LFF432" s="119"/>
      <c r="LFG432" s="134"/>
      <c r="LFH432" s="119"/>
      <c r="LFI432" s="134"/>
      <c r="LFJ432" s="119"/>
      <c r="LFK432" s="134"/>
      <c r="LFL432" s="119"/>
      <c r="LFM432" s="134"/>
      <c r="LFN432" s="119"/>
      <c r="LFO432" s="134"/>
      <c r="LFP432" s="119"/>
      <c r="LFQ432" s="134"/>
      <c r="LFR432" s="119"/>
      <c r="LFS432" s="134"/>
      <c r="LFT432" s="119"/>
      <c r="LFU432" s="134"/>
      <c r="LFV432" s="119"/>
      <c r="LFW432" s="134"/>
      <c r="LFX432" s="119"/>
      <c r="LFY432" s="134"/>
      <c r="LFZ432" s="119"/>
      <c r="LGA432" s="134"/>
      <c r="LGB432" s="119"/>
      <c r="LGC432" s="134"/>
      <c r="LGD432" s="119"/>
      <c r="LGE432" s="134"/>
      <c r="LGF432" s="119"/>
      <c r="LGG432" s="134"/>
      <c r="LGH432" s="119"/>
      <c r="LGI432" s="134"/>
      <c r="LGJ432" s="119"/>
      <c r="LGK432" s="134"/>
      <c r="LGL432" s="119"/>
      <c r="LGM432" s="134"/>
      <c r="LGN432" s="119"/>
      <c r="LGO432" s="134"/>
      <c r="LGP432" s="119"/>
      <c r="LGQ432" s="134"/>
      <c r="LGR432" s="119"/>
      <c r="LGS432" s="134"/>
      <c r="LGT432" s="119"/>
      <c r="LGU432" s="134"/>
      <c r="LGV432" s="119"/>
      <c r="LGW432" s="134"/>
      <c r="LGX432" s="119"/>
      <c r="LGY432" s="134"/>
      <c r="LGZ432" s="119"/>
      <c r="LHA432" s="134"/>
      <c r="LHB432" s="119"/>
      <c r="LHC432" s="134"/>
      <c r="LHD432" s="119"/>
      <c r="LHE432" s="134"/>
      <c r="LHF432" s="119"/>
      <c r="LHG432" s="134"/>
      <c r="LHH432" s="119"/>
      <c r="LHI432" s="134"/>
      <c r="LHJ432" s="119"/>
      <c r="LHK432" s="134"/>
      <c r="LHL432" s="119"/>
      <c r="LHM432" s="134"/>
      <c r="LHN432" s="119"/>
      <c r="LHO432" s="134"/>
      <c r="LHP432" s="119"/>
      <c r="LHQ432" s="134"/>
      <c r="LHR432" s="119"/>
      <c r="LHS432" s="134"/>
      <c r="LHT432" s="119"/>
      <c r="LHU432" s="134"/>
      <c r="LHV432" s="119"/>
      <c r="LHW432" s="134"/>
      <c r="LHX432" s="119"/>
      <c r="LHY432" s="134"/>
      <c r="LHZ432" s="119"/>
      <c r="LIA432" s="134"/>
      <c r="LIB432" s="119"/>
      <c r="LIC432" s="134"/>
      <c r="LID432" s="119"/>
      <c r="LIE432" s="134"/>
      <c r="LIF432" s="119"/>
      <c r="LIG432" s="134"/>
      <c r="LIH432" s="119"/>
      <c r="LII432" s="134"/>
      <c r="LIJ432" s="119"/>
      <c r="LIK432" s="134"/>
      <c r="LIL432" s="119"/>
      <c r="LIM432" s="134"/>
      <c r="LIN432" s="119"/>
      <c r="LIO432" s="134"/>
      <c r="LIP432" s="119"/>
      <c r="LIQ432" s="134"/>
      <c r="LIR432" s="119"/>
      <c r="LIS432" s="134"/>
      <c r="LIT432" s="119"/>
      <c r="LIU432" s="134"/>
      <c r="LIV432" s="119"/>
      <c r="LIW432" s="134"/>
      <c r="LIX432" s="119"/>
      <c r="LIY432" s="134"/>
      <c r="LIZ432" s="119"/>
      <c r="LJA432" s="134"/>
      <c r="LJB432" s="119"/>
      <c r="LJC432" s="134"/>
      <c r="LJD432" s="119"/>
      <c r="LJE432" s="134"/>
      <c r="LJF432" s="119"/>
      <c r="LJG432" s="134"/>
      <c r="LJH432" s="119"/>
      <c r="LJI432" s="134"/>
      <c r="LJJ432" s="119"/>
      <c r="LJK432" s="134"/>
      <c r="LJL432" s="119"/>
      <c r="LJM432" s="134"/>
      <c r="LJN432" s="119"/>
      <c r="LJO432" s="134"/>
      <c r="LJP432" s="119"/>
      <c r="LJQ432" s="134"/>
      <c r="LJR432" s="119"/>
      <c r="LJS432" s="134"/>
      <c r="LJT432" s="119"/>
      <c r="LJU432" s="134"/>
      <c r="LJV432" s="119"/>
      <c r="LJW432" s="134"/>
      <c r="LJX432" s="119"/>
      <c r="LJY432" s="134"/>
      <c r="LJZ432" s="119"/>
      <c r="LKA432" s="134"/>
      <c r="LKB432" s="119"/>
      <c r="LKC432" s="134"/>
      <c r="LKD432" s="119"/>
      <c r="LKE432" s="134"/>
      <c r="LKF432" s="119"/>
      <c r="LKG432" s="134"/>
      <c r="LKH432" s="119"/>
      <c r="LKI432" s="134"/>
      <c r="LKJ432" s="119"/>
      <c r="LKK432" s="134"/>
      <c r="LKL432" s="119"/>
      <c r="LKM432" s="134"/>
      <c r="LKN432" s="119"/>
      <c r="LKO432" s="134"/>
      <c r="LKP432" s="119"/>
      <c r="LKQ432" s="134"/>
      <c r="LKR432" s="119"/>
      <c r="LKS432" s="134"/>
      <c r="LKT432" s="119"/>
      <c r="LKU432" s="134"/>
      <c r="LKV432" s="119"/>
      <c r="LKW432" s="134"/>
      <c r="LKX432" s="119"/>
      <c r="LKY432" s="134"/>
      <c r="LKZ432" s="119"/>
      <c r="LLA432" s="134"/>
      <c r="LLB432" s="119"/>
      <c r="LLC432" s="134"/>
      <c r="LLD432" s="119"/>
      <c r="LLE432" s="134"/>
      <c r="LLF432" s="119"/>
      <c r="LLG432" s="134"/>
      <c r="LLH432" s="119"/>
      <c r="LLI432" s="134"/>
      <c r="LLJ432" s="119"/>
      <c r="LLK432" s="134"/>
      <c r="LLL432" s="119"/>
      <c r="LLM432" s="134"/>
      <c r="LLN432" s="119"/>
      <c r="LLO432" s="134"/>
      <c r="LLP432" s="119"/>
      <c r="LLQ432" s="134"/>
      <c r="LLR432" s="119"/>
      <c r="LLS432" s="134"/>
      <c r="LLT432" s="119"/>
      <c r="LLU432" s="134"/>
      <c r="LLV432" s="119"/>
      <c r="LLW432" s="134"/>
      <c r="LLX432" s="119"/>
      <c r="LLY432" s="134"/>
      <c r="LLZ432" s="119"/>
      <c r="LMA432" s="134"/>
      <c r="LMB432" s="119"/>
      <c r="LMC432" s="134"/>
      <c r="LMD432" s="119"/>
      <c r="LME432" s="134"/>
      <c r="LMF432" s="119"/>
      <c r="LMG432" s="134"/>
      <c r="LMH432" s="119"/>
      <c r="LMI432" s="134"/>
      <c r="LMJ432" s="119"/>
      <c r="LMK432" s="134"/>
      <c r="LML432" s="119"/>
      <c r="LMM432" s="134"/>
      <c r="LMN432" s="119"/>
      <c r="LMO432" s="134"/>
      <c r="LMP432" s="119"/>
      <c r="LMQ432" s="134"/>
      <c r="LMR432" s="119"/>
      <c r="LMS432" s="134"/>
      <c r="LMT432" s="119"/>
      <c r="LMU432" s="134"/>
      <c r="LMV432" s="119"/>
      <c r="LMW432" s="134"/>
      <c r="LMX432" s="119"/>
      <c r="LMY432" s="134"/>
      <c r="LMZ432" s="119"/>
      <c r="LNA432" s="134"/>
      <c r="LNB432" s="119"/>
      <c r="LNC432" s="134"/>
      <c r="LND432" s="119"/>
      <c r="LNE432" s="134"/>
      <c r="LNF432" s="119"/>
      <c r="LNG432" s="134"/>
      <c r="LNH432" s="119"/>
      <c r="LNI432" s="134"/>
      <c r="LNJ432" s="119"/>
      <c r="LNK432" s="134"/>
      <c r="LNL432" s="119"/>
      <c r="LNM432" s="134"/>
      <c r="LNN432" s="119"/>
      <c r="LNO432" s="134"/>
      <c r="LNP432" s="119"/>
      <c r="LNQ432" s="134"/>
      <c r="LNR432" s="119"/>
      <c r="LNS432" s="134"/>
      <c r="LNT432" s="119"/>
      <c r="LNU432" s="134"/>
      <c r="LNV432" s="119"/>
      <c r="LNW432" s="134"/>
      <c r="LNX432" s="119"/>
      <c r="LNY432" s="134"/>
      <c r="LNZ432" s="119"/>
      <c r="LOA432" s="134"/>
      <c r="LOB432" s="119"/>
      <c r="LOC432" s="134"/>
      <c r="LOD432" s="119"/>
      <c r="LOE432" s="134"/>
      <c r="LOF432" s="119"/>
      <c r="LOG432" s="134"/>
      <c r="LOH432" s="119"/>
      <c r="LOI432" s="134"/>
      <c r="LOJ432" s="119"/>
      <c r="LOK432" s="134"/>
      <c r="LOL432" s="119"/>
      <c r="LOM432" s="134"/>
      <c r="LON432" s="119"/>
      <c r="LOO432" s="134"/>
      <c r="LOP432" s="119"/>
      <c r="LOQ432" s="134"/>
      <c r="LOR432" s="119"/>
      <c r="LOS432" s="134"/>
      <c r="LOT432" s="119"/>
      <c r="LOU432" s="134"/>
      <c r="LOV432" s="119"/>
      <c r="LOW432" s="134"/>
      <c r="LOX432" s="119"/>
      <c r="LOY432" s="134"/>
      <c r="LOZ432" s="119"/>
      <c r="LPA432" s="134"/>
      <c r="LPB432" s="119"/>
      <c r="LPC432" s="134"/>
      <c r="LPD432" s="119"/>
      <c r="LPE432" s="134"/>
      <c r="LPF432" s="119"/>
      <c r="LPG432" s="134"/>
      <c r="LPH432" s="119"/>
      <c r="LPI432" s="134"/>
      <c r="LPJ432" s="119"/>
      <c r="LPK432" s="134"/>
      <c r="LPL432" s="119"/>
      <c r="LPM432" s="134"/>
      <c r="LPN432" s="119"/>
      <c r="LPO432" s="134"/>
      <c r="LPP432" s="119"/>
      <c r="LPQ432" s="134"/>
      <c r="LPR432" s="119"/>
      <c r="LPS432" s="134"/>
      <c r="LPT432" s="119"/>
      <c r="LPU432" s="134"/>
      <c r="LPV432" s="119"/>
      <c r="LPW432" s="134"/>
      <c r="LPX432" s="119"/>
      <c r="LPY432" s="134"/>
      <c r="LPZ432" s="119"/>
      <c r="LQA432" s="134"/>
      <c r="LQB432" s="119"/>
      <c r="LQC432" s="134"/>
      <c r="LQD432" s="119"/>
      <c r="LQE432" s="134"/>
      <c r="LQF432" s="119"/>
      <c r="LQG432" s="134"/>
      <c r="LQH432" s="119"/>
      <c r="LQI432" s="134"/>
      <c r="LQJ432" s="119"/>
      <c r="LQK432" s="134"/>
      <c r="LQL432" s="119"/>
      <c r="LQM432" s="134"/>
      <c r="LQN432" s="119"/>
      <c r="LQO432" s="134"/>
      <c r="LQP432" s="119"/>
      <c r="LQQ432" s="134"/>
      <c r="LQR432" s="119"/>
      <c r="LQS432" s="134"/>
      <c r="LQT432" s="119"/>
      <c r="LQU432" s="134"/>
      <c r="LQV432" s="119"/>
      <c r="LQW432" s="134"/>
      <c r="LQX432" s="119"/>
      <c r="LQY432" s="134"/>
      <c r="LQZ432" s="119"/>
      <c r="LRA432" s="134"/>
      <c r="LRB432" s="119"/>
      <c r="LRC432" s="134"/>
      <c r="LRD432" s="119"/>
      <c r="LRE432" s="134"/>
      <c r="LRF432" s="119"/>
      <c r="LRG432" s="134"/>
      <c r="LRH432" s="119"/>
      <c r="LRI432" s="134"/>
      <c r="LRJ432" s="119"/>
      <c r="LRK432" s="134"/>
      <c r="LRL432" s="119"/>
      <c r="LRM432" s="134"/>
      <c r="LRN432" s="119"/>
      <c r="LRO432" s="134"/>
      <c r="LRP432" s="119"/>
      <c r="LRQ432" s="134"/>
      <c r="LRR432" s="119"/>
      <c r="LRS432" s="134"/>
      <c r="LRT432" s="119"/>
      <c r="LRU432" s="134"/>
      <c r="LRV432" s="119"/>
      <c r="LRW432" s="134"/>
      <c r="LRX432" s="119"/>
      <c r="LRY432" s="134"/>
      <c r="LRZ432" s="119"/>
      <c r="LSA432" s="134"/>
      <c r="LSB432" s="119"/>
      <c r="LSC432" s="134"/>
      <c r="LSD432" s="119"/>
      <c r="LSE432" s="134"/>
      <c r="LSF432" s="119"/>
      <c r="LSG432" s="134"/>
      <c r="LSH432" s="119"/>
      <c r="LSI432" s="134"/>
      <c r="LSJ432" s="119"/>
      <c r="LSK432" s="134"/>
      <c r="LSL432" s="119"/>
      <c r="LSM432" s="134"/>
      <c r="LSN432" s="119"/>
      <c r="LSO432" s="134"/>
      <c r="LSP432" s="119"/>
      <c r="LSQ432" s="134"/>
      <c r="LSR432" s="119"/>
      <c r="LSS432" s="134"/>
      <c r="LST432" s="119"/>
      <c r="LSU432" s="134"/>
      <c r="LSV432" s="119"/>
      <c r="LSW432" s="134"/>
      <c r="LSX432" s="119"/>
      <c r="LSY432" s="134"/>
      <c r="LSZ432" s="119"/>
      <c r="LTA432" s="134"/>
      <c r="LTB432" s="119"/>
      <c r="LTC432" s="134"/>
      <c r="LTD432" s="119"/>
      <c r="LTE432" s="134"/>
      <c r="LTF432" s="119"/>
      <c r="LTG432" s="134"/>
      <c r="LTH432" s="119"/>
      <c r="LTI432" s="134"/>
      <c r="LTJ432" s="119"/>
      <c r="LTK432" s="134"/>
      <c r="LTL432" s="119"/>
      <c r="LTM432" s="134"/>
      <c r="LTN432" s="119"/>
      <c r="LTO432" s="134"/>
      <c r="LTP432" s="119"/>
      <c r="LTQ432" s="134"/>
      <c r="LTR432" s="119"/>
      <c r="LTS432" s="134"/>
      <c r="LTT432" s="119"/>
      <c r="LTU432" s="134"/>
      <c r="LTV432" s="119"/>
      <c r="LTW432" s="134"/>
      <c r="LTX432" s="119"/>
      <c r="LTY432" s="134"/>
      <c r="LTZ432" s="119"/>
      <c r="LUA432" s="134"/>
      <c r="LUB432" s="119"/>
      <c r="LUC432" s="134"/>
      <c r="LUD432" s="119"/>
      <c r="LUE432" s="134"/>
      <c r="LUF432" s="119"/>
      <c r="LUG432" s="134"/>
      <c r="LUH432" s="119"/>
      <c r="LUI432" s="134"/>
      <c r="LUJ432" s="119"/>
      <c r="LUK432" s="134"/>
      <c r="LUL432" s="119"/>
      <c r="LUM432" s="134"/>
      <c r="LUN432" s="119"/>
      <c r="LUO432" s="134"/>
      <c r="LUP432" s="119"/>
      <c r="LUQ432" s="134"/>
      <c r="LUR432" s="119"/>
      <c r="LUS432" s="134"/>
      <c r="LUT432" s="119"/>
      <c r="LUU432" s="134"/>
      <c r="LUV432" s="119"/>
      <c r="LUW432" s="134"/>
      <c r="LUX432" s="119"/>
      <c r="LUY432" s="134"/>
      <c r="LUZ432" s="119"/>
      <c r="LVA432" s="134"/>
      <c r="LVB432" s="119"/>
      <c r="LVC432" s="134"/>
      <c r="LVD432" s="119"/>
      <c r="LVE432" s="134"/>
      <c r="LVF432" s="119"/>
      <c r="LVG432" s="134"/>
      <c r="LVH432" s="119"/>
      <c r="LVI432" s="134"/>
      <c r="LVJ432" s="119"/>
      <c r="LVK432" s="134"/>
      <c r="LVL432" s="119"/>
      <c r="LVM432" s="134"/>
      <c r="LVN432" s="119"/>
      <c r="LVO432" s="134"/>
      <c r="LVP432" s="119"/>
      <c r="LVQ432" s="134"/>
      <c r="LVR432" s="119"/>
      <c r="LVS432" s="134"/>
      <c r="LVT432" s="119"/>
      <c r="LVU432" s="134"/>
      <c r="LVV432" s="119"/>
      <c r="LVW432" s="134"/>
      <c r="LVX432" s="119"/>
      <c r="LVY432" s="134"/>
      <c r="LVZ432" s="119"/>
      <c r="LWA432" s="134"/>
      <c r="LWB432" s="119"/>
      <c r="LWC432" s="134"/>
      <c r="LWD432" s="119"/>
      <c r="LWE432" s="134"/>
      <c r="LWF432" s="119"/>
      <c r="LWG432" s="134"/>
      <c r="LWH432" s="119"/>
      <c r="LWI432" s="134"/>
      <c r="LWJ432" s="119"/>
      <c r="LWK432" s="134"/>
      <c r="LWL432" s="119"/>
      <c r="LWM432" s="134"/>
      <c r="LWN432" s="119"/>
      <c r="LWO432" s="134"/>
      <c r="LWP432" s="119"/>
      <c r="LWQ432" s="134"/>
      <c r="LWR432" s="119"/>
      <c r="LWS432" s="134"/>
      <c r="LWT432" s="119"/>
      <c r="LWU432" s="134"/>
      <c r="LWV432" s="119"/>
      <c r="LWW432" s="134"/>
      <c r="LWX432" s="119"/>
      <c r="LWY432" s="134"/>
      <c r="LWZ432" s="119"/>
      <c r="LXA432" s="134"/>
      <c r="LXB432" s="119"/>
      <c r="LXC432" s="134"/>
      <c r="LXD432" s="119"/>
      <c r="LXE432" s="134"/>
      <c r="LXF432" s="119"/>
      <c r="LXG432" s="134"/>
      <c r="LXH432" s="119"/>
      <c r="LXI432" s="134"/>
      <c r="LXJ432" s="119"/>
      <c r="LXK432" s="134"/>
      <c r="LXL432" s="119"/>
      <c r="LXM432" s="134"/>
      <c r="LXN432" s="119"/>
      <c r="LXO432" s="134"/>
      <c r="LXP432" s="119"/>
      <c r="LXQ432" s="134"/>
      <c r="LXR432" s="119"/>
      <c r="LXS432" s="134"/>
      <c r="LXT432" s="119"/>
      <c r="LXU432" s="134"/>
      <c r="LXV432" s="119"/>
      <c r="LXW432" s="134"/>
      <c r="LXX432" s="119"/>
      <c r="LXY432" s="134"/>
      <c r="LXZ432" s="119"/>
      <c r="LYA432" s="134"/>
      <c r="LYB432" s="119"/>
      <c r="LYC432" s="134"/>
      <c r="LYD432" s="119"/>
      <c r="LYE432" s="134"/>
      <c r="LYF432" s="119"/>
      <c r="LYG432" s="134"/>
      <c r="LYH432" s="119"/>
      <c r="LYI432" s="134"/>
      <c r="LYJ432" s="119"/>
      <c r="LYK432" s="134"/>
      <c r="LYL432" s="119"/>
      <c r="LYM432" s="134"/>
      <c r="LYN432" s="119"/>
      <c r="LYO432" s="134"/>
      <c r="LYP432" s="119"/>
      <c r="LYQ432" s="134"/>
      <c r="LYR432" s="119"/>
      <c r="LYS432" s="134"/>
      <c r="LYT432" s="119"/>
      <c r="LYU432" s="134"/>
      <c r="LYV432" s="119"/>
      <c r="LYW432" s="134"/>
      <c r="LYX432" s="119"/>
      <c r="LYY432" s="134"/>
      <c r="LYZ432" s="119"/>
      <c r="LZA432" s="134"/>
      <c r="LZB432" s="119"/>
      <c r="LZC432" s="134"/>
      <c r="LZD432" s="119"/>
      <c r="LZE432" s="134"/>
      <c r="LZF432" s="119"/>
      <c r="LZG432" s="134"/>
      <c r="LZH432" s="119"/>
      <c r="LZI432" s="134"/>
      <c r="LZJ432" s="119"/>
      <c r="LZK432" s="134"/>
      <c r="LZL432" s="119"/>
      <c r="LZM432" s="134"/>
      <c r="LZN432" s="119"/>
      <c r="LZO432" s="134"/>
      <c r="LZP432" s="119"/>
      <c r="LZQ432" s="134"/>
      <c r="LZR432" s="119"/>
      <c r="LZS432" s="134"/>
      <c r="LZT432" s="119"/>
      <c r="LZU432" s="134"/>
      <c r="LZV432" s="119"/>
      <c r="LZW432" s="134"/>
      <c r="LZX432" s="119"/>
      <c r="LZY432" s="134"/>
      <c r="LZZ432" s="119"/>
      <c r="MAA432" s="134"/>
      <c r="MAB432" s="119"/>
      <c r="MAC432" s="134"/>
      <c r="MAD432" s="119"/>
      <c r="MAE432" s="134"/>
      <c r="MAF432" s="119"/>
      <c r="MAG432" s="134"/>
      <c r="MAH432" s="119"/>
      <c r="MAI432" s="134"/>
      <c r="MAJ432" s="119"/>
      <c r="MAK432" s="134"/>
      <c r="MAL432" s="119"/>
      <c r="MAM432" s="134"/>
      <c r="MAN432" s="119"/>
      <c r="MAO432" s="134"/>
      <c r="MAP432" s="119"/>
      <c r="MAQ432" s="134"/>
      <c r="MAR432" s="119"/>
      <c r="MAS432" s="134"/>
      <c r="MAT432" s="119"/>
      <c r="MAU432" s="134"/>
      <c r="MAV432" s="119"/>
      <c r="MAW432" s="134"/>
      <c r="MAX432" s="119"/>
      <c r="MAY432" s="134"/>
      <c r="MAZ432" s="119"/>
      <c r="MBA432" s="134"/>
      <c r="MBB432" s="119"/>
      <c r="MBC432" s="134"/>
      <c r="MBD432" s="119"/>
      <c r="MBE432" s="134"/>
      <c r="MBF432" s="119"/>
      <c r="MBG432" s="134"/>
      <c r="MBH432" s="119"/>
      <c r="MBI432" s="134"/>
      <c r="MBJ432" s="119"/>
      <c r="MBK432" s="134"/>
      <c r="MBL432" s="119"/>
      <c r="MBM432" s="134"/>
      <c r="MBN432" s="119"/>
      <c r="MBO432" s="134"/>
      <c r="MBP432" s="119"/>
      <c r="MBQ432" s="134"/>
      <c r="MBR432" s="119"/>
      <c r="MBS432" s="134"/>
      <c r="MBT432" s="119"/>
      <c r="MBU432" s="134"/>
      <c r="MBV432" s="119"/>
      <c r="MBW432" s="134"/>
      <c r="MBX432" s="119"/>
      <c r="MBY432" s="134"/>
      <c r="MBZ432" s="119"/>
      <c r="MCA432" s="134"/>
      <c r="MCB432" s="119"/>
      <c r="MCC432" s="134"/>
      <c r="MCD432" s="119"/>
      <c r="MCE432" s="134"/>
      <c r="MCF432" s="119"/>
      <c r="MCG432" s="134"/>
      <c r="MCH432" s="119"/>
      <c r="MCI432" s="134"/>
      <c r="MCJ432" s="119"/>
      <c r="MCK432" s="134"/>
      <c r="MCL432" s="119"/>
      <c r="MCM432" s="134"/>
      <c r="MCN432" s="119"/>
      <c r="MCO432" s="134"/>
      <c r="MCP432" s="119"/>
      <c r="MCQ432" s="134"/>
      <c r="MCR432" s="119"/>
      <c r="MCS432" s="134"/>
      <c r="MCT432" s="119"/>
      <c r="MCU432" s="134"/>
      <c r="MCV432" s="119"/>
      <c r="MCW432" s="134"/>
      <c r="MCX432" s="119"/>
      <c r="MCY432" s="134"/>
      <c r="MCZ432" s="119"/>
      <c r="MDA432" s="134"/>
      <c r="MDB432" s="119"/>
      <c r="MDC432" s="134"/>
      <c r="MDD432" s="119"/>
      <c r="MDE432" s="134"/>
      <c r="MDF432" s="119"/>
      <c r="MDG432" s="134"/>
      <c r="MDH432" s="119"/>
      <c r="MDI432" s="134"/>
      <c r="MDJ432" s="119"/>
      <c r="MDK432" s="134"/>
      <c r="MDL432" s="119"/>
      <c r="MDM432" s="134"/>
      <c r="MDN432" s="119"/>
      <c r="MDO432" s="134"/>
      <c r="MDP432" s="119"/>
      <c r="MDQ432" s="134"/>
      <c r="MDR432" s="119"/>
      <c r="MDS432" s="134"/>
      <c r="MDT432" s="119"/>
      <c r="MDU432" s="134"/>
      <c r="MDV432" s="119"/>
      <c r="MDW432" s="134"/>
      <c r="MDX432" s="119"/>
      <c r="MDY432" s="134"/>
      <c r="MDZ432" s="119"/>
      <c r="MEA432" s="134"/>
      <c r="MEB432" s="119"/>
      <c r="MEC432" s="134"/>
      <c r="MED432" s="119"/>
      <c r="MEE432" s="134"/>
      <c r="MEF432" s="119"/>
      <c r="MEG432" s="134"/>
      <c r="MEH432" s="119"/>
      <c r="MEI432" s="134"/>
      <c r="MEJ432" s="119"/>
      <c r="MEK432" s="134"/>
      <c r="MEL432" s="119"/>
      <c r="MEM432" s="134"/>
      <c r="MEN432" s="119"/>
      <c r="MEO432" s="134"/>
      <c r="MEP432" s="119"/>
      <c r="MEQ432" s="134"/>
      <c r="MER432" s="119"/>
      <c r="MES432" s="134"/>
      <c r="MET432" s="119"/>
      <c r="MEU432" s="134"/>
      <c r="MEV432" s="119"/>
      <c r="MEW432" s="134"/>
      <c r="MEX432" s="119"/>
      <c r="MEY432" s="134"/>
      <c r="MEZ432" s="119"/>
      <c r="MFA432" s="134"/>
      <c r="MFB432" s="119"/>
      <c r="MFC432" s="134"/>
      <c r="MFD432" s="119"/>
      <c r="MFE432" s="134"/>
      <c r="MFF432" s="119"/>
      <c r="MFG432" s="134"/>
      <c r="MFH432" s="119"/>
      <c r="MFI432" s="134"/>
      <c r="MFJ432" s="119"/>
      <c r="MFK432" s="134"/>
      <c r="MFL432" s="119"/>
      <c r="MFM432" s="134"/>
      <c r="MFN432" s="119"/>
      <c r="MFO432" s="134"/>
      <c r="MFP432" s="119"/>
      <c r="MFQ432" s="134"/>
      <c r="MFR432" s="119"/>
      <c r="MFS432" s="134"/>
      <c r="MFT432" s="119"/>
      <c r="MFU432" s="134"/>
      <c r="MFV432" s="119"/>
      <c r="MFW432" s="134"/>
      <c r="MFX432" s="119"/>
      <c r="MFY432" s="134"/>
      <c r="MFZ432" s="119"/>
      <c r="MGA432" s="134"/>
      <c r="MGB432" s="119"/>
      <c r="MGC432" s="134"/>
      <c r="MGD432" s="119"/>
      <c r="MGE432" s="134"/>
      <c r="MGF432" s="119"/>
      <c r="MGG432" s="134"/>
      <c r="MGH432" s="119"/>
      <c r="MGI432" s="134"/>
      <c r="MGJ432" s="119"/>
      <c r="MGK432" s="134"/>
      <c r="MGL432" s="119"/>
      <c r="MGM432" s="134"/>
      <c r="MGN432" s="119"/>
      <c r="MGO432" s="134"/>
      <c r="MGP432" s="119"/>
      <c r="MGQ432" s="134"/>
      <c r="MGR432" s="119"/>
      <c r="MGS432" s="134"/>
      <c r="MGT432" s="119"/>
      <c r="MGU432" s="134"/>
      <c r="MGV432" s="119"/>
      <c r="MGW432" s="134"/>
      <c r="MGX432" s="119"/>
      <c r="MGY432" s="134"/>
      <c r="MGZ432" s="119"/>
      <c r="MHA432" s="134"/>
      <c r="MHB432" s="119"/>
      <c r="MHC432" s="134"/>
      <c r="MHD432" s="119"/>
      <c r="MHE432" s="134"/>
      <c r="MHF432" s="119"/>
      <c r="MHG432" s="134"/>
      <c r="MHH432" s="119"/>
      <c r="MHI432" s="134"/>
      <c r="MHJ432" s="119"/>
      <c r="MHK432" s="134"/>
      <c r="MHL432" s="119"/>
      <c r="MHM432" s="134"/>
      <c r="MHN432" s="119"/>
      <c r="MHO432" s="134"/>
      <c r="MHP432" s="119"/>
      <c r="MHQ432" s="134"/>
      <c r="MHR432" s="119"/>
      <c r="MHS432" s="134"/>
      <c r="MHT432" s="119"/>
      <c r="MHU432" s="134"/>
      <c r="MHV432" s="119"/>
      <c r="MHW432" s="134"/>
      <c r="MHX432" s="119"/>
      <c r="MHY432" s="134"/>
      <c r="MHZ432" s="119"/>
      <c r="MIA432" s="134"/>
      <c r="MIB432" s="119"/>
      <c r="MIC432" s="134"/>
      <c r="MID432" s="119"/>
      <c r="MIE432" s="134"/>
      <c r="MIF432" s="119"/>
      <c r="MIG432" s="134"/>
      <c r="MIH432" s="119"/>
      <c r="MII432" s="134"/>
      <c r="MIJ432" s="119"/>
      <c r="MIK432" s="134"/>
      <c r="MIL432" s="119"/>
      <c r="MIM432" s="134"/>
      <c r="MIN432" s="119"/>
      <c r="MIO432" s="134"/>
      <c r="MIP432" s="119"/>
      <c r="MIQ432" s="134"/>
      <c r="MIR432" s="119"/>
      <c r="MIS432" s="134"/>
      <c r="MIT432" s="119"/>
      <c r="MIU432" s="134"/>
      <c r="MIV432" s="119"/>
      <c r="MIW432" s="134"/>
      <c r="MIX432" s="119"/>
      <c r="MIY432" s="134"/>
      <c r="MIZ432" s="119"/>
      <c r="MJA432" s="134"/>
      <c r="MJB432" s="119"/>
      <c r="MJC432" s="134"/>
      <c r="MJD432" s="119"/>
      <c r="MJE432" s="134"/>
      <c r="MJF432" s="119"/>
      <c r="MJG432" s="134"/>
      <c r="MJH432" s="119"/>
      <c r="MJI432" s="134"/>
      <c r="MJJ432" s="119"/>
      <c r="MJK432" s="134"/>
      <c r="MJL432" s="119"/>
      <c r="MJM432" s="134"/>
      <c r="MJN432" s="119"/>
      <c r="MJO432" s="134"/>
      <c r="MJP432" s="119"/>
      <c r="MJQ432" s="134"/>
      <c r="MJR432" s="119"/>
      <c r="MJS432" s="134"/>
      <c r="MJT432" s="119"/>
      <c r="MJU432" s="134"/>
      <c r="MJV432" s="119"/>
      <c r="MJW432" s="134"/>
      <c r="MJX432" s="119"/>
      <c r="MJY432" s="134"/>
      <c r="MJZ432" s="119"/>
      <c r="MKA432" s="134"/>
      <c r="MKB432" s="119"/>
      <c r="MKC432" s="134"/>
      <c r="MKD432" s="119"/>
      <c r="MKE432" s="134"/>
      <c r="MKF432" s="119"/>
      <c r="MKG432" s="134"/>
      <c r="MKH432" s="119"/>
      <c r="MKI432" s="134"/>
      <c r="MKJ432" s="119"/>
      <c r="MKK432" s="134"/>
      <c r="MKL432" s="119"/>
      <c r="MKM432" s="134"/>
      <c r="MKN432" s="119"/>
      <c r="MKO432" s="134"/>
      <c r="MKP432" s="119"/>
      <c r="MKQ432" s="134"/>
      <c r="MKR432" s="119"/>
      <c r="MKS432" s="134"/>
      <c r="MKT432" s="119"/>
      <c r="MKU432" s="134"/>
      <c r="MKV432" s="119"/>
      <c r="MKW432" s="134"/>
      <c r="MKX432" s="119"/>
      <c r="MKY432" s="134"/>
      <c r="MKZ432" s="119"/>
      <c r="MLA432" s="134"/>
      <c r="MLB432" s="119"/>
      <c r="MLC432" s="134"/>
      <c r="MLD432" s="119"/>
      <c r="MLE432" s="134"/>
      <c r="MLF432" s="119"/>
      <c r="MLG432" s="134"/>
      <c r="MLH432" s="119"/>
      <c r="MLI432" s="134"/>
      <c r="MLJ432" s="119"/>
      <c r="MLK432" s="134"/>
      <c r="MLL432" s="119"/>
      <c r="MLM432" s="134"/>
      <c r="MLN432" s="119"/>
      <c r="MLO432" s="134"/>
      <c r="MLP432" s="119"/>
      <c r="MLQ432" s="134"/>
      <c r="MLR432" s="119"/>
      <c r="MLS432" s="134"/>
      <c r="MLT432" s="119"/>
      <c r="MLU432" s="134"/>
      <c r="MLV432" s="119"/>
      <c r="MLW432" s="134"/>
      <c r="MLX432" s="119"/>
      <c r="MLY432" s="134"/>
      <c r="MLZ432" s="119"/>
      <c r="MMA432" s="134"/>
      <c r="MMB432" s="119"/>
      <c r="MMC432" s="134"/>
      <c r="MMD432" s="119"/>
      <c r="MME432" s="134"/>
      <c r="MMF432" s="119"/>
      <c r="MMG432" s="134"/>
      <c r="MMH432" s="119"/>
      <c r="MMI432" s="134"/>
      <c r="MMJ432" s="119"/>
      <c r="MMK432" s="134"/>
      <c r="MML432" s="119"/>
      <c r="MMM432" s="134"/>
      <c r="MMN432" s="119"/>
      <c r="MMO432" s="134"/>
      <c r="MMP432" s="119"/>
      <c r="MMQ432" s="134"/>
      <c r="MMR432" s="119"/>
      <c r="MMS432" s="134"/>
      <c r="MMT432" s="119"/>
      <c r="MMU432" s="134"/>
      <c r="MMV432" s="119"/>
      <c r="MMW432" s="134"/>
      <c r="MMX432" s="119"/>
      <c r="MMY432" s="134"/>
      <c r="MMZ432" s="119"/>
      <c r="MNA432" s="134"/>
      <c r="MNB432" s="119"/>
      <c r="MNC432" s="134"/>
      <c r="MND432" s="119"/>
      <c r="MNE432" s="134"/>
      <c r="MNF432" s="119"/>
      <c r="MNG432" s="134"/>
      <c r="MNH432" s="119"/>
      <c r="MNI432" s="134"/>
      <c r="MNJ432" s="119"/>
      <c r="MNK432" s="134"/>
      <c r="MNL432" s="119"/>
      <c r="MNM432" s="134"/>
      <c r="MNN432" s="119"/>
      <c r="MNO432" s="134"/>
      <c r="MNP432" s="119"/>
      <c r="MNQ432" s="134"/>
      <c r="MNR432" s="119"/>
      <c r="MNS432" s="134"/>
      <c r="MNT432" s="119"/>
      <c r="MNU432" s="134"/>
      <c r="MNV432" s="119"/>
      <c r="MNW432" s="134"/>
      <c r="MNX432" s="119"/>
      <c r="MNY432" s="134"/>
      <c r="MNZ432" s="119"/>
      <c r="MOA432" s="134"/>
      <c r="MOB432" s="119"/>
      <c r="MOC432" s="134"/>
      <c r="MOD432" s="119"/>
      <c r="MOE432" s="134"/>
      <c r="MOF432" s="119"/>
      <c r="MOG432" s="134"/>
      <c r="MOH432" s="119"/>
      <c r="MOI432" s="134"/>
      <c r="MOJ432" s="119"/>
      <c r="MOK432" s="134"/>
      <c r="MOL432" s="119"/>
      <c r="MOM432" s="134"/>
      <c r="MON432" s="119"/>
      <c r="MOO432" s="134"/>
      <c r="MOP432" s="119"/>
      <c r="MOQ432" s="134"/>
      <c r="MOR432" s="119"/>
      <c r="MOS432" s="134"/>
      <c r="MOT432" s="119"/>
      <c r="MOU432" s="134"/>
      <c r="MOV432" s="119"/>
      <c r="MOW432" s="134"/>
      <c r="MOX432" s="119"/>
      <c r="MOY432" s="134"/>
      <c r="MOZ432" s="119"/>
      <c r="MPA432" s="134"/>
      <c r="MPB432" s="119"/>
      <c r="MPC432" s="134"/>
      <c r="MPD432" s="119"/>
      <c r="MPE432" s="134"/>
      <c r="MPF432" s="119"/>
      <c r="MPG432" s="134"/>
      <c r="MPH432" s="119"/>
      <c r="MPI432" s="134"/>
      <c r="MPJ432" s="119"/>
      <c r="MPK432" s="134"/>
      <c r="MPL432" s="119"/>
      <c r="MPM432" s="134"/>
      <c r="MPN432" s="119"/>
      <c r="MPO432" s="134"/>
      <c r="MPP432" s="119"/>
      <c r="MPQ432" s="134"/>
      <c r="MPR432" s="119"/>
      <c r="MPS432" s="134"/>
      <c r="MPT432" s="119"/>
      <c r="MPU432" s="134"/>
      <c r="MPV432" s="119"/>
      <c r="MPW432" s="134"/>
      <c r="MPX432" s="119"/>
      <c r="MPY432" s="134"/>
      <c r="MPZ432" s="119"/>
      <c r="MQA432" s="134"/>
      <c r="MQB432" s="119"/>
      <c r="MQC432" s="134"/>
      <c r="MQD432" s="119"/>
      <c r="MQE432" s="134"/>
      <c r="MQF432" s="119"/>
      <c r="MQG432" s="134"/>
      <c r="MQH432" s="119"/>
      <c r="MQI432" s="134"/>
      <c r="MQJ432" s="119"/>
      <c r="MQK432" s="134"/>
      <c r="MQL432" s="119"/>
      <c r="MQM432" s="134"/>
      <c r="MQN432" s="119"/>
      <c r="MQO432" s="134"/>
      <c r="MQP432" s="119"/>
      <c r="MQQ432" s="134"/>
      <c r="MQR432" s="119"/>
      <c r="MQS432" s="134"/>
      <c r="MQT432" s="119"/>
      <c r="MQU432" s="134"/>
      <c r="MQV432" s="119"/>
      <c r="MQW432" s="134"/>
      <c r="MQX432" s="119"/>
      <c r="MQY432" s="134"/>
      <c r="MQZ432" s="119"/>
      <c r="MRA432" s="134"/>
      <c r="MRB432" s="119"/>
      <c r="MRC432" s="134"/>
      <c r="MRD432" s="119"/>
      <c r="MRE432" s="134"/>
      <c r="MRF432" s="119"/>
      <c r="MRG432" s="134"/>
      <c r="MRH432" s="119"/>
      <c r="MRI432" s="134"/>
      <c r="MRJ432" s="119"/>
      <c r="MRK432" s="134"/>
      <c r="MRL432" s="119"/>
      <c r="MRM432" s="134"/>
      <c r="MRN432" s="119"/>
      <c r="MRO432" s="134"/>
      <c r="MRP432" s="119"/>
      <c r="MRQ432" s="134"/>
      <c r="MRR432" s="119"/>
      <c r="MRS432" s="134"/>
      <c r="MRT432" s="119"/>
      <c r="MRU432" s="134"/>
      <c r="MRV432" s="119"/>
      <c r="MRW432" s="134"/>
      <c r="MRX432" s="119"/>
      <c r="MRY432" s="134"/>
      <c r="MRZ432" s="119"/>
      <c r="MSA432" s="134"/>
      <c r="MSB432" s="119"/>
      <c r="MSC432" s="134"/>
      <c r="MSD432" s="119"/>
      <c r="MSE432" s="134"/>
      <c r="MSF432" s="119"/>
      <c r="MSG432" s="134"/>
      <c r="MSH432" s="119"/>
      <c r="MSI432" s="134"/>
      <c r="MSJ432" s="119"/>
      <c r="MSK432" s="134"/>
      <c r="MSL432" s="119"/>
      <c r="MSM432" s="134"/>
      <c r="MSN432" s="119"/>
      <c r="MSO432" s="134"/>
      <c r="MSP432" s="119"/>
      <c r="MSQ432" s="134"/>
      <c r="MSR432" s="119"/>
      <c r="MSS432" s="134"/>
      <c r="MST432" s="119"/>
      <c r="MSU432" s="134"/>
      <c r="MSV432" s="119"/>
      <c r="MSW432" s="134"/>
      <c r="MSX432" s="119"/>
      <c r="MSY432" s="134"/>
      <c r="MSZ432" s="119"/>
      <c r="MTA432" s="134"/>
      <c r="MTB432" s="119"/>
      <c r="MTC432" s="134"/>
      <c r="MTD432" s="119"/>
      <c r="MTE432" s="134"/>
      <c r="MTF432" s="119"/>
      <c r="MTG432" s="134"/>
      <c r="MTH432" s="119"/>
      <c r="MTI432" s="134"/>
      <c r="MTJ432" s="119"/>
      <c r="MTK432" s="134"/>
      <c r="MTL432" s="119"/>
      <c r="MTM432" s="134"/>
      <c r="MTN432" s="119"/>
      <c r="MTO432" s="134"/>
      <c r="MTP432" s="119"/>
      <c r="MTQ432" s="134"/>
      <c r="MTR432" s="119"/>
      <c r="MTS432" s="134"/>
      <c r="MTT432" s="119"/>
      <c r="MTU432" s="134"/>
      <c r="MTV432" s="119"/>
      <c r="MTW432" s="134"/>
      <c r="MTX432" s="119"/>
      <c r="MTY432" s="134"/>
      <c r="MTZ432" s="119"/>
      <c r="MUA432" s="134"/>
      <c r="MUB432" s="119"/>
      <c r="MUC432" s="134"/>
      <c r="MUD432" s="119"/>
      <c r="MUE432" s="134"/>
      <c r="MUF432" s="119"/>
      <c r="MUG432" s="134"/>
      <c r="MUH432" s="119"/>
      <c r="MUI432" s="134"/>
      <c r="MUJ432" s="119"/>
      <c r="MUK432" s="134"/>
      <c r="MUL432" s="119"/>
      <c r="MUM432" s="134"/>
      <c r="MUN432" s="119"/>
      <c r="MUO432" s="134"/>
      <c r="MUP432" s="119"/>
      <c r="MUQ432" s="134"/>
      <c r="MUR432" s="119"/>
      <c r="MUS432" s="134"/>
      <c r="MUT432" s="119"/>
      <c r="MUU432" s="134"/>
      <c r="MUV432" s="119"/>
      <c r="MUW432" s="134"/>
      <c r="MUX432" s="119"/>
      <c r="MUY432" s="134"/>
      <c r="MUZ432" s="119"/>
      <c r="MVA432" s="134"/>
      <c r="MVB432" s="119"/>
      <c r="MVC432" s="134"/>
      <c r="MVD432" s="119"/>
      <c r="MVE432" s="134"/>
      <c r="MVF432" s="119"/>
      <c r="MVG432" s="134"/>
      <c r="MVH432" s="119"/>
      <c r="MVI432" s="134"/>
      <c r="MVJ432" s="119"/>
      <c r="MVK432" s="134"/>
      <c r="MVL432" s="119"/>
      <c r="MVM432" s="134"/>
      <c r="MVN432" s="119"/>
      <c r="MVO432" s="134"/>
      <c r="MVP432" s="119"/>
      <c r="MVQ432" s="134"/>
      <c r="MVR432" s="119"/>
      <c r="MVS432" s="134"/>
      <c r="MVT432" s="119"/>
      <c r="MVU432" s="134"/>
      <c r="MVV432" s="119"/>
      <c r="MVW432" s="134"/>
      <c r="MVX432" s="119"/>
      <c r="MVY432" s="134"/>
      <c r="MVZ432" s="119"/>
      <c r="MWA432" s="134"/>
      <c r="MWB432" s="119"/>
      <c r="MWC432" s="134"/>
      <c r="MWD432" s="119"/>
      <c r="MWE432" s="134"/>
      <c r="MWF432" s="119"/>
      <c r="MWG432" s="134"/>
      <c r="MWH432" s="119"/>
      <c r="MWI432" s="134"/>
      <c r="MWJ432" s="119"/>
      <c r="MWK432" s="134"/>
      <c r="MWL432" s="119"/>
      <c r="MWM432" s="134"/>
      <c r="MWN432" s="119"/>
      <c r="MWO432" s="134"/>
      <c r="MWP432" s="119"/>
      <c r="MWQ432" s="134"/>
      <c r="MWR432" s="119"/>
      <c r="MWS432" s="134"/>
      <c r="MWT432" s="119"/>
      <c r="MWU432" s="134"/>
      <c r="MWV432" s="119"/>
      <c r="MWW432" s="134"/>
      <c r="MWX432" s="119"/>
      <c r="MWY432" s="134"/>
      <c r="MWZ432" s="119"/>
      <c r="MXA432" s="134"/>
      <c r="MXB432" s="119"/>
      <c r="MXC432" s="134"/>
      <c r="MXD432" s="119"/>
      <c r="MXE432" s="134"/>
      <c r="MXF432" s="119"/>
      <c r="MXG432" s="134"/>
      <c r="MXH432" s="119"/>
      <c r="MXI432" s="134"/>
      <c r="MXJ432" s="119"/>
      <c r="MXK432" s="134"/>
      <c r="MXL432" s="119"/>
      <c r="MXM432" s="134"/>
      <c r="MXN432" s="119"/>
      <c r="MXO432" s="134"/>
      <c r="MXP432" s="119"/>
      <c r="MXQ432" s="134"/>
      <c r="MXR432" s="119"/>
      <c r="MXS432" s="134"/>
      <c r="MXT432" s="119"/>
      <c r="MXU432" s="134"/>
      <c r="MXV432" s="119"/>
      <c r="MXW432" s="134"/>
      <c r="MXX432" s="119"/>
      <c r="MXY432" s="134"/>
      <c r="MXZ432" s="119"/>
      <c r="MYA432" s="134"/>
      <c r="MYB432" s="119"/>
      <c r="MYC432" s="134"/>
      <c r="MYD432" s="119"/>
      <c r="MYE432" s="134"/>
      <c r="MYF432" s="119"/>
      <c r="MYG432" s="134"/>
      <c r="MYH432" s="119"/>
      <c r="MYI432" s="134"/>
      <c r="MYJ432" s="119"/>
      <c r="MYK432" s="134"/>
      <c r="MYL432" s="119"/>
      <c r="MYM432" s="134"/>
      <c r="MYN432" s="119"/>
      <c r="MYO432" s="134"/>
      <c r="MYP432" s="119"/>
      <c r="MYQ432" s="134"/>
      <c r="MYR432" s="119"/>
      <c r="MYS432" s="134"/>
      <c r="MYT432" s="119"/>
      <c r="MYU432" s="134"/>
      <c r="MYV432" s="119"/>
      <c r="MYW432" s="134"/>
      <c r="MYX432" s="119"/>
      <c r="MYY432" s="134"/>
      <c r="MYZ432" s="119"/>
      <c r="MZA432" s="134"/>
      <c r="MZB432" s="119"/>
      <c r="MZC432" s="134"/>
      <c r="MZD432" s="119"/>
      <c r="MZE432" s="134"/>
      <c r="MZF432" s="119"/>
      <c r="MZG432" s="134"/>
      <c r="MZH432" s="119"/>
      <c r="MZI432" s="134"/>
      <c r="MZJ432" s="119"/>
      <c r="MZK432" s="134"/>
      <c r="MZL432" s="119"/>
      <c r="MZM432" s="134"/>
      <c r="MZN432" s="119"/>
      <c r="MZO432" s="134"/>
      <c r="MZP432" s="119"/>
      <c r="MZQ432" s="134"/>
      <c r="MZR432" s="119"/>
      <c r="MZS432" s="134"/>
      <c r="MZT432" s="119"/>
      <c r="MZU432" s="134"/>
      <c r="MZV432" s="119"/>
      <c r="MZW432" s="134"/>
      <c r="MZX432" s="119"/>
      <c r="MZY432" s="134"/>
      <c r="MZZ432" s="119"/>
      <c r="NAA432" s="134"/>
      <c r="NAB432" s="119"/>
      <c r="NAC432" s="134"/>
      <c r="NAD432" s="119"/>
      <c r="NAE432" s="134"/>
      <c r="NAF432" s="119"/>
      <c r="NAG432" s="134"/>
      <c r="NAH432" s="119"/>
      <c r="NAI432" s="134"/>
      <c r="NAJ432" s="119"/>
      <c r="NAK432" s="134"/>
      <c r="NAL432" s="119"/>
      <c r="NAM432" s="134"/>
      <c r="NAN432" s="119"/>
      <c r="NAO432" s="134"/>
      <c r="NAP432" s="119"/>
      <c r="NAQ432" s="134"/>
      <c r="NAR432" s="119"/>
      <c r="NAS432" s="134"/>
      <c r="NAT432" s="119"/>
      <c r="NAU432" s="134"/>
      <c r="NAV432" s="119"/>
      <c r="NAW432" s="134"/>
      <c r="NAX432" s="119"/>
      <c r="NAY432" s="134"/>
      <c r="NAZ432" s="119"/>
      <c r="NBA432" s="134"/>
      <c r="NBB432" s="119"/>
      <c r="NBC432" s="134"/>
      <c r="NBD432" s="119"/>
      <c r="NBE432" s="134"/>
      <c r="NBF432" s="119"/>
      <c r="NBG432" s="134"/>
      <c r="NBH432" s="119"/>
      <c r="NBI432" s="134"/>
      <c r="NBJ432" s="119"/>
      <c r="NBK432" s="134"/>
      <c r="NBL432" s="119"/>
      <c r="NBM432" s="134"/>
      <c r="NBN432" s="119"/>
      <c r="NBO432" s="134"/>
      <c r="NBP432" s="119"/>
      <c r="NBQ432" s="134"/>
      <c r="NBR432" s="119"/>
      <c r="NBS432" s="134"/>
      <c r="NBT432" s="119"/>
      <c r="NBU432" s="134"/>
      <c r="NBV432" s="119"/>
      <c r="NBW432" s="134"/>
      <c r="NBX432" s="119"/>
      <c r="NBY432" s="134"/>
      <c r="NBZ432" s="119"/>
      <c r="NCA432" s="134"/>
      <c r="NCB432" s="119"/>
      <c r="NCC432" s="134"/>
      <c r="NCD432" s="119"/>
      <c r="NCE432" s="134"/>
      <c r="NCF432" s="119"/>
      <c r="NCG432" s="134"/>
      <c r="NCH432" s="119"/>
      <c r="NCI432" s="134"/>
      <c r="NCJ432" s="119"/>
      <c r="NCK432" s="134"/>
      <c r="NCL432" s="119"/>
      <c r="NCM432" s="134"/>
      <c r="NCN432" s="119"/>
      <c r="NCO432" s="134"/>
      <c r="NCP432" s="119"/>
      <c r="NCQ432" s="134"/>
      <c r="NCR432" s="119"/>
      <c r="NCS432" s="134"/>
      <c r="NCT432" s="119"/>
      <c r="NCU432" s="134"/>
      <c r="NCV432" s="119"/>
      <c r="NCW432" s="134"/>
      <c r="NCX432" s="119"/>
      <c r="NCY432" s="134"/>
      <c r="NCZ432" s="119"/>
      <c r="NDA432" s="134"/>
      <c r="NDB432" s="119"/>
      <c r="NDC432" s="134"/>
      <c r="NDD432" s="119"/>
      <c r="NDE432" s="134"/>
      <c r="NDF432" s="119"/>
      <c r="NDG432" s="134"/>
      <c r="NDH432" s="119"/>
      <c r="NDI432" s="134"/>
      <c r="NDJ432" s="119"/>
      <c r="NDK432" s="134"/>
      <c r="NDL432" s="119"/>
      <c r="NDM432" s="134"/>
      <c r="NDN432" s="119"/>
      <c r="NDO432" s="134"/>
      <c r="NDP432" s="119"/>
      <c r="NDQ432" s="134"/>
      <c r="NDR432" s="119"/>
      <c r="NDS432" s="134"/>
      <c r="NDT432" s="119"/>
      <c r="NDU432" s="134"/>
      <c r="NDV432" s="119"/>
      <c r="NDW432" s="134"/>
      <c r="NDX432" s="119"/>
      <c r="NDY432" s="134"/>
      <c r="NDZ432" s="119"/>
      <c r="NEA432" s="134"/>
      <c r="NEB432" s="119"/>
      <c r="NEC432" s="134"/>
      <c r="NED432" s="119"/>
      <c r="NEE432" s="134"/>
      <c r="NEF432" s="119"/>
      <c r="NEG432" s="134"/>
      <c r="NEH432" s="119"/>
      <c r="NEI432" s="134"/>
      <c r="NEJ432" s="119"/>
      <c r="NEK432" s="134"/>
      <c r="NEL432" s="119"/>
      <c r="NEM432" s="134"/>
      <c r="NEN432" s="119"/>
      <c r="NEO432" s="134"/>
      <c r="NEP432" s="119"/>
      <c r="NEQ432" s="134"/>
      <c r="NER432" s="119"/>
      <c r="NES432" s="134"/>
      <c r="NET432" s="119"/>
      <c r="NEU432" s="134"/>
      <c r="NEV432" s="119"/>
      <c r="NEW432" s="134"/>
      <c r="NEX432" s="119"/>
      <c r="NEY432" s="134"/>
      <c r="NEZ432" s="119"/>
      <c r="NFA432" s="134"/>
      <c r="NFB432" s="119"/>
      <c r="NFC432" s="134"/>
      <c r="NFD432" s="119"/>
      <c r="NFE432" s="134"/>
      <c r="NFF432" s="119"/>
      <c r="NFG432" s="134"/>
      <c r="NFH432" s="119"/>
      <c r="NFI432" s="134"/>
      <c r="NFJ432" s="119"/>
      <c r="NFK432" s="134"/>
      <c r="NFL432" s="119"/>
      <c r="NFM432" s="134"/>
      <c r="NFN432" s="119"/>
      <c r="NFO432" s="134"/>
      <c r="NFP432" s="119"/>
      <c r="NFQ432" s="134"/>
      <c r="NFR432" s="119"/>
      <c r="NFS432" s="134"/>
      <c r="NFT432" s="119"/>
      <c r="NFU432" s="134"/>
      <c r="NFV432" s="119"/>
      <c r="NFW432" s="134"/>
      <c r="NFX432" s="119"/>
      <c r="NFY432" s="134"/>
      <c r="NFZ432" s="119"/>
      <c r="NGA432" s="134"/>
      <c r="NGB432" s="119"/>
      <c r="NGC432" s="134"/>
      <c r="NGD432" s="119"/>
      <c r="NGE432" s="134"/>
      <c r="NGF432" s="119"/>
      <c r="NGG432" s="134"/>
      <c r="NGH432" s="119"/>
      <c r="NGI432" s="134"/>
      <c r="NGJ432" s="119"/>
      <c r="NGK432" s="134"/>
      <c r="NGL432" s="119"/>
      <c r="NGM432" s="134"/>
      <c r="NGN432" s="119"/>
      <c r="NGO432" s="134"/>
      <c r="NGP432" s="119"/>
      <c r="NGQ432" s="134"/>
      <c r="NGR432" s="119"/>
      <c r="NGS432" s="134"/>
      <c r="NGT432" s="119"/>
      <c r="NGU432" s="134"/>
      <c r="NGV432" s="119"/>
      <c r="NGW432" s="134"/>
      <c r="NGX432" s="119"/>
      <c r="NGY432" s="134"/>
      <c r="NGZ432" s="119"/>
      <c r="NHA432" s="134"/>
      <c r="NHB432" s="119"/>
      <c r="NHC432" s="134"/>
      <c r="NHD432" s="119"/>
      <c r="NHE432" s="134"/>
      <c r="NHF432" s="119"/>
      <c r="NHG432" s="134"/>
      <c r="NHH432" s="119"/>
      <c r="NHI432" s="134"/>
      <c r="NHJ432" s="119"/>
      <c r="NHK432" s="134"/>
      <c r="NHL432" s="119"/>
      <c r="NHM432" s="134"/>
      <c r="NHN432" s="119"/>
      <c r="NHO432" s="134"/>
      <c r="NHP432" s="119"/>
      <c r="NHQ432" s="134"/>
      <c r="NHR432" s="119"/>
      <c r="NHS432" s="134"/>
      <c r="NHT432" s="119"/>
      <c r="NHU432" s="134"/>
      <c r="NHV432" s="119"/>
      <c r="NHW432" s="134"/>
      <c r="NHX432" s="119"/>
      <c r="NHY432" s="134"/>
      <c r="NHZ432" s="119"/>
      <c r="NIA432" s="134"/>
      <c r="NIB432" s="119"/>
      <c r="NIC432" s="134"/>
      <c r="NID432" s="119"/>
      <c r="NIE432" s="134"/>
      <c r="NIF432" s="119"/>
      <c r="NIG432" s="134"/>
      <c r="NIH432" s="119"/>
      <c r="NII432" s="134"/>
      <c r="NIJ432" s="119"/>
      <c r="NIK432" s="134"/>
      <c r="NIL432" s="119"/>
      <c r="NIM432" s="134"/>
      <c r="NIN432" s="119"/>
      <c r="NIO432" s="134"/>
      <c r="NIP432" s="119"/>
      <c r="NIQ432" s="134"/>
      <c r="NIR432" s="119"/>
      <c r="NIS432" s="134"/>
      <c r="NIT432" s="119"/>
      <c r="NIU432" s="134"/>
      <c r="NIV432" s="119"/>
      <c r="NIW432" s="134"/>
      <c r="NIX432" s="119"/>
      <c r="NIY432" s="134"/>
      <c r="NIZ432" s="119"/>
      <c r="NJA432" s="134"/>
      <c r="NJB432" s="119"/>
      <c r="NJC432" s="134"/>
      <c r="NJD432" s="119"/>
      <c r="NJE432" s="134"/>
      <c r="NJF432" s="119"/>
      <c r="NJG432" s="134"/>
      <c r="NJH432" s="119"/>
      <c r="NJI432" s="134"/>
      <c r="NJJ432" s="119"/>
      <c r="NJK432" s="134"/>
      <c r="NJL432" s="119"/>
      <c r="NJM432" s="134"/>
      <c r="NJN432" s="119"/>
      <c r="NJO432" s="134"/>
      <c r="NJP432" s="119"/>
      <c r="NJQ432" s="134"/>
      <c r="NJR432" s="119"/>
      <c r="NJS432" s="134"/>
      <c r="NJT432" s="119"/>
      <c r="NJU432" s="134"/>
      <c r="NJV432" s="119"/>
      <c r="NJW432" s="134"/>
      <c r="NJX432" s="119"/>
      <c r="NJY432" s="134"/>
      <c r="NJZ432" s="119"/>
      <c r="NKA432" s="134"/>
      <c r="NKB432" s="119"/>
      <c r="NKC432" s="134"/>
      <c r="NKD432" s="119"/>
      <c r="NKE432" s="134"/>
      <c r="NKF432" s="119"/>
      <c r="NKG432" s="134"/>
      <c r="NKH432" s="119"/>
      <c r="NKI432" s="134"/>
      <c r="NKJ432" s="119"/>
      <c r="NKK432" s="134"/>
      <c r="NKL432" s="119"/>
      <c r="NKM432" s="134"/>
      <c r="NKN432" s="119"/>
      <c r="NKO432" s="134"/>
      <c r="NKP432" s="119"/>
      <c r="NKQ432" s="134"/>
      <c r="NKR432" s="119"/>
      <c r="NKS432" s="134"/>
      <c r="NKT432" s="119"/>
      <c r="NKU432" s="134"/>
      <c r="NKV432" s="119"/>
      <c r="NKW432" s="134"/>
      <c r="NKX432" s="119"/>
      <c r="NKY432" s="134"/>
      <c r="NKZ432" s="119"/>
      <c r="NLA432" s="134"/>
      <c r="NLB432" s="119"/>
      <c r="NLC432" s="134"/>
      <c r="NLD432" s="119"/>
      <c r="NLE432" s="134"/>
      <c r="NLF432" s="119"/>
      <c r="NLG432" s="134"/>
      <c r="NLH432" s="119"/>
      <c r="NLI432" s="134"/>
      <c r="NLJ432" s="119"/>
      <c r="NLK432" s="134"/>
      <c r="NLL432" s="119"/>
      <c r="NLM432" s="134"/>
      <c r="NLN432" s="119"/>
      <c r="NLO432" s="134"/>
      <c r="NLP432" s="119"/>
      <c r="NLQ432" s="134"/>
      <c r="NLR432" s="119"/>
      <c r="NLS432" s="134"/>
      <c r="NLT432" s="119"/>
      <c r="NLU432" s="134"/>
      <c r="NLV432" s="119"/>
      <c r="NLW432" s="134"/>
      <c r="NLX432" s="119"/>
      <c r="NLY432" s="134"/>
      <c r="NLZ432" s="119"/>
      <c r="NMA432" s="134"/>
      <c r="NMB432" s="119"/>
      <c r="NMC432" s="134"/>
      <c r="NMD432" s="119"/>
      <c r="NME432" s="134"/>
      <c r="NMF432" s="119"/>
      <c r="NMG432" s="134"/>
      <c r="NMH432" s="119"/>
      <c r="NMI432" s="134"/>
      <c r="NMJ432" s="119"/>
      <c r="NMK432" s="134"/>
      <c r="NML432" s="119"/>
      <c r="NMM432" s="134"/>
      <c r="NMN432" s="119"/>
      <c r="NMO432" s="134"/>
      <c r="NMP432" s="119"/>
      <c r="NMQ432" s="134"/>
      <c r="NMR432" s="119"/>
      <c r="NMS432" s="134"/>
      <c r="NMT432" s="119"/>
      <c r="NMU432" s="134"/>
      <c r="NMV432" s="119"/>
      <c r="NMW432" s="134"/>
      <c r="NMX432" s="119"/>
      <c r="NMY432" s="134"/>
      <c r="NMZ432" s="119"/>
      <c r="NNA432" s="134"/>
      <c r="NNB432" s="119"/>
      <c r="NNC432" s="134"/>
      <c r="NND432" s="119"/>
      <c r="NNE432" s="134"/>
      <c r="NNF432" s="119"/>
      <c r="NNG432" s="134"/>
      <c r="NNH432" s="119"/>
      <c r="NNI432" s="134"/>
      <c r="NNJ432" s="119"/>
      <c r="NNK432" s="134"/>
      <c r="NNL432" s="119"/>
      <c r="NNM432" s="134"/>
      <c r="NNN432" s="119"/>
      <c r="NNO432" s="134"/>
      <c r="NNP432" s="119"/>
      <c r="NNQ432" s="134"/>
      <c r="NNR432" s="119"/>
      <c r="NNS432" s="134"/>
      <c r="NNT432" s="119"/>
      <c r="NNU432" s="134"/>
      <c r="NNV432" s="119"/>
      <c r="NNW432" s="134"/>
      <c r="NNX432" s="119"/>
      <c r="NNY432" s="134"/>
      <c r="NNZ432" s="119"/>
      <c r="NOA432" s="134"/>
      <c r="NOB432" s="119"/>
      <c r="NOC432" s="134"/>
      <c r="NOD432" s="119"/>
      <c r="NOE432" s="134"/>
      <c r="NOF432" s="119"/>
      <c r="NOG432" s="134"/>
      <c r="NOH432" s="119"/>
      <c r="NOI432" s="134"/>
      <c r="NOJ432" s="119"/>
      <c r="NOK432" s="134"/>
      <c r="NOL432" s="119"/>
      <c r="NOM432" s="134"/>
      <c r="NON432" s="119"/>
      <c r="NOO432" s="134"/>
      <c r="NOP432" s="119"/>
      <c r="NOQ432" s="134"/>
      <c r="NOR432" s="119"/>
      <c r="NOS432" s="134"/>
      <c r="NOT432" s="119"/>
      <c r="NOU432" s="134"/>
      <c r="NOV432" s="119"/>
      <c r="NOW432" s="134"/>
      <c r="NOX432" s="119"/>
      <c r="NOY432" s="134"/>
      <c r="NOZ432" s="119"/>
      <c r="NPA432" s="134"/>
      <c r="NPB432" s="119"/>
      <c r="NPC432" s="134"/>
      <c r="NPD432" s="119"/>
      <c r="NPE432" s="134"/>
      <c r="NPF432" s="119"/>
      <c r="NPG432" s="134"/>
      <c r="NPH432" s="119"/>
      <c r="NPI432" s="134"/>
      <c r="NPJ432" s="119"/>
      <c r="NPK432" s="134"/>
      <c r="NPL432" s="119"/>
      <c r="NPM432" s="134"/>
      <c r="NPN432" s="119"/>
      <c r="NPO432" s="134"/>
      <c r="NPP432" s="119"/>
      <c r="NPQ432" s="134"/>
      <c r="NPR432" s="119"/>
      <c r="NPS432" s="134"/>
      <c r="NPT432" s="119"/>
      <c r="NPU432" s="134"/>
      <c r="NPV432" s="119"/>
      <c r="NPW432" s="134"/>
      <c r="NPX432" s="119"/>
      <c r="NPY432" s="134"/>
      <c r="NPZ432" s="119"/>
      <c r="NQA432" s="134"/>
      <c r="NQB432" s="119"/>
      <c r="NQC432" s="134"/>
      <c r="NQD432" s="119"/>
      <c r="NQE432" s="134"/>
      <c r="NQF432" s="119"/>
      <c r="NQG432" s="134"/>
      <c r="NQH432" s="119"/>
      <c r="NQI432" s="134"/>
      <c r="NQJ432" s="119"/>
      <c r="NQK432" s="134"/>
      <c r="NQL432" s="119"/>
      <c r="NQM432" s="134"/>
      <c r="NQN432" s="119"/>
      <c r="NQO432" s="134"/>
      <c r="NQP432" s="119"/>
      <c r="NQQ432" s="134"/>
      <c r="NQR432" s="119"/>
      <c r="NQS432" s="134"/>
      <c r="NQT432" s="119"/>
      <c r="NQU432" s="134"/>
      <c r="NQV432" s="119"/>
      <c r="NQW432" s="134"/>
      <c r="NQX432" s="119"/>
      <c r="NQY432" s="134"/>
      <c r="NQZ432" s="119"/>
      <c r="NRA432" s="134"/>
      <c r="NRB432" s="119"/>
      <c r="NRC432" s="134"/>
      <c r="NRD432" s="119"/>
      <c r="NRE432" s="134"/>
      <c r="NRF432" s="119"/>
      <c r="NRG432" s="134"/>
      <c r="NRH432" s="119"/>
      <c r="NRI432" s="134"/>
      <c r="NRJ432" s="119"/>
      <c r="NRK432" s="134"/>
      <c r="NRL432" s="119"/>
      <c r="NRM432" s="134"/>
      <c r="NRN432" s="119"/>
      <c r="NRO432" s="134"/>
      <c r="NRP432" s="119"/>
      <c r="NRQ432" s="134"/>
      <c r="NRR432" s="119"/>
      <c r="NRS432" s="134"/>
      <c r="NRT432" s="119"/>
      <c r="NRU432" s="134"/>
      <c r="NRV432" s="119"/>
      <c r="NRW432" s="134"/>
      <c r="NRX432" s="119"/>
      <c r="NRY432" s="134"/>
      <c r="NRZ432" s="119"/>
      <c r="NSA432" s="134"/>
      <c r="NSB432" s="119"/>
      <c r="NSC432" s="134"/>
      <c r="NSD432" s="119"/>
      <c r="NSE432" s="134"/>
      <c r="NSF432" s="119"/>
      <c r="NSG432" s="134"/>
      <c r="NSH432" s="119"/>
      <c r="NSI432" s="134"/>
      <c r="NSJ432" s="119"/>
      <c r="NSK432" s="134"/>
      <c r="NSL432" s="119"/>
      <c r="NSM432" s="134"/>
      <c r="NSN432" s="119"/>
      <c r="NSO432" s="134"/>
      <c r="NSP432" s="119"/>
      <c r="NSQ432" s="134"/>
      <c r="NSR432" s="119"/>
      <c r="NSS432" s="134"/>
      <c r="NST432" s="119"/>
      <c r="NSU432" s="134"/>
      <c r="NSV432" s="119"/>
      <c r="NSW432" s="134"/>
      <c r="NSX432" s="119"/>
      <c r="NSY432" s="134"/>
      <c r="NSZ432" s="119"/>
      <c r="NTA432" s="134"/>
      <c r="NTB432" s="119"/>
      <c r="NTC432" s="134"/>
      <c r="NTD432" s="119"/>
      <c r="NTE432" s="134"/>
      <c r="NTF432" s="119"/>
      <c r="NTG432" s="134"/>
      <c r="NTH432" s="119"/>
      <c r="NTI432" s="134"/>
      <c r="NTJ432" s="119"/>
      <c r="NTK432" s="134"/>
      <c r="NTL432" s="119"/>
      <c r="NTM432" s="134"/>
      <c r="NTN432" s="119"/>
      <c r="NTO432" s="134"/>
      <c r="NTP432" s="119"/>
      <c r="NTQ432" s="134"/>
      <c r="NTR432" s="119"/>
      <c r="NTS432" s="134"/>
      <c r="NTT432" s="119"/>
      <c r="NTU432" s="134"/>
      <c r="NTV432" s="119"/>
      <c r="NTW432" s="134"/>
      <c r="NTX432" s="119"/>
      <c r="NTY432" s="134"/>
      <c r="NTZ432" s="119"/>
      <c r="NUA432" s="134"/>
      <c r="NUB432" s="119"/>
      <c r="NUC432" s="134"/>
      <c r="NUD432" s="119"/>
      <c r="NUE432" s="134"/>
      <c r="NUF432" s="119"/>
      <c r="NUG432" s="134"/>
      <c r="NUH432" s="119"/>
      <c r="NUI432" s="134"/>
      <c r="NUJ432" s="119"/>
      <c r="NUK432" s="134"/>
      <c r="NUL432" s="119"/>
      <c r="NUM432" s="134"/>
      <c r="NUN432" s="119"/>
      <c r="NUO432" s="134"/>
      <c r="NUP432" s="119"/>
      <c r="NUQ432" s="134"/>
      <c r="NUR432" s="119"/>
      <c r="NUS432" s="134"/>
      <c r="NUT432" s="119"/>
      <c r="NUU432" s="134"/>
      <c r="NUV432" s="119"/>
      <c r="NUW432" s="134"/>
      <c r="NUX432" s="119"/>
      <c r="NUY432" s="134"/>
      <c r="NUZ432" s="119"/>
      <c r="NVA432" s="134"/>
      <c r="NVB432" s="119"/>
      <c r="NVC432" s="134"/>
      <c r="NVD432" s="119"/>
      <c r="NVE432" s="134"/>
      <c r="NVF432" s="119"/>
      <c r="NVG432" s="134"/>
      <c r="NVH432" s="119"/>
      <c r="NVI432" s="134"/>
      <c r="NVJ432" s="119"/>
      <c r="NVK432" s="134"/>
      <c r="NVL432" s="119"/>
      <c r="NVM432" s="134"/>
      <c r="NVN432" s="119"/>
      <c r="NVO432" s="134"/>
      <c r="NVP432" s="119"/>
      <c r="NVQ432" s="134"/>
      <c r="NVR432" s="119"/>
      <c r="NVS432" s="134"/>
      <c r="NVT432" s="119"/>
      <c r="NVU432" s="134"/>
      <c r="NVV432" s="119"/>
      <c r="NVW432" s="134"/>
      <c r="NVX432" s="119"/>
      <c r="NVY432" s="134"/>
      <c r="NVZ432" s="119"/>
      <c r="NWA432" s="134"/>
      <c r="NWB432" s="119"/>
      <c r="NWC432" s="134"/>
      <c r="NWD432" s="119"/>
      <c r="NWE432" s="134"/>
      <c r="NWF432" s="119"/>
      <c r="NWG432" s="134"/>
      <c r="NWH432" s="119"/>
      <c r="NWI432" s="134"/>
      <c r="NWJ432" s="119"/>
      <c r="NWK432" s="134"/>
      <c r="NWL432" s="119"/>
      <c r="NWM432" s="134"/>
      <c r="NWN432" s="119"/>
      <c r="NWO432" s="134"/>
      <c r="NWP432" s="119"/>
      <c r="NWQ432" s="134"/>
      <c r="NWR432" s="119"/>
      <c r="NWS432" s="134"/>
      <c r="NWT432" s="119"/>
      <c r="NWU432" s="134"/>
      <c r="NWV432" s="119"/>
      <c r="NWW432" s="134"/>
      <c r="NWX432" s="119"/>
      <c r="NWY432" s="134"/>
      <c r="NWZ432" s="119"/>
      <c r="NXA432" s="134"/>
      <c r="NXB432" s="119"/>
      <c r="NXC432" s="134"/>
      <c r="NXD432" s="119"/>
      <c r="NXE432" s="134"/>
      <c r="NXF432" s="119"/>
      <c r="NXG432" s="134"/>
      <c r="NXH432" s="119"/>
      <c r="NXI432" s="134"/>
      <c r="NXJ432" s="119"/>
      <c r="NXK432" s="134"/>
      <c r="NXL432" s="119"/>
      <c r="NXM432" s="134"/>
      <c r="NXN432" s="119"/>
      <c r="NXO432" s="134"/>
      <c r="NXP432" s="119"/>
      <c r="NXQ432" s="134"/>
      <c r="NXR432" s="119"/>
      <c r="NXS432" s="134"/>
      <c r="NXT432" s="119"/>
      <c r="NXU432" s="134"/>
      <c r="NXV432" s="119"/>
      <c r="NXW432" s="134"/>
      <c r="NXX432" s="119"/>
      <c r="NXY432" s="134"/>
      <c r="NXZ432" s="119"/>
      <c r="NYA432" s="134"/>
      <c r="NYB432" s="119"/>
      <c r="NYC432" s="134"/>
      <c r="NYD432" s="119"/>
      <c r="NYE432" s="134"/>
      <c r="NYF432" s="119"/>
      <c r="NYG432" s="134"/>
      <c r="NYH432" s="119"/>
      <c r="NYI432" s="134"/>
      <c r="NYJ432" s="119"/>
      <c r="NYK432" s="134"/>
      <c r="NYL432" s="119"/>
      <c r="NYM432" s="134"/>
      <c r="NYN432" s="119"/>
      <c r="NYO432" s="134"/>
      <c r="NYP432" s="119"/>
      <c r="NYQ432" s="134"/>
      <c r="NYR432" s="119"/>
      <c r="NYS432" s="134"/>
      <c r="NYT432" s="119"/>
      <c r="NYU432" s="134"/>
      <c r="NYV432" s="119"/>
      <c r="NYW432" s="134"/>
      <c r="NYX432" s="119"/>
      <c r="NYY432" s="134"/>
      <c r="NYZ432" s="119"/>
      <c r="NZA432" s="134"/>
      <c r="NZB432" s="119"/>
      <c r="NZC432" s="134"/>
      <c r="NZD432" s="119"/>
      <c r="NZE432" s="134"/>
      <c r="NZF432" s="119"/>
      <c r="NZG432" s="134"/>
      <c r="NZH432" s="119"/>
      <c r="NZI432" s="134"/>
      <c r="NZJ432" s="119"/>
      <c r="NZK432" s="134"/>
      <c r="NZL432" s="119"/>
      <c r="NZM432" s="134"/>
      <c r="NZN432" s="119"/>
      <c r="NZO432" s="134"/>
      <c r="NZP432" s="119"/>
      <c r="NZQ432" s="134"/>
      <c r="NZR432" s="119"/>
      <c r="NZS432" s="134"/>
      <c r="NZT432" s="119"/>
      <c r="NZU432" s="134"/>
      <c r="NZV432" s="119"/>
      <c r="NZW432" s="134"/>
      <c r="NZX432" s="119"/>
      <c r="NZY432" s="134"/>
      <c r="NZZ432" s="119"/>
      <c r="OAA432" s="134"/>
      <c r="OAB432" s="119"/>
      <c r="OAC432" s="134"/>
      <c r="OAD432" s="119"/>
      <c r="OAE432" s="134"/>
      <c r="OAF432" s="119"/>
      <c r="OAG432" s="134"/>
      <c r="OAH432" s="119"/>
      <c r="OAI432" s="134"/>
      <c r="OAJ432" s="119"/>
      <c r="OAK432" s="134"/>
      <c r="OAL432" s="119"/>
      <c r="OAM432" s="134"/>
      <c r="OAN432" s="119"/>
      <c r="OAO432" s="134"/>
      <c r="OAP432" s="119"/>
      <c r="OAQ432" s="134"/>
      <c r="OAR432" s="119"/>
      <c r="OAS432" s="134"/>
      <c r="OAT432" s="119"/>
      <c r="OAU432" s="134"/>
      <c r="OAV432" s="119"/>
      <c r="OAW432" s="134"/>
      <c r="OAX432" s="119"/>
      <c r="OAY432" s="134"/>
      <c r="OAZ432" s="119"/>
      <c r="OBA432" s="134"/>
      <c r="OBB432" s="119"/>
      <c r="OBC432" s="134"/>
      <c r="OBD432" s="119"/>
      <c r="OBE432" s="134"/>
      <c r="OBF432" s="119"/>
      <c r="OBG432" s="134"/>
      <c r="OBH432" s="119"/>
      <c r="OBI432" s="134"/>
      <c r="OBJ432" s="119"/>
      <c r="OBK432" s="134"/>
      <c r="OBL432" s="119"/>
      <c r="OBM432" s="134"/>
      <c r="OBN432" s="119"/>
      <c r="OBO432" s="134"/>
      <c r="OBP432" s="119"/>
      <c r="OBQ432" s="134"/>
      <c r="OBR432" s="119"/>
      <c r="OBS432" s="134"/>
      <c r="OBT432" s="119"/>
      <c r="OBU432" s="134"/>
      <c r="OBV432" s="119"/>
      <c r="OBW432" s="134"/>
      <c r="OBX432" s="119"/>
      <c r="OBY432" s="134"/>
      <c r="OBZ432" s="119"/>
      <c r="OCA432" s="134"/>
      <c r="OCB432" s="119"/>
      <c r="OCC432" s="134"/>
      <c r="OCD432" s="119"/>
      <c r="OCE432" s="134"/>
      <c r="OCF432" s="119"/>
      <c r="OCG432" s="134"/>
      <c r="OCH432" s="119"/>
      <c r="OCI432" s="134"/>
      <c r="OCJ432" s="119"/>
      <c r="OCK432" s="134"/>
      <c r="OCL432" s="119"/>
      <c r="OCM432" s="134"/>
      <c r="OCN432" s="119"/>
      <c r="OCO432" s="134"/>
      <c r="OCP432" s="119"/>
      <c r="OCQ432" s="134"/>
      <c r="OCR432" s="119"/>
      <c r="OCS432" s="134"/>
      <c r="OCT432" s="119"/>
      <c r="OCU432" s="134"/>
      <c r="OCV432" s="119"/>
      <c r="OCW432" s="134"/>
      <c r="OCX432" s="119"/>
      <c r="OCY432" s="134"/>
      <c r="OCZ432" s="119"/>
      <c r="ODA432" s="134"/>
      <c r="ODB432" s="119"/>
      <c r="ODC432" s="134"/>
      <c r="ODD432" s="119"/>
      <c r="ODE432" s="134"/>
      <c r="ODF432" s="119"/>
      <c r="ODG432" s="134"/>
      <c r="ODH432" s="119"/>
      <c r="ODI432" s="134"/>
      <c r="ODJ432" s="119"/>
      <c r="ODK432" s="134"/>
      <c r="ODL432" s="119"/>
      <c r="ODM432" s="134"/>
      <c r="ODN432" s="119"/>
      <c r="ODO432" s="134"/>
      <c r="ODP432" s="119"/>
      <c r="ODQ432" s="134"/>
      <c r="ODR432" s="119"/>
      <c r="ODS432" s="134"/>
      <c r="ODT432" s="119"/>
      <c r="ODU432" s="134"/>
      <c r="ODV432" s="119"/>
      <c r="ODW432" s="134"/>
      <c r="ODX432" s="119"/>
      <c r="ODY432" s="134"/>
      <c r="ODZ432" s="119"/>
      <c r="OEA432" s="134"/>
      <c r="OEB432" s="119"/>
      <c r="OEC432" s="134"/>
      <c r="OED432" s="119"/>
      <c r="OEE432" s="134"/>
      <c r="OEF432" s="119"/>
      <c r="OEG432" s="134"/>
      <c r="OEH432" s="119"/>
      <c r="OEI432" s="134"/>
      <c r="OEJ432" s="119"/>
      <c r="OEK432" s="134"/>
      <c r="OEL432" s="119"/>
      <c r="OEM432" s="134"/>
      <c r="OEN432" s="119"/>
      <c r="OEO432" s="134"/>
      <c r="OEP432" s="119"/>
      <c r="OEQ432" s="134"/>
      <c r="OER432" s="119"/>
      <c r="OES432" s="134"/>
      <c r="OET432" s="119"/>
      <c r="OEU432" s="134"/>
      <c r="OEV432" s="119"/>
      <c r="OEW432" s="134"/>
      <c r="OEX432" s="119"/>
      <c r="OEY432" s="134"/>
      <c r="OEZ432" s="119"/>
      <c r="OFA432" s="134"/>
      <c r="OFB432" s="119"/>
      <c r="OFC432" s="134"/>
      <c r="OFD432" s="119"/>
      <c r="OFE432" s="134"/>
      <c r="OFF432" s="119"/>
      <c r="OFG432" s="134"/>
      <c r="OFH432" s="119"/>
      <c r="OFI432" s="134"/>
      <c r="OFJ432" s="119"/>
      <c r="OFK432" s="134"/>
      <c r="OFL432" s="119"/>
      <c r="OFM432" s="134"/>
      <c r="OFN432" s="119"/>
      <c r="OFO432" s="134"/>
      <c r="OFP432" s="119"/>
      <c r="OFQ432" s="134"/>
      <c r="OFR432" s="119"/>
      <c r="OFS432" s="134"/>
      <c r="OFT432" s="119"/>
      <c r="OFU432" s="134"/>
      <c r="OFV432" s="119"/>
      <c r="OFW432" s="134"/>
      <c r="OFX432" s="119"/>
      <c r="OFY432" s="134"/>
      <c r="OFZ432" s="119"/>
      <c r="OGA432" s="134"/>
      <c r="OGB432" s="119"/>
      <c r="OGC432" s="134"/>
      <c r="OGD432" s="119"/>
      <c r="OGE432" s="134"/>
      <c r="OGF432" s="119"/>
      <c r="OGG432" s="134"/>
      <c r="OGH432" s="119"/>
      <c r="OGI432" s="134"/>
      <c r="OGJ432" s="119"/>
      <c r="OGK432" s="134"/>
      <c r="OGL432" s="119"/>
      <c r="OGM432" s="134"/>
      <c r="OGN432" s="119"/>
      <c r="OGO432" s="134"/>
      <c r="OGP432" s="119"/>
      <c r="OGQ432" s="134"/>
      <c r="OGR432" s="119"/>
      <c r="OGS432" s="134"/>
      <c r="OGT432" s="119"/>
      <c r="OGU432" s="134"/>
      <c r="OGV432" s="119"/>
      <c r="OGW432" s="134"/>
      <c r="OGX432" s="119"/>
      <c r="OGY432" s="134"/>
      <c r="OGZ432" s="119"/>
      <c r="OHA432" s="134"/>
      <c r="OHB432" s="119"/>
      <c r="OHC432" s="134"/>
      <c r="OHD432" s="119"/>
      <c r="OHE432" s="134"/>
      <c r="OHF432" s="119"/>
      <c r="OHG432" s="134"/>
      <c r="OHH432" s="119"/>
      <c r="OHI432" s="134"/>
      <c r="OHJ432" s="119"/>
      <c r="OHK432" s="134"/>
      <c r="OHL432" s="119"/>
      <c r="OHM432" s="134"/>
      <c r="OHN432" s="119"/>
      <c r="OHO432" s="134"/>
      <c r="OHP432" s="119"/>
      <c r="OHQ432" s="134"/>
      <c r="OHR432" s="119"/>
      <c r="OHS432" s="134"/>
      <c r="OHT432" s="119"/>
      <c r="OHU432" s="134"/>
      <c r="OHV432" s="119"/>
      <c r="OHW432" s="134"/>
      <c r="OHX432" s="119"/>
      <c r="OHY432" s="134"/>
      <c r="OHZ432" s="119"/>
      <c r="OIA432" s="134"/>
      <c r="OIB432" s="119"/>
      <c r="OIC432" s="134"/>
      <c r="OID432" s="119"/>
      <c r="OIE432" s="134"/>
      <c r="OIF432" s="119"/>
      <c r="OIG432" s="134"/>
      <c r="OIH432" s="119"/>
      <c r="OII432" s="134"/>
      <c r="OIJ432" s="119"/>
      <c r="OIK432" s="134"/>
      <c r="OIL432" s="119"/>
      <c r="OIM432" s="134"/>
      <c r="OIN432" s="119"/>
      <c r="OIO432" s="134"/>
      <c r="OIP432" s="119"/>
      <c r="OIQ432" s="134"/>
      <c r="OIR432" s="119"/>
      <c r="OIS432" s="134"/>
      <c r="OIT432" s="119"/>
      <c r="OIU432" s="134"/>
      <c r="OIV432" s="119"/>
      <c r="OIW432" s="134"/>
      <c r="OIX432" s="119"/>
      <c r="OIY432" s="134"/>
      <c r="OIZ432" s="119"/>
      <c r="OJA432" s="134"/>
      <c r="OJB432" s="119"/>
      <c r="OJC432" s="134"/>
      <c r="OJD432" s="119"/>
      <c r="OJE432" s="134"/>
      <c r="OJF432" s="119"/>
      <c r="OJG432" s="134"/>
      <c r="OJH432" s="119"/>
      <c r="OJI432" s="134"/>
      <c r="OJJ432" s="119"/>
      <c r="OJK432" s="134"/>
      <c r="OJL432" s="119"/>
      <c r="OJM432" s="134"/>
      <c r="OJN432" s="119"/>
      <c r="OJO432" s="134"/>
      <c r="OJP432" s="119"/>
      <c r="OJQ432" s="134"/>
      <c r="OJR432" s="119"/>
      <c r="OJS432" s="134"/>
      <c r="OJT432" s="119"/>
      <c r="OJU432" s="134"/>
      <c r="OJV432" s="119"/>
      <c r="OJW432" s="134"/>
      <c r="OJX432" s="119"/>
      <c r="OJY432" s="134"/>
      <c r="OJZ432" s="119"/>
      <c r="OKA432" s="134"/>
      <c r="OKB432" s="119"/>
      <c r="OKC432" s="134"/>
      <c r="OKD432" s="119"/>
      <c r="OKE432" s="134"/>
      <c r="OKF432" s="119"/>
      <c r="OKG432" s="134"/>
      <c r="OKH432" s="119"/>
      <c r="OKI432" s="134"/>
      <c r="OKJ432" s="119"/>
      <c r="OKK432" s="134"/>
      <c r="OKL432" s="119"/>
      <c r="OKM432" s="134"/>
      <c r="OKN432" s="119"/>
      <c r="OKO432" s="134"/>
      <c r="OKP432" s="119"/>
      <c r="OKQ432" s="134"/>
      <c r="OKR432" s="119"/>
      <c r="OKS432" s="134"/>
      <c r="OKT432" s="119"/>
      <c r="OKU432" s="134"/>
      <c r="OKV432" s="119"/>
      <c r="OKW432" s="134"/>
      <c r="OKX432" s="119"/>
      <c r="OKY432" s="134"/>
      <c r="OKZ432" s="119"/>
      <c r="OLA432" s="134"/>
      <c r="OLB432" s="119"/>
      <c r="OLC432" s="134"/>
      <c r="OLD432" s="119"/>
      <c r="OLE432" s="134"/>
      <c r="OLF432" s="119"/>
      <c r="OLG432" s="134"/>
      <c r="OLH432" s="119"/>
      <c r="OLI432" s="134"/>
      <c r="OLJ432" s="119"/>
      <c r="OLK432" s="134"/>
      <c r="OLL432" s="119"/>
      <c r="OLM432" s="134"/>
      <c r="OLN432" s="119"/>
      <c r="OLO432" s="134"/>
      <c r="OLP432" s="119"/>
      <c r="OLQ432" s="134"/>
      <c r="OLR432" s="119"/>
      <c r="OLS432" s="134"/>
      <c r="OLT432" s="119"/>
      <c r="OLU432" s="134"/>
      <c r="OLV432" s="119"/>
      <c r="OLW432" s="134"/>
      <c r="OLX432" s="119"/>
      <c r="OLY432" s="134"/>
      <c r="OLZ432" s="119"/>
      <c r="OMA432" s="134"/>
      <c r="OMB432" s="119"/>
      <c r="OMC432" s="134"/>
      <c r="OMD432" s="119"/>
      <c r="OME432" s="134"/>
      <c r="OMF432" s="119"/>
      <c r="OMG432" s="134"/>
      <c r="OMH432" s="119"/>
      <c r="OMI432" s="134"/>
      <c r="OMJ432" s="119"/>
      <c r="OMK432" s="134"/>
      <c r="OML432" s="119"/>
      <c r="OMM432" s="134"/>
      <c r="OMN432" s="119"/>
      <c r="OMO432" s="134"/>
      <c r="OMP432" s="119"/>
      <c r="OMQ432" s="134"/>
      <c r="OMR432" s="119"/>
      <c r="OMS432" s="134"/>
      <c r="OMT432" s="119"/>
      <c r="OMU432" s="134"/>
      <c r="OMV432" s="119"/>
      <c r="OMW432" s="134"/>
      <c r="OMX432" s="119"/>
      <c r="OMY432" s="134"/>
      <c r="OMZ432" s="119"/>
      <c r="ONA432" s="134"/>
      <c r="ONB432" s="119"/>
      <c r="ONC432" s="134"/>
      <c r="OND432" s="119"/>
      <c r="ONE432" s="134"/>
      <c r="ONF432" s="119"/>
      <c r="ONG432" s="134"/>
      <c r="ONH432" s="119"/>
      <c r="ONI432" s="134"/>
      <c r="ONJ432" s="119"/>
      <c r="ONK432" s="134"/>
      <c r="ONL432" s="119"/>
      <c r="ONM432" s="134"/>
      <c r="ONN432" s="119"/>
      <c r="ONO432" s="134"/>
      <c r="ONP432" s="119"/>
      <c r="ONQ432" s="134"/>
      <c r="ONR432" s="119"/>
      <c r="ONS432" s="134"/>
      <c r="ONT432" s="119"/>
      <c r="ONU432" s="134"/>
      <c r="ONV432" s="119"/>
      <c r="ONW432" s="134"/>
      <c r="ONX432" s="119"/>
      <c r="ONY432" s="134"/>
      <c r="ONZ432" s="119"/>
      <c r="OOA432" s="134"/>
      <c r="OOB432" s="119"/>
      <c r="OOC432" s="134"/>
      <c r="OOD432" s="119"/>
      <c r="OOE432" s="134"/>
      <c r="OOF432" s="119"/>
      <c r="OOG432" s="134"/>
      <c r="OOH432" s="119"/>
      <c r="OOI432" s="134"/>
      <c r="OOJ432" s="119"/>
      <c r="OOK432" s="134"/>
      <c r="OOL432" s="119"/>
      <c r="OOM432" s="134"/>
      <c r="OON432" s="119"/>
      <c r="OOO432" s="134"/>
      <c r="OOP432" s="119"/>
      <c r="OOQ432" s="134"/>
      <c r="OOR432" s="119"/>
      <c r="OOS432" s="134"/>
      <c r="OOT432" s="119"/>
      <c r="OOU432" s="134"/>
      <c r="OOV432" s="119"/>
      <c r="OOW432" s="134"/>
      <c r="OOX432" s="119"/>
      <c r="OOY432" s="134"/>
      <c r="OOZ432" s="119"/>
      <c r="OPA432" s="134"/>
      <c r="OPB432" s="119"/>
      <c r="OPC432" s="134"/>
      <c r="OPD432" s="119"/>
      <c r="OPE432" s="134"/>
      <c r="OPF432" s="119"/>
      <c r="OPG432" s="134"/>
      <c r="OPH432" s="119"/>
      <c r="OPI432" s="134"/>
      <c r="OPJ432" s="119"/>
      <c r="OPK432" s="134"/>
      <c r="OPL432" s="119"/>
      <c r="OPM432" s="134"/>
      <c r="OPN432" s="119"/>
      <c r="OPO432" s="134"/>
      <c r="OPP432" s="119"/>
      <c r="OPQ432" s="134"/>
      <c r="OPR432" s="119"/>
      <c r="OPS432" s="134"/>
      <c r="OPT432" s="119"/>
      <c r="OPU432" s="134"/>
      <c r="OPV432" s="119"/>
      <c r="OPW432" s="134"/>
      <c r="OPX432" s="119"/>
      <c r="OPY432" s="134"/>
      <c r="OPZ432" s="119"/>
      <c r="OQA432" s="134"/>
      <c r="OQB432" s="119"/>
      <c r="OQC432" s="134"/>
      <c r="OQD432" s="119"/>
      <c r="OQE432" s="134"/>
      <c r="OQF432" s="119"/>
      <c r="OQG432" s="134"/>
      <c r="OQH432" s="119"/>
      <c r="OQI432" s="134"/>
      <c r="OQJ432" s="119"/>
      <c r="OQK432" s="134"/>
      <c r="OQL432" s="119"/>
      <c r="OQM432" s="134"/>
      <c r="OQN432" s="119"/>
      <c r="OQO432" s="134"/>
      <c r="OQP432" s="119"/>
      <c r="OQQ432" s="134"/>
      <c r="OQR432" s="119"/>
      <c r="OQS432" s="134"/>
      <c r="OQT432" s="119"/>
      <c r="OQU432" s="134"/>
      <c r="OQV432" s="119"/>
      <c r="OQW432" s="134"/>
      <c r="OQX432" s="119"/>
      <c r="OQY432" s="134"/>
      <c r="OQZ432" s="119"/>
      <c r="ORA432" s="134"/>
      <c r="ORB432" s="119"/>
      <c r="ORC432" s="134"/>
      <c r="ORD432" s="119"/>
      <c r="ORE432" s="134"/>
      <c r="ORF432" s="119"/>
      <c r="ORG432" s="134"/>
      <c r="ORH432" s="119"/>
      <c r="ORI432" s="134"/>
      <c r="ORJ432" s="119"/>
      <c r="ORK432" s="134"/>
      <c r="ORL432" s="119"/>
      <c r="ORM432" s="134"/>
      <c r="ORN432" s="119"/>
      <c r="ORO432" s="134"/>
      <c r="ORP432" s="119"/>
      <c r="ORQ432" s="134"/>
      <c r="ORR432" s="119"/>
      <c r="ORS432" s="134"/>
      <c r="ORT432" s="119"/>
      <c r="ORU432" s="134"/>
      <c r="ORV432" s="119"/>
      <c r="ORW432" s="134"/>
      <c r="ORX432" s="119"/>
      <c r="ORY432" s="134"/>
      <c r="ORZ432" s="119"/>
      <c r="OSA432" s="134"/>
      <c r="OSB432" s="119"/>
      <c r="OSC432" s="134"/>
      <c r="OSD432" s="119"/>
      <c r="OSE432" s="134"/>
      <c r="OSF432" s="119"/>
      <c r="OSG432" s="134"/>
      <c r="OSH432" s="119"/>
      <c r="OSI432" s="134"/>
      <c r="OSJ432" s="119"/>
      <c r="OSK432" s="134"/>
      <c r="OSL432" s="119"/>
      <c r="OSM432" s="134"/>
      <c r="OSN432" s="119"/>
      <c r="OSO432" s="134"/>
      <c r="OSP432" s="119"/>
      <c r="OSQ432" s="134"/>
      <c r="OSR432" s="119"/>
      <c r="OSS432" s="134"/>
      <c r="OST432" s="119"/>
      <c r="OSU432" s="134"/>
      <c r="OSV432" s="119"/>
      <c r="OSW432" s="134"/>
      <c r="OSX432" s="119"/>
      <c r="OSY432" s="134"/>
      <c r="OSZ432" s="119"/>
      <c r="OTA432" s="134"/>
      <c r="OTB432" s="119"/>
      <c r="OTC432" s="134"/>
      <c r="OTD432" s="119"/>
      <c r="OTE432" s="134"/>
      <c r="OTF432" s="119"/>
      <c r="OTG432" s="134"/>
      <c r="OTH432" s="119"/>
      <c r="OTI432" s="134"/>
      <c r="OTJ432" s="119"/>
      <c r="OTK432" s="134"/>
      <c r="OTL432" s="119"/>
      <c r="OTM432" s="134"/>
      <c r="OTN432" s="119"/>
      <c r="OTO432" s="134"/>
      <c r="OTP432" s="119"/>
      <c r="OTQ432" s="134"/>
      <c r="OTR432" s="119"/>
      <c r="OTS432" s="134"/>
      <c r="OTT432" s="119"/>
      <c r="OTU432" s="134"/>
      <c r="OTV432" s="119"/>
      <c r="OTW432" s="134"/>
      <c r="OTX432" s="119"/>
      <c r="OTY432" s="134"/>
      <c r="OTZ432" s="119"/>
      <c r="OUA432" s="134"/>
      <c r="OUB432" s="119"/>
      <c r="OUC432" s="134"/>
      <c r="OUD432" s="119"/>
      <c r="OUE432" s="134"/>
      <c r="OUF432" s="119"/>
      <c r="OUG432" s="134"/>
      <c r="OUH432" s="119"/>
      <c r="OUI432" s="134"/>
      <c r="OUJ432" s="119"/>
      <c r="OUK432" s="134"/>
      <c r="OUL432" s="119"/>
      <c r="OUM432" s="134"/>
      <c r="OUN432" s="119"/>
      <c r="OUO432" s="134"/>
      <c r="OUP432" s="119"/>
      <c r="OUQ432" s="134"/>
      <c r="OUR432" s="119"/>
      <c r="OUS432" s="134"/>
      <c r="OUT432" s="119"/>
      <c r="OUU432" s="134"/>
      <c r="OUV432" s="119"/>
      <c r="OUW432" s="134"/>
      <c r="OUX432" s="119"/>
      <c r="OUY432" s="134"/>
      <c r="OUZ432" s="119"/>
      <c r="OVA432" s="134"/>
      <c r="OVB432" s="119"/>
      <c r="OVC432" s="134"/>
      <c r="OVD432" s="119"/>
      <c r="OVE432" s="134"/>
      <c r="OVF432" s="119"/>
      <c r="OVG432" s="134"/>
      <c r="OVH432" s="119"/>
      <c r="OVI432" s="134"/>
      <c r="OVJ432" s="119"/>
      <c r="OVK432" s="134"/>
      <c r="OVL432" s="119"/>
      <c r="OVM432" s="134"/>
      <c r="OVN432" s="119"/>
      <c r="OVO432" s="134"/>
      <c r="OVP432" s="119"/>
      <c r="OVQ432" s="134"/>
      <c r="OVR432" s="119"/>
      <c r="OVS432" s="134"/>
      <c r="OVT432" s="119"/>
      <c r="OVU432" s="134"/>
      <c r="OVV432" s="119"/>
      <c r="OVW432" s="134"/>
      <c r="OVX432" s="119"/>
      <c r="OVY432" s="134"/>
      <c r="OVZ432" s="119"/>
      <c r="OWA432" s="134"/>
      <c r="OWB432" s="119"/>
      <c r="OWC432" s="134"/>
      <c r="OWD432" s="119"/>
      <c r="OWE432" s="134"/>
      <c r="OWF432" s="119"/>
      <c r="OWG432" s="134"/>
      <c r="OWH432" s="119"/>
      <c r="OWI432" s="134"/>
      <c r="OWJ432" s="119"/>
      <c r="OWK432" s="134"/>
      <c r="OWL432" s="119"/>
      <c r="OWM432" s="134"/>
      <c r="OWN432" s="119"/>
      <c r="OWO432" s="134"/>
      <c r="OWP432" s="119"/>
      <c r="OWQ432" s="134"/>
      <c r="OWR432" s="119"/>
      <c r="OWS432" s="134"/>
      <c r="OWT432" s="119"/>
      <c r="OWU432" s="134"/>
      <c r="OWV432" s="119"/>
      <c r="OWW432" s="134"/>
      <c r="OWX432" s="119"/>
      <c r="OWY432" s="134"/>
      <c r="OWZ432" s="119"/>
      <c r="OXA432" s="134"/>
      <c r="OXB432" s="119"/>
      <c r="OXC432" s="134"/>
      <c r="OXD432" s="119"/>
      <c r="OXE432" s="134"/>
      <c r="OXF432" s="119"/>
      <c r="OXG432" s="134"/>
      <c r="OXH432" s="119"/>
      <c r="OXI432" s="134"/>
      <c r="OXJ432" s="119"/>
      <c r="OXK432" s="134"/>
      <c r="OXL432" s="119"/>
      <c r="OXM432" s="134"/>
      <c r="OXN432" s="119"/>
      <c r="OXO432" s="134"/>
      <c r="OXP432" s="119"/>
      <c r="OXQ432" s="134"/>
      <c r="OXR432" s="119"/>
      <c r="OXS432" s="134"/>
      <c r="OXT432" s="119"/>
      <c r="OXU432" s="134"/>
      <c r="OXV432" s="119"/>
      <c r="OXW432" s="134"/>
      <c r="OXX432" s="119"/>
      <c r="OXY432" s="134"/>
      <c r="OXZ432" s="119"/>
      <c r="OYA432" s="134"/>
      <c r="OYB432" s="119"/>
      <c r="OYC432" s="134"/>
      <c r="OYD432" s="119"/>
      <c r="OYE432" s="134"/>
      <c r="OYF432" s="119"/>
      <c r="OYG432" s="134"/>
      <c r="OYH432" s="119"/>
      <c r="OYI432" s="134"/>
      <c r="OYJ432" s="119"/>
      <c r="OYK432" s="134"/>
      <c r="OYL432" s="119"/>
      <c r="OYM432" s="134"/>
      <c r="OYN432" s="119"/>
      <c r="OYO432" s="134"/>
      <c r="OYP432" s="119"/>
      <c r="OYQ432" s="134"/>
      <c r="OYR432" s="119"/>
      <c r="OYS432" s="134"/>
      <c r="OYT432" s="119"/>
      <c r="OYU432" s="134"/>
      <c r="OYV432" s="119"/>
      <c r="OYW432" s="134"/>
      <c r="OYX432" s="119"/>
      <c r="OYY432" s="134"/>
      <c r="OYZ432" s="119"/>
      <c r="OZA432" s="134"/>
      <c r="OZB432" s="119"/>
      <c r="OZC432" s="134"/>
      <c r="OZD432" s="119"/>
      <c r="OZE432" s="134"/>
      <c r="OZF432" s="119"/>
      <c r="OZG432" s="134"/>
      <c r="OZH432" s="119"/>
      <c r="OZI432" s="134"/>
      <c r="OZJ432" s="119"/>
      <c r="OZK432" s="134"/>
      <c r="OZL432" s="119"/>
      <c r="OZM432" s="134"/>
      <c r="OZN432" s="119"/>
      <c r="OZO432" s="134"/>
      <c r="OZP432" s="119"/>
      <c r="OZQ432" s="134"/>
      <c r="OZR432" s="119"/>
      <c r="OZS432" s="134"/>
      <c r="OZT432" s="119"/>
      <c r="OZU432" s="134"/>
      <c r="OZV432" s="119"/>
      <c r="OZW432" s="134"/>
      <c r="OZX432" s="119"/>
      <c r="OZY432" s="134"/>
      <c r="OZZ432" s="119"/>
      <c r="PAA432" s="134"/>
      <c r="PAB432" s="119"/>
      <c r="PAC432" s="134"/>
      <c r="PAD432" s="119"/>
      <c r="PAE432" s="134"/>
      <c r="PAF432" s="119"/>
      <c r="PAG432" s="134"/>
      <c r="PAH432" s="119"/>
      <c r="PAI432" s="134"/>
      <c r="PAJ432" s="119"/>
      <c r="PAK432" s="134"/>
      <c r="PAL432" s="119"/>
      <c r="PAM432" s="134"/>
      <c r="PAN432" s="119"/>
      <c r="PAO432" s="134"/>
      <c r="PAP432" s="119"/>
      <c r="PAQ432" s="134"/>
      <c r="PAR432" s="119"/>
      <c r="PAS432" s="134"/>
      <c r="PAT432" s="119"/>
      <c r="PAU432" s="134"/>
      <c r="PAV432" s="119"/>
      <c r="PAW432" s="134"/>
      <c r="PAX432" s="119"/>
      <c r="PAY432" s="134"/>
      <c r="PAZ432" s="119"/>
      <c r="PBA432" s="134"/>
      <c r="PBB432" s="119"/>
      <c r="PBC432" s="134"/>
      <c r="PBD432" s="119"/>
      <c r="PBE432" s="134"/>
      <c r="PBF432" s="119"/>
      <c r="PBG432" s="134"/>
      <c r="PBH432" s="119"/>
      <c r="PBI432" s="134"/>
      <c r="PBJ432" s="119"/>
      <c r="PBK432" s="134"/>
      <c r="PBL432" s="119"/>
      <c r="PBM432" s="134"/>
      <c r="PBN432" s="119"/>
      <c r="PBO432" s="134"/>
      <c r="PBP432" s="119"/>
      <c r="PBQ432" s="134"/>
      <c r="PBR432" s="119"/>
      <c r="PBS432" s="134"/>
      <c r="PBT432" s="119"/>
      <c r="PBU432" s="134"/>
      <c r="PBV432" s="119"/>
      <c r="PBW432" s="134"/>
      <c r="PBX432" s="119"/>
      <c r="PBY432" s="134"/>
      <c r="PBZ432" s="119"/>
      <c r="PCA432" s="134"/>
      <c r="PCB432" s="119"/>
      <c r="PCC432" s="134"/>
      <c r="PCD432" s="119"/>
      <c r="PCE432" s="134"/>
      <c r="PCF432" s="119"/>
      <c r="PCG432" s="134"/>
      <c r="PCH432" s="119"/>
      <c r="PCI432" s="134"/>
      <c r="PCJ432" s="119"/>
      <c r="PCK432" s="134"/>
      <c r="PCL432" s="119"/>
      <c r="PCM432" s="134"/>
      <c r="PCN432" s="119"/>
      <c r="PCO432" s="134"/>
      <c r="PCP432" s="119"/>
      <c r="PCQ432" s="134"/>
      <c r="PCR432" s="119"/>
      <c r="PCS432" s="134"/>
      <c r="PCT432" s="119"/>
      <c r="PCU432" s="134"/>
      <c r="PCV432" s="119"/>
      <c r="PCW432" s="134"/>
      <c r="PCX432" s="119"/>
      <c r="PCY432" s="134"/>
      <c r="PCZ432" s="119"/>
      <c r="PDA432" s="134"/>
      <c r="PDB432" s="119"/>
      <c r="PDC432" s="134"/>
      <c r="PDD432" s="119"/>
      <c r="PDE432" s="134"/>
      <c r="PDF432" s="119"/>
      <c r="PDG432" s="134"/>
      <c r="PDH432" s="119"/>
      <c r="PDI432" s="134"/>
      <c r="PDJ432" s="119"/>
      <c r="PDK432" s="134"/>
      <c r="PDL432" s="119"/>
      <c r="PDM432" s="134"/>
      <c r="PDN432" s="119"/>
      <c r="PDO432" s="134"/>
      <c r="PDP432" s="119"/>
      <c r="PDQ432" s="134"/>
      <c r="PDR432" s="119"/>
      <c r="PDS432" s="134"/>
      <c r="PDT432" s="119"/>
      <c r="PDU432" s="134"/>
      <c r="PDV432" s="119"/>
      <c r="PDW432" s="134"/>
      <c r="PDX432" s="119"/>
      <c r="PDY432" s="134"/>
      <c r="PDZ432" s="119"/>
      <c r="PEA432" s="134"/>
      <c r="PEB432" s="119"/>
      <c r="PEC432" s="134"/>
      <c r="PED432" s="119"/>
      <c r="PEE432" s="134"/>
      <c r="PEF432" s="119"/>
      <c r="PEG432" s="134"/>
      <c r="PEH432" s="119"/>
      <c r="PEI432" s="134"/>
      <c r="PEJ432" s="119"/>
      <c r="PEK432" s="134"/>
      <c r="PEL432" s="119"/>
      <c r="PEM432" s="134"/>
      <c r="PEN432" s="119"/>
      <c r="PEO432" s="134"/>
      <c r="PEP432" s="119"/>
      <c r="PEQ432" s="134"/>
      <c r="PER432" s="119"/>
      <c r="PES432" s="134"/>
      <c r="PET432" s="119"/>
      <c r="PEU432" s="134"/>
      <c r="PEV432" s="119"/>
      <c r="PEW432" s="134"/>
      <c r="PEX432" s="119"/>
      <c r="PEY432" s="134"/>
      <c r="PEZ432" s="119"/>
      <c r="PFA432" s="134"/>
      <c r="PFB432" s="119"/>
      <c r="PFC432" s="134"/>
      <c r="PFD432" s="119"/>
      <c r="PFE432" s="134"/>
      <c r="PFF432" s="119"/>
      <c r="PFG432" s="134"/>
      <c r="PFH432" s="119"/>
      <c r="PFI432" s="134"/>
      <c r="PFJ432" s="119"/>
      <c r="PFK432" s="134"/>
      <c r="PFL432" s="119"/>
      <c r="PFM432" s="134"/>
      <c r="PFN432" s="119"/>
      <c r="PFO432" s="134"/>
      <c r="PFP432" s="119"/>
      <c r="PFQ432" s="134"/>
      <c r="PFR432" s="119"/>
      <c r="PFS432" s="134"/>
      <c r="PFT432" s="119"/>
      <c r="PFU432" s="134"/>
      <c r="PFV432" s="119"/>
      <c r="PFW432" s="134"/>
      <c r="PFX432" s="119"/>
      <c r="PFY432" s="134"/>
      <c r="PFZ432" s="119"/>
      <c r="PGA432" s="134"/>
      <c r="PGB432" s="119"/>
      <c r="PGC432" s="134"/>
      <c r="PGD432" s="119"/>
      <c r="PGE432" s="134"/>
      <c r="PGF432" s="119"/>
      <c r="PGG432" s="134"/>
      <c r="PGH432" s="119"/>
      <c r="PGI432" s="134"/>
      <c r="PGJ432" s="119"/>
      <c r="PGK432" s="134"/>
      <c r="PGL432" s="119"/>
      <c r="PGM432" s="134"/>
      <c r="PGN432" s="119"/>
      <c r="PGO432" s="134"/>
      <c r="PGP432" s="119"/>
      <c r="PGQ432" s="134"/>
      <c r="PGR432" s="119"/>
      <c r="PGS432" s="134"/>
      <c r="PGT432" s="119"/>
      <c r="PGU432" s="134"/>
      <c r="PGV432" s="119"/>
      <c r="PGW432" s="134"/>
      <c r="PGX432" s="119"/>
      <c r="PGY432" s="134"/>
      <c r="PGZ432" s="119"/>
      <c r="PHA432" s="134"/>
      <c r="PHB432" s="119"/>
      <c r="PHC432" s="134"/>
      <c r="PHD432" s="119"/>
      <c r="PHE432" s="134"/>
      <c r="PHF432" s="119"/>
      <c r="PHG432" s="134"/>
      <c r="PHH432" s="119"/>
      <c r="PHI432" s="134"/>
      <c r="PHJ432" s="119"/>
      <c r="PHK432" s="134"/>
      <c r="PHL432" s="119"/>
      <c r="PHM432" s="134"/>
      <c r="PHN432" s="119"/>
      <c r="PHO432" s="134"/>
      <c r="PHP432" s="119"/>
      <c r="PHQ432" s="134"/>
      <c r="PHR432" s="119"/>
      <c r="PHS432" s="134"/>
      <c r="PHT432" s="119"/>
      <c r="PHU432" s="134"/>
      <c r="PHV432" s="119"/>
      <c r="PHW432" s="134"/>
      <c r="PHX432" s="119"/>
      <c r="PHY432" s="134"/>
      <c r="PHZ432" s="119"/>
      <c r="PIA432" s="134"/>
      <c r="PIB432" s="119"/>
      <c r="PIC432" s="134"/>
      <c r="PID432" s="119"/>
      <c r="PIE432" s="134"/>
      <c r="PIF432" s="119"/>
      <c r="PIG432" s="134"/>
      <c r="PIH432" s="119"/>
      <c r="PII432" s="134"/>
      <c r="PIJ432" s="119"/>
      <c r="PIK432" s="134"/>
      <c r="PIL432" s="119"/>
      <c r="PIM432" s="134"/>
      <c r="PIN432" s="119"/>
      <c r="PIO432" s="134"/>
      <c r="PIP432" s="119"/>
      <c r="PIQ432" s="134"/>
      <c r="PIR432" s="119"/>
      <c r="PIS432" s="134"/>
      <c r="PIT432" s="119"/>
      <c r="PIU432" s="134"/>
      <c r="PIV432" s="119"/>
      <c r="PIW432" s="134"/>
      <c r="PIX432" s="119"/>
      <c r="PIY432" s="134"/>
      <c r="PIZ432" s="119"/>
      <c r="PJA432" s="134"/>
      <c r="PJB432" s="119"/>
      <c r="PJC432" s="134"/>
      <c r="PJD432" s="119"/>
      <c r="PJE432" s="134"/>
      <c r="PJF432" s="119"/>
      <c r="PJG432" s="134"/>
      <c r="PJH432" s="119"/>
      <c r="PJI432" s="134"/>
      <c r="PJJ432" s="119"/>
      <c r="PJK432" s="134"/>
      <c r="PJL432" s="119"/>
      <c r="PJM432" s="134"/>
      <c r="PJN432" s="119"/>
      <c r="PJO432" s="134"/>
      <c r="PJP432" s="119"/>
      <c r="PJQ432" s="134"/>
      <c r="PJR432" s="119"/>
      <c r="PJS432" s="134"/>
      <c r="PJT432" s="119"/>
      <c r="PJU432" s="134"/>
      <c r="PJV432" s="119"/>
      <c r="PJW432" s="134"/>
      <c r="PJX432" s="119"/>
      <c r="PJY432" s="134"/>
      <c r="PJZ432" s="119"/>
      <c r="PKA432" s="134"/>
      <c r="PKB432" s="119"/>
      <c r="PKC432" s="134"/>
      <c r="PKD432" s="119"/>
      <c r="PKE432" s="134"/>
      <c r="PKF432" s="119"/>
      <c r="PKG432" s="134"/>
      <c r="PKH432" s="119"/>
      <c r="PKI432" s="134"/>
      <c r="PKJ432" s="119"/>
      <c r="PKK432" s="134"/>
      <c r="PKL432" s="119"/>
      <c r="PKM432" s="134"/>
      <c r="PKN432" s="119"/>
      <c r="PKO432" s="134"/>
      <c r="PKP432" s="119"/>
      <c r="PKQ432" s="134"/>
      <c r="PKR432" s="119"/>
      <c r="PKS432" s="134"/>
      <c r="PKT432" s="119"/>
      <c r="PKU432" s="134"/>
      <c r="PKV432" s="119"/>
      <c r="PKW432" s="134"/>
      <c r="PKX432" s="119"/>
      <c r="PKY432" s="134"/>
      <c r="PKZ432" s="119"/>
      <c r="PLA432" s="134"/>
      <c r="PLB432" s="119"/>
      <c r="PLC432" s="134"/>
      <c r="PLD432" s="119"/>
      <c r="PLE432" s="134"/>
      <c r="PLF432" s="119"/>
      <c r="PLG432" s="134"/>
      <c r="PLH432" s="119"/>
      <c r="PLI432" s="134"/>
      <c r="PLJ432" s="119"/>
      <c r="PLK432" s="134"/>
      <c r="PLL432" s="119"/>
      <c r="PLM432" s="134"/>
      <c r="PLN432" s="119"/>
      <c r="PLO432" s="134"/>
      <c r="PLP432" s="119"/>
      <c r="PLQ432" s="134"/>
      <c r="PLR432" s="119"/>
      <c r="PLS432" s="134"/>
      <c r="PLT432" s="119"/>
      <c r="PLU432" s="134"/>
      <c r="PLV432" s="119"/>
      <c r="PLW432" s="134"/>
      <c r="PLX432" s="119"/>
      <c r="PLY432" s="134"/>
      <c r="PLZ432" s="119"/>
      <c r="PMA432" s="134"/>
      <c r="PMB432" s="119"/>
      <c r="PMC432" s="134"/>
      <c r="PMD432" s="119"/>
      <c r="PME432" s="134"/>
      <c r="PMF432" s="119"/>
      <c r="PMG432" s="134"/>
      <c r="PMH432" s="119"/>
      <c r="PMI432" s="134"/>
      <c r="PMJ432" s="119"/>
      <c r="PMK432" s="134"/>
      <c r="PML432" s="119"/>
      <c r="PMM432" s="134"/>
      <c r="PMN432" s="119"/>
      <c r="PMO432" s="134"/>
      <c r="PMP432" s="119"/>
      <c r="PMQ432" s="134"/>
      <c r="PMR432" s="119"/>
      <c r="PMS432" s="134"/>
      <c r="PMT432" s="119"/>
      <c r="PMU432" s="134"/>
      <c r="PMV432" s="119"/>
      <c r="PMW432" s="134"/>
      <c r="PMX432" s="119"/>
      <c r="PMY432" s="134"/>
      <c r="PMZ432" s="119"/>
      <c r="PNA432" s="134"/>
      <c r="PNB432" s="119"/>
      <c r="PNC432" s="134"/>
      <c r="PND432" s="119"/>
      <c r="PNE432" s="134"/>
      <c r="PNF432" s="119"/>
      <c r="PNG432" s="134"/>
      <c r="PNH432" s="119"/>
      <c r="PNI432" s="134"/>
      <c r="PNJ432" s="119"/>
      <c r="PNK432" s="134"/>
      <c r="PNL432" s="119"/>
      <c r="PNM432" s="134"/>
      <c r="PNN432" s="119"/>
      <c r="PNO432" s="134"/>
      <c r="PNP432" s="119"/>
      <c r="PNQ432" s="134"/>
      <c r="PNR432" s="119"/>
      <c r="PNS432" s="134"/>
      <c r="PNT432" s="119"/>
      <c r="PNU432" s="134"/>
      <c r="PNV432" s="119"/>
      <c r="PNW432" s="134"/>
      <c r="PNX432" s="119"/>
      <c r="PNY432" s="134"/>
      <c r="PNZ432" s="119"/>
      <c r="POA432" s="134"/>
      <c r="POB432" s="119"/>
      <c r="POC432" s="134"/>
      <c r="POD432" s="119"/>
      <c r="POE432" s="134"/>
      <c r="POF432" s="119"/>
      <c r="POG432" s="134"/>
      <c r="POH432" s="119"/>
      <c r="POI432" s="134"/>
      <c r="POJ432" s="119"/>
      <c r="POK432" s="134"/>
      <c r="POL432" s="119"/>
      <c r="POM432" s="134"/>
      <c r="PON432" s="119"/>
      <c r="POO432" s="134"/>
      <c r="POP432" s="119"/>
      <c r="POQ432" s="134"/>
      <c r="POR432" s="119"/>
      <c r="POS432" s="134"/>
      <c r="POT432" s="119"/>
      <c r="POU432" s="134"/>
      <c r="POV432" s="119"/>
      <c r="POW432" s="134"/>
      <c r="POX432" s="119"/>
      <c r="POY432" s="134"/>
      <c r="POZ432" s="119"/>
      <c r="PPA432" s="134"/>
      <c r="PPB432" s="119"/>
      <c r="PPC432" s="134"/>
      <c r="PPD432" s="119"/>
      <c r="PPE432" s="134"/>
      <c r="PPF432" s="119"/>
      <c r="PPG432" s="134"/>
      <c r="PPH432" s="119"/>
      <c r="PPI432" s="134"/>
      <c r="PPJ432" s="119"/>
      <c r="PPK432" s="134"/>
      <c r="PPL432" s="119"/>
      <c r="PPM432" s="134"/>
      <c r="PPN432" s="119"/>
      <c r="PPO432" s="134"/>
      <c r="PPP432" s="119"/>
      <c r="PPQ432" s="134"/>
      <c r="PPR432" s="119"/>
      <c r="PPS432" s="134"/>
      <c r="PPT432" s="119"/>
      <c r="PPU432" s="134"/>
      <c r="PPV432" s="119"/>
      <c r="PPW432" s="134"/>
      <c r="PPX432" s="119"/>
      <c r="PPY432" s="134"/>
      <c r="PPZ432" s="119"/>
      <c r="PQA432" s="134"/>
      <c r="PQB432" s="119"/>
      <c r="PQC432" s="134"/>
      <c r="PQD432" s="119"/>
      <c r="PQE432" s="134"/>
      <c r="PQF432" s="119"/>
      <c r="PQG432" s="134"/>
      <c r="PQH432" s="119"/>
      <c r="PQI432" s="134"/>
      <c r="PQJ432" s="119"/>
      <c r="PQK432" s="134"/>
      <c r="PQL432" s="119"/>
      <c r="PQM432" s="134"/>
      <c r="PQN432" s="119"/>
      <c r="PQO432" s="134"/>
      <c r="PQP432" s="119"/>
      <c r="PQQ432" s="134"/>
      <c r="PQR432" s="119"/>
      <c r="PQS432" s="134"/>
      <c r="PQT432" s="119"/>
      <c r="PQU432" s="134"/>
      <c r="PQV432" s="119"/>
      <c r="PQW432" s="134"/>
      <c r="PQX432" s="119"/>
      <c r="PQY432" s="134"/>
      <c r="PQZ432" s="119"/>
      <c r="PRA432" s="134"/>
      <c r="PRB432" s="119"/>
      <c r="PRC432" s="134"/>
      <c r="PRD432" s="119"/>
      <c r="PRE432" s="134"/>
      <c r="PRF432" s="119"/>
      <c r="PRG432" s="134"/>
      <c r="PRH432" s="119"/>
      <c r="PRI432" s="134"/>
      <c r="PRJ432" s="119"/>
      <c r="PRK432" s="134"/>
      <c r="PRL432" s="119"/>
      <c r="PRM432" s="134"/>
      <c r="PRN432" s="119"/>
      <c r="PRO432" s="134"/>
      <c r="PRP432" s="119"/>
      <c r="PRQ432" s="134"/>
      <c r="PRR432" s="119"/>
      <c r="PRS432" s="134"/>
      <c r="PRT432" s="119"/>
      <c r="PRU432" s="134"/>
      <c r="PRV432" s="119"/>
      <c r="PRW432" s="134"/>
      <c r="PRX432" s="119"/>
      <c r="PRY432" s="134"/>
      <c r="PRZ432" s="119"/>
      <c r="PSA432" s="134"/>
      <c r="PSB432" s="119"/>
      <c r="PSC432" s="134"/>
      <c r="PSD432" s="119"/>
      <c r="PSE432" s="134"/>
      <c r="PSF432" s="119"/>
      <c r="PSG432" s="134"/>
      <c r="PSH432" s="119"/>
      <c r="PSI432" s="134"/>
      <c r="PSJ432" s="119"/>
      <c r="PSK432" s="134"/>
      <c r="PSL432" s="119"/>
      <c r="PSM432" s="134"/>
      <c r="PSN432" s="119"/>
      <c r="PSO432" s="134"/>
      <c r="PSP432" s="119"/>
      <c r="PSQ432" s="134"/>
      <c r="PSR432" s="119"/>
      <c r="PSS432" s="134"/>
      <c r="PST432" s="119"/>
      <c r="PSU432" s="134"/>
      <c r="PSV432" s="119"/>
      <c r="PSW432" s="134"/>
      <c r="PSX432" s="119"/>
      <c r="PSY432" s="134"/>
      <c r="PSZ432" s="119"/>
      <c r="PTA432" s="134"/>
      <c r="PTB432" s="119"/>
      <c r="PTC432" s="134"/>
      <c r="PTD432" s="119"/>
      <c r="PTE432" s="134"/>
      <c r="PTF432" s="119"/>
      <c r="PTG432" s="134"/>
      <c r="PTH432" s="119"/>
      <c r="PTI432" s="134"/>
      <c r="PTJ432" s="119"/>
      <c r="PTK432" s="134"/>
      <c r="PTL432" s="119"/>
      <c r="PTM432" s="134"/>
      <c r="PTN432" s="119"/>
      <c r="PTO432" s="134"/>
      <c r="PTP432" s="119"/>
      <c r="PTQ432" s="134"/>
      <c r="PTR432" s="119"/>
      <c r="PTS432" s="134"/>
      <c r="PTT432" s="119"/>
      <c r="PTU432" s="134"/>
      <c r="PTV432" s="119"/>
      <c r="PTW432" s="134"/>
      <c r="PTX432" s="119"/>
      <c r="PTY432" s="134"/>
      <c r="PTZ432" s="119"/>
      <c r="PUA432" s="134"/>
      <c r="PUB432" s="119"/>
      <c r="PUC432" s="134"/>
      <c r="PUD432" s="119"/>
      <c r="PUE432" s="134"/>
      <c r="PUF432" s="119"/>
      <c r="PUG432" s="134"/>
      <c r="PUH432" s="119"/>
      <c r="PUI432" s="134"/>
      <c r="PUJ432" s="119"/>
      <c r="PUK432" s="134"/>
      <c r="PUL432" s="119"/>
      <c r="PUM432" s="134"/>
      <c r="PUN432" s="119"/>
      <c r="PUO432" s="134"/>
      <c r="PUP432" s="119"/>
      <c r="PUQ432" s="134"/>
      <c r="PUR432" s="119"/>
      <c r="PUS432" s="134"/>
      <c r="PUT432" s="119"/>
      <c r="PUU432" s="134"/>
      <c r="PUV432" s="119"/>
      <c r="PUW432" s="134"/>
      <c r="PUX432" s="119"/>
      <c r="PUY432" s="134"/>
      <c r="PUZ432" s="119"/>
      <c r="PVA432" s="134"/>
      <c r="PVB432" s="119"/>
      <c r="PVC432" s="134"/>
      <c r="PVD432" s="119"/>
      <c r="PVE432" s="134"/>
      <c r="PVF432" s="119"/>
      <c r="PVG432" s="134"/>
      <c r="PVH432" s="119"/>
      <c r="PVI432" s="134"/>
      <c r="PVJ432" s="119"/>
      <c r="PVK432" s="134"/>
      <c r="PVL432" s="119"/>
      <c r="PVM432" s="134"/>
      <c r="PVN432" s="119"/>
      <c r="PVO432" s="134"/>
      <c r="PVP432" s="119"/>
      <c r="PVQ432" s="134"/>
      <c r="PVR432" s="119"/>
      <c r="PVS432" s="134"/>
      <c r="PVT432" s="119"/>
      <c r="PVU432" s="134"/>
      <c r="PVV432" s="119"/>
      <c r="PVW432" s="134"/>
      <c r="PVX432" s="119"/>
      <c r="PVY432" s="134"/>
      <c r="PVZ432" s="119"/>
      <c r="PWA432" s="134"/>
      <c r="PWB432" s="119"/>
      <c r="PWC432" s="134"/>
      <c r="PWD432" s="119"/>
      <c r="PWE432" s="134"/>
      <c r="PWF432" s="119"/>
      <c r="PWG432" s="134"/>
      <c r="PWH432" s="119"/>
      <c r="PWI432" s="134"/>
      <c r="PWJ432" s="119"/>
      <c r="PWK432" s="134"/>
      <c r="PWL432" s="119"/>
      <c r="PWM432" s="134"/>
      <c r="PWN432" s="119"/>
      <c r="PWO432" s="134"/>
      <c r="PWP432" s="119"/>
      <c r="PWQ432" s="134"/>
      <c r="PWR432" s="119"/>
      <c r="PWS432" s="134"/>
      <c r="PWT432" s="119"/>
      <c r="PWU432" s="134"/>
      <c r="PWV432" s="119"/>
      <c r="PWW432" s="134"/>
      <c r="PWX432" s="119"/>
      <c r="PWY432" s="134"/>
      <c r="PWZ432" s="119"/>
      <c r="PXA432" s="134"/>
      <c r="PXB432" s="119"/>
      <c r="PXC432" s="134"/>
      <c r="PXD432" s="119"/>
      <c r="PXE432" s="134"/>
      <c r="PXF432" s="119"/>
      <c r="PXG432" s="134"/>
      <c r="PXH432" s="119"/>
      <c r="PXI432" s="134"/>
      <c r="PXJ432" s="119"/>
      <c r="PXK432" s="134"/>
      <c r="PXL432" s="119"/>
      <c r="PXM432" s="134"/>
      <c r="PXN432" s="119"/>
      <c r="PXO432" s="134"/>
      <c r="PXP432" s="119"/>
      <c r="PXQ432" s="134"/>
      <c r="PXR432" s="119"/>
      <c r="PXS432" s="134"/>
      <c r="PXT432" s="119"/>
      <c r="PXU432" s="134"/>
      <c r="PXV432" s="119"/>
      <c r="PXW432" s="134"/>
      <c r="PXX432" s="119"/>
      <c r="PXY432" s="134"/>
      <c r="PXZ432" s="119"/>
      <c r="PYA432" s="134"/>
      <c r="PYB432" s="119"/>
      <c r="PYC432" s="134"/>
      <c r="PYD432" s="119"/>
      <c r="PYE432" s="134"/>
      <c r="PYF432" s="119"/>
      <c r="PYG432" s="134"/>
      <c r="PYH432" s="119"/>
      <c r="PYI432" s="134"/>
      <c r="PYJ432" s="119"/>
      <c r="PYK432" s="134"/>
      <c r="PYL432" s="119"/>
      <c r="PYM432" s="134"/>
      <c r="PYN432" s="119"/>
      <c r="PYO432" s="134"/>
      <c r="PYP432" s="119"/>
      <c r="PYQ432" s="134"/>
      <c r="PYR432" s="119"/>
      <c r="PYS432" s="134"/>
      <c r="PYT432" s="119"/>
      <c r="PYU432" s="134"/>
      <c r="PYV432" s="119"/>
      <c r="PYW432" s="134"/>
      <c r="PYX432" s="119"/>
      <c r="PYY432" s="134"/>
      <c r="PYZ432" s="119"/>
      <c r="PZA432" s="134"/>
      <c r="PZB432" s="119"/>
      <c r="PZC432" s="134"/>
      <c r="PZD432" s="119"/>
      <c r="PZE432" s="134"/>
      <c r="PZF432" s="119"/>
      <c r="PZG432" s="134"/>
      <c r="PZH432" s="119"/>
      <c r="PZI432" s="134"/>
      <c r="PZJ432" s="119"/>
      <c r="PZK432" s="134"/>
      <c r="PZL432" s="119"/>
      <c r="PZM432" s="134"/>
      <c r="PZN432" s="119"/>
      <c r="PZO432" s="134"/>
      <c r="PZP432" s="119"/>
      <c r="PZQ432" s="134"/>
      <c r="PZR432" s="119"/>
      <c r="PZS432" s="134"/>
      <c r="PZT432" s="119"/>
      <c r="PZU432" s="134"/>
      <c r="PZV432" s="119"/>
      <c r="PZW432" s="134"/>
      <c r="PZX432" s="119"/>
      <c r="PZY432" s="134"/>
      <c r="PZZ432" s="119"/>
      <c r="QAA432" s="134"/>
      <c r="QAB432" s="119"/>
      <c r="QAC432" s="134"/>
      <c r="QAD432" s="119"/>
      <c r="QAE432" s="134"/>
      <c r="QAF432" s="119"/>
      <c r="QAG432" s="134"/>
      <c r="QAH432" s="119"/>
      <c r="QAI432" s="134"/>
      <c r="QAJ432" s="119"/>
      <c r="QAK432" s="134"/>
      <c r="QAL432" s="119"/>
      <c r="QAM432" s="134"/>
      <c r="QAN432" s="119"/>
      <c r="QAO432" s="134"/>
      <c r="QAP432" s="119"/>
      <c r="QAQ432" s="134"/>
      <c r="QAR432" s="119"/>
      <c r="QAS432" s="134"/>
      <c r="QAT432" s="119"/>
      <c r="QAU432" s="134"/>
      <c r="QAV432" s="119"/>
      <c r="QAW432" s="134"/>
      <c r="QAX432" s="119"/>
      <c r="QAY432" s="134"/>
      <c r="QAZ432" s="119"/>
      <c r="QBA432" s="134"/>
      <c r="QBB432" s="119"/>
      <c r="QBC432" s="134"/>
      <c r="QBD432" s="119"/>
      <c r="QBE432" s="134"/>
      <c r="QBF432" s="119"/>
      <c r="QBG432" s="134"/>
      <c r="QBH432" s="119"/>
      <c r="QBI432" s="134"/>
      <c r="QBJ432" s="119"/>
      <c r="QBK432" s="134"/>
      <c r="QBL432" s="119"/>
      <c r="QBM432" s="134"/>
      <c r="QBN432" s="119"/>
      <c r="QBO432" s="134"/>
      <c r="QBP432" s="119"/>
      <c r="QBQ432" s="134"/>
      <c r="QBR432" s="119"/>
      <c r="QBS432" s="134"/>
      <c r="QBT432" s="119"/>
      <c r="QBU432" s="134"/>
      <c r="QBV432" s="119"/>
      <c r="QBW432" s="134"/>
      <c r="QBX432" s="119"/>
      <c r="QBY432" s="134"/>
      <c r="QBZ432" s="119"/>
      <c r="QCA432" s="134"/>
      <c r="QCB432" s="119"/>
      <c r="QCC432" s="134"/>
      <c r="QCD432" s="119"/>
      <c r="QCE432" s="134"/>
      <c r="QCF432" s="119"/>
      <c r="QCG432" s="134"/>
      <c r="QCH432" s="119"/>
      <c r="QCI432" s="134"/>
      <c r="QCJ432" s="119"/>
      <c r="QCK432" s="134"/>
      <c r="QCL432" s="119"/>
      <c r="QCM432" s="134"/>
      <c r="QCN432" s="119"/>
      <c r="QCO432" s="134"/>
      <c r="QCP432" s="119"/>
      <c r="QCQ432" s="134"/>
      <c r="QCR432" s="119"/>
      <c r="QCS432" s="134"/>
      <c r="QCT432" s="119"/>
      <c r="QCU432" s="134"/>
      <c r="QCV432" s="119"/>
      <c r="QCW432" s="134"/>
      <c r="QCX432" s="119"/>
      <c r="QCY432" s="134"/>
      <c r="QCZ432" s="119"/>
      <c r="QDA432" s="134"/>
      <c r="QDB432" s="119"/>
      <c r="QDC432" s="134"/>
      <c r="QDD432" s="119"/>
      <c r="QDE432" s="134"/>
      <c r="QDF432" s="119"/>
      <c r="QDG432" s="134"/>
      <c r="QDH432" s="119"/>
      <c r="QDI432" s="134"/>
      <c r="QDJ432" s="119"/>
      <c r="QDK432" s="134"/>
      <c r="QDL432" s="119"/>
      <c r="QDM432" s="134"/>
      <c r="QDN432" s="119"/>
      <c r="QDO432" s="134"/>
      <c r="QDP432" s="119"/>
      <c r="QDQ432" s="134"/>
      <c r="QDR432" s="119"/>
      <c r="QDS432" s="134"/>
      <c r="QDT432" s="119"/>
      <c r="QDU432" s="134"/>
      <c r="QDV432" s="119"/>
      <c r="QDW432" s="134"/>
      <c r="QDX432" s="119"/>
      <c r="QDY432" s="134"/>
      <c r="QDZ432" s="119"/>
      <c r="QEA432" s="134"/>
      <c r="QEB432" s="119"/>
      <c r="QEC432" s="134"/>
      <c r="QED432" s="119"/>
      <c r="QEE432" s="134"/>
      <c r="QEF432" s="119"/>
      <c r="QEG432" s="134"/>
      <c r="QEH432" s="119"/>
      <c r="QEI432" s="134"/>
      <c r="QEJ432" s="119"/>
      <c r="QEK432" s="134"/>
      <c r="QEL432" s="119"/>
      <c r="QEM432" s="134"/>
      <c r="QEN432" s="119"/>
      <c r="QEO432" s="134"/>
      <c r="QEP432" s="119"/>
      <c r="QEQ432" s="134"/>
      <c r="QER432" s="119"/>
      <c r="QES432" s="134"/>
      <c r="QET432" s="119"/>
      <c r="QEU432" s="134"/>
      <c r="QEV432" s="119"/>
      <c r="QEW432" s="134"/>
      <c r="QEX432" s="119"/>
      <c r="QEY432" s="134"/>
      <c r="QEZ432" s="119"/>
      <c r="QFA432" s="134"/>
      <c r="QFB432" s="119"/>
      <c r="QFC432" s="134"/>
      <c r="QFD432" s="119"/>
      <c r="QFE432" s="134"/>
      <c r="QFF432" s="119"/>
      <c r="QFG432" s="134"/>
      <c r="QFH432" s="119"/>
      <c r="QFI432" s="134"/>
      <c r="QFJ432" s="119"/>
      <c r="QFK432" s="134"/>
      <c r="QFL432" s="119"/>
      <c r="QFM432" s="134"/>
      <c r="QFN432" s="119"/>
      <c r="QFO432" s="134"/>
      <c r="QFP432" s="119"/>
      <c r="QFQ432" s="134"/>
      <c r="QFR432" s="119"/>
      <c r="QFS432" s="134"/>
      <c r="QFT432" s="119"/>
      <c r="QFU432" s="134"/>
      <c r="QFV432" s="119"/>
      <c r="QFW432" s="134"/>
      <c r="QFX432" s="119"/>
      <c r="QFY432" s="134"/>
      <c r="QFZ432" s="119"/>
      <c r="QGA432" s="134"/>
      <c r="QGB432" s="119"/>
      <c r="QGC432" s="134"/>
      <c r="QGD432" s="119"/>
      <c r="QGE432" s="134"/>
      <c r="QGF432" s="119"/>
      <c r="QGG432" s="134"/>
      <c r="QGH432" s="119"/>
      <c r="QGI432" s="134"/>
      <c r="QGJ432" s="119"/>
      <c r="QGK432" s="134"/>
      <c r="QGL432" s="119"/>
      <c r="QGM432" s="134"/>
      <c r="QGN432" s="119"/>
      <c r="QGO432" s="134"/>
      <c r="QGP432" s="119"/>
      <c r="QGQ432" s="134"/>
      <c r="QGR432" s="119"/>
      <c r="QGS432" s="134"/>
      <c r="QGT432" s="119"/>
      <c r="QGU432" s="134"/>
      <c r="QGV432" s="119"/>
      <c r="QGW432" s="134"/>
      <c r="QGX432" s="119"/>
      <c r="QGY432" s="134"/>
      <c r="QGZ432" s="119"/>
      <c r="QHA432" s="134"/>
      <c r="QHB432" s="119"/>
      <c r="QHC432" s="134"/>
      <c r="QHD432" s="119"/>
      <c r="QHE432" s="134"/>
      <c r="QHF432" s="119"/>
      <c r="QHG432" s="134"/>
      <c r="QHH432" s="119"/>
      <c r="QHI432" s="134"/>
      <c r="QHJ432" s="119"/>
      <c r="QHK432" s="134"/>
      <c r="QHL432" s="119"/>
      <c r="QHM432" s="134"/>
      <c r="QHN432" s="119"/>
      <c r="QHO432" s="134"/>
      <c r="QHP432" s="119"/>
      <c r="QHQ432" s="134"/>
      <c r="QHR432" s="119"/>
      <c r="QHS432" s="134"/>
      <c r="QHT432" s="119"/>
      <c r="QHU432" s="134"/>
      <c r="QHV432" s="119"/>
      <c r="QHW432" s="134"/>
      <c r="QHX432" s="119"/>
      <c r="QHY432" s="134"/>
      <c r="QHZ432" s="119"/>
      <c r="QIA432" s="134"/>
      <c r="QIB432" s="119"/>
      <c r="QIC432" s="134"/>
      <c r="QID432" s="119"/>
      <c r="QIE432" s="134"/>
      <c r="QIF432" s="119"/>
      <c r="QIG432" s="134"/>
      <c r="QIH432" s="119"/>
      <c r="QII432" s="134"/>
      <c r="QIJ432" s="119"/>
      <c r="QIK432" s="134"/>
      <c r="QIL432" s="119"/>
      <c r="QIM432" s="134"/>
      <c r="QIN432" s="119"/>
      <c r="QIO432" s="134"/>
      <c r="QIP432" s="119"/>
      <c r="QIQ432" s="134"/>
      <c r="QIR432" s="119"/>
      <c r="QIS432" s="134"/>
      <c r="QIT432" s="119"/>
      <c r="QIU432" s="134"/>
      <c r="QIV432" s="119"/>
      <c r="QIW432" s="134"/>
      <c r="QIX432" s="119"/>
      <c r="QIY432" s="134"/>
      <c r="QIZ432" s="119"/>
      <c r="QJA432" s="134"/>
      <c r="QJB432" s="119"/>
      <c r="QJC432" s="134"/>
      <c r="QJD432" s="119"/>
      <c r="QJE432" s="134"/>
      <c r="QJF432" s="119"/>
      <c r="QJG432" s="134"/>
      <c r="QJH432" s="119"/>
      <c r="QJI432" s="134"/>
      <c r="QJJ432" s="119"/>
      <c r="QJK432" s="134"/>
      <c r="QJL432" s="119"/>
      <c r="QJM432" s="134"/>
      <c r="QJN432" s="119"/>
      <c r="QJO432" s="134"/>
      <c r="QJP432" s="119"/>
      <c r="QJQ432" s="134"/>
      <c r="QJR432" s="119"/>
      <c r="QJS432" s="134"/>
      <c r="QJT432" s="119"/>
      <c r="QJU432" s="134"/>
      <c r="QJV432" s="119"/>
      <c r="QJW432" s="134"/>
      <c r="QJX432" s="119"/>
      <c r="QJY432" s="134"/>
      <c r="QJZ432" s="119"/>
      <c r="QKA432" s="134"/>
      <c r="QKB432" s="119"/>
      <c r="QKC432" s="134"/>
      <c r="QKD432" s="119"/>
      <c r="QKE432" s="134"/>
      <c r="QKF432" s="119"/>
      <c r="QKG432" s="134"/>
      <c r="QKH432" s="119"/>
      <c r="QKI432" s="134"/>
      <c r="QKJ432" s="119"/>
      <c r="QKK432" s="134"/>
      <c r="QKL432" s="119"/>
      <c r="QKM432" s="134"/>
      <c r="QKN432" s="119"/>
      <c r="QKO432" s="134"/>
      <c r="QKP432" s="119"/>
      <c r="QKQ432" s="134"/>
      <c r="QKR432" s="119"/>
      <c r="QKS432" s="134"/>
      <c r="QKT432" s="119"/>
      <c r="QKU432" s="134"/>
      <c r="QKV432" s="119"/>
      <c r="QKW432" s="134"/>
      <c r="QKX432" s="119"/>
      <c r="QKY432" s="134"/>
      <c r="QKZ432" s="119"/>
      <c r="QLA432" s="134"/>
      <c r="QLB432" s="119"/>
      <c r="QLC432" s="134"/>
      <c r="QLD432" s="119"/>
      <c r="QLE432" s="134"/>
      <c r="QLF432" s="119"/>
      <c r="QLG432" s="134"/>
      <c r="QLH432" s="119"/>
      <c r="QLI432" s="134"/>
      <c r="QLJ432" s="119"/>
      <c r="QLK432" s="134"/>
      <c r="QLL432" s="119"/>
      <c r="QLM432" s="134"/>
      <c r="QLN432" s="119"/>
      <c r="QLO432" s="134"/>
      <c r="QLP432" s="119"/>
      <c r="QLQ432" s="134"/>
      <c r="QLR432" s="119"/>
      <c r="QLS432" s="134"/>
      <c r="QLT432" s="119"/>
      <c r="QLU432" s="134"/>
      <c r="QLV432" s="119"/>
      <c r="QLW432" s="134"/>
      <c r="QLX432" s="119"/>
      <c r="QLY432" s="134"/>
      <c r="QLZ432" s="119"/>
      <c r="QMA432" s="134"/>
      <c r="QMB432" s="119"/>
      <c r="QMC432" s="134"/>
      <c r="QMD432" s="119"/>
      <c r="QME432" s="134"/>
      <c r="QMF432" s="119"/>
      <c r="QMG432" s="134"/>
      <c r="QMH432" s="119"/>
      <c r="QMI432" s="134"/>
      <c r="QMJ432" s="119"/>
      <c r="QMK432" s="134"/>
      <c r="QML432" s="119"/>
      <c r="QMM432" s="134"/>
      <c r="QMN432" s="119"/>
      <c r="QMO432" s="134"/>
      <c r="QMP432" s="119"/>
      <c r="QMQ432" s="134"/>
      <c r="QMR432" s="119"/>
      <c r="QMS432" s="134"/>
      <c r="QMT432" s="119"/>
      <c r="QMU432" s="134"/>
      <c r="QMV432" s="119"/>
      <c r="QMW432" s="134"/>
      <c r="QMX432" s="119"/>
      <c r="QMY432" s="134"/>
      <c r="QMZ432" s="119"/>
      <c r="QNA432" s="134"/>
      <c r="QNB432" s="119"/>
      <c r="QNC432" s="134"/>
      <c r="QND432" s="119"/>
      <c r="QNE432" s="134"/>
      <c r="QNF432" s="119"/>
      <c r="QNG432" s="134"/>
      <c r="QNH432" s="119"/>
      <c r="QNI432" s="134"/>
      <c r="QNJ432" s="119"/>
      <c r="QNK432" s="134"/>
      <c r="QNL432" s="119"/>
      <c r="QNM432" s="134"/>
      <c r="QNN432" s="119"/>
      <c r="QNO432" s="134"/>
      <c r="QNP432" s="119"/>
      <c r="QNQ432" s="134"/>
      <c r="QNR432" s="119"/>
      <c r="QNS432" s="134"/>
      <c r="QNT432" s="119"/>
      <c r="QNU432" s="134"/>
      <c r="QNV432" s="119"/>
      <c r="QNW432" s="134"/>
      <c r="QNX432" s="119"/>
      <c r="QNY432" s="134"/>
      <c r="QNZ432" s="119"/>
      <c r="QOA432" s="134"/>
      <c r="QOB432" s="119"/>
      <c r="QOC432" s="134"/>
      <c r="QOD432" s="119"/>
      <c r="QOE432" s="134"/>
      <c r="QOF432" s="119"/>
      <c r="QOG432" s="134"/>
      <c r="QOH432" s="119"/>
      <c r="QOI432" s="134"/>
      <c r="QOJ432" s="119"/>
      <c r="QOK432" s="134"/>
      <c r="QOL432" s="119"/>
      <c r="QOM432" s="134"/>
      <c r="QON432" s="119"/>
      <c r="QOO432" s="134"/>
      <c r="QOP432" s="119"/>
      <c r="QOQ432" s="134"/>
      <c r="QOR432" s="119"/>
      <c r="QOS432" s="134"/>
      <c r="QOT432" s="119"/>
      <c r="QOU432" s="134"/>
      <c r="QOV432" s="119"/>
      <c r="QOW432" s="134"/>
      <c r="QOX432" s="119"/>
      <c r="QOY432" s="134"/>
      <c r="QOZ432" s="119"/>
      <c r="QPA432" s="134"/>
      <c r="QPB432" s="119"/>
      <c r="QPC432" s="134"/>
      <c r="QPD432" s="119"/>
      <c r="QPE432" s="134"/>
      <c r="QPF432" s="119"/>
      <c r="QPG432" s="134"/>
      <c r="QPH432" s="119"/>
      <c r="QPI432" s="134"/>
      <c r="QPJ432" s="119"/>
      <c r="QPK432" s="134"/>
      <c r="QPL432" s="119"/>
      <c r="QPM432" s="134"/>
      <c r="QPN432" s="119"/>
      <c r="QPO432" s="134"/>
      <c r="QPP432" s="119"/>
      <c r="QPQ432" s="134"/>
      <c r="QPR432" s="119"/>
      <c r="QPS432" s="134"/>
      <c r="QPT432" s="119"/>
      <c r="QPU432" s="134"/>
      <c r="QPV432" s="119"/>
      <c r="QPW432" s="134"/>
      <c r="QPX432" s="119"/>
      <c r="QPY432" s="134"/>
      <c r="QPZ432" s="119"/>
      <c r="QQA432" s="134"/>
      <c r="QQB432" s="119"/>
      <c r="QQC432" s="134"/>
      <c r="QQD432" s="119"/>
      <c r="QQE432" s="134"/>
      <c r="QQF432" s="119"/>
      <c r="QQG432" s="134"/>
      <c r="QQH432" s="119"/>
      <c r="QQI432" s="134"/>
      <c r="QQJ432" s="119"/>
      <c r="QQK432" s="134"/>
      <c r="QQL432" s="119"/>
      <c r="QQM432" s="134"/>
      <c r="QQN432" s="119"/>
      <c r="QQO432" s="134"/>
      <c r="QQP432" s="119"/>
      <c r="QQQ432" s="134"/>
      <c r="QQR432" s="119"/>
      <c r="QQS432" s="134"/>
      <c r="QQT432" s="119"/>
      <c r="QQU432" s="134"/>
      <c r="QQV432" s="119"/>
      <c r="QQW432" s="134"/>
      <c r="QQX432" s="119"/>
      <c r="QQY432" s="134"/>
      <c r="QQZ432" s="119"/>
      <c r="QRA432" s="134"/>
      <c r="QRB432" s="119"/>
      <c r="QRC432" s="134"/>
      <c r="QRD432" s="119"/>
      <c r="QRE432" s="134"/>
      <c r="QRF432" s="119"/>
      <c r="QRG432" s="134"/>
      <c r="QRH432" s="119"/>
      <c r="QRI432" s="134"/>
      <c r="QRJ432" s="119"/>
      <c r="QRK432" s="134"/>
      <c r="QRL432" s="119"/>
      <c r="QRM432" s="134"/>
      <c r="QRN432" s="119"/>
      <c r="QRO432" s="134"/>
      <c r="QRP432" s="119"/>
      <c r="QRQ432" s="134"/>
      <c r="QRR432" s="119"/>
      <c r="QRS432" s="134"/>
      <c r="QRT432" s="119"/>
      <c r="QRU432" s="134"/>
      <c r="QRV432" s="119"/>
      <c r="QRW432" s="134"/>
      <c r="QRX432" s="119"/>
      <c r="QRY432" s="134"/>
      <c r="QRZ432" s="119"/>
      <c r="QSA432" s="134"/>
      <c r="QSB432" s="119"/>
      <c r="QSC432" s="134"/>
      <c r="QSD432" s="119"/>
      <c r="QSE432" s="134"/>
      <c r="QSF432" s="119"/>
      <c r="QSG432" s="134"/>
      <c r="QSH432" s="119"/>
      <c r="QSI432" s="134"/>
      <c r="QSJ432" s="119"/>
      <c r="QSK432" s="134"/>
      <c r="QSL432" s="119"/>
      <c r="QSM432" s="134"/>
      <c r="QSN432" s="119"/>
      <c r="QSO432" s="134"/>
      <c r="QSP432" s="119"/>
      <c r="QSQ432" s="134"/>
      <c r="QSR432" s="119"/>
      <c r="QSS432" s="134"/>
      <c r="QST432" s="119"/>
      <c r="QSU432" s="134"/>
      <c r="QSV432" s="119"/>
      <c r="QSW432" s="134"/>
      <c r="QSX432" s="119"/>
      <c r="QSY432" s="134"/>
      <c r="QSZ432" s="119"/>
      <c r="QTA432" s="134"/>
      <c r="QTB432" s="119"/>
      <c r="QTC432" s="134"/>
      <c r="QTD432" s="119"/>
      <c r="QTE432" s="134"/>
      <c r="QTF432" s="119"/>
      <c r="QTG432" s="134"/>
      <c r="QTH432" s="119"/>
      <c r="QTI432" s="134"/>
      <c r="QTJ432" s="119"/>
      <c r="QTK432" s="134"/>
      <c r="QTL432" s="119"/>
      <c r="QTM432" s="134"/>
      <c r="QTN432" s="119"/>
      <c r="QTO432" s="134"/>
      <c r="QTP432" s="119"/>
      <c r="QTQ432" s="134"/>
      <c r="QTR432" s="119"/>
      <c r="QTS432" s="134"/>
      <c r="QTT432" s="119"/>
      <c r="QTU432" s="134"/>
      <c r="QTV432" s="119"/>
      <c r="QTW432" s="134"/>
      <c r="QTX432" s="119"/>
      <c r="QTY432" s="134"/>
      <c r="QTZ432" s="119"/>
      <c r="QUA432" s="134"/>
      <c r="QUB432" s="119"/>
      <c r="QUC432" s="134"/>
      <c r="QUD432" s="119"/>
      <c r="QUE432" s="134"/>
      <c r="QUF432" s="119"/>
      <c r="QUG432" s="134"/>
      <c r="QUH432" s="119"/>
      <c r="QUI432" s="134"/>
      <c r="QUJ432" s="119"/>
      <c r="QUK432" s="134"/>
      <c r="QUL432" s="119"/>
      <c r="QUM432" s="134"/>
      <c r="QUN432" s="119"/>
      <c r="QUO432" s="134"/>
      <c r="QUP432" s="119"/>
      <c r="QUQ432" s="134"/>
      <c r="QUR432" s="119"/>
      <c r="QUS432" s="134"/>
      <c r="QUT432" s="119"/>
      <c r="QUU432" s="134"/>
      <c r="QUV432" s="119"/>
      <c r="QUW432" s="134"/>
      <c r="QUX432" s="119"/>
      <c r="QUY432" s="134"/>
      <c r="QUZ432" s="119"/>
      <c r="QVA432" s="134"/>
      <c r="QVB432" s="119"/>
      <c r="QVC432" s="134"/>
      <c r="QVD432" s="119"/>
      <c r="QVE432" s="134"/>
      <c r="QVF432" s="119"/>
      <c r="QVG432" s="134"/>
      <c r="QVH432" s="119"/>
      <c r="QVI432" s="134"/>
      <c r="QVJ432" s="119"/>
      <c r="QVK432" s="134"/>
      <c r="QVL432" s="119"/>
      <c r="QVM432" s="134"/>
      <c r="QVN432" s="119"/>
      <c r="QVO432" s="134"/>
      <c r="QVP432" s="119"/>
      <c r="QVQ432" s="134"/>
      <c r="QVR432" s="119"/>
      <c r="QVS432" s="134"/>
      <c r="QVT432" s="119"/>
      <c r="QVU432" s="134"/>
      <c r="QVV432" s="119"/>
      <c r="QVW432" s="134"/>
      <c r="QVX432" s="119"/>
      <c r="QVY432" s="134"/>
      <c r="QVZ432" s="119"/>
      <c r="QWA432" s="134"/>
      <c r="QWB432" s="119"/>
      <c r="QWC432" s="134"/>
      <c r="QWD432" s="119"/>
      <c r="QWE432" s="134"/>
      <c r="QWF432" s="119"/>
      <c r="QWG432" s="134"/>
      <c r="QWH432" s="119"/>
      <c r="QWI432" s="134"/>
      <c r="QWJ432" s="119"/>
      <c r="QWK432" s="134"/>
      <c r="QWL432" s="119"/>
      <c r="QWM432" s="134"/>
      <c r="QWN432" s="119"/>
      <c r="QWO432" s="134"/>
      <c r="QWP432" s="119"/>
      <c r="QWQ432" s="134"/>
      <c r="QWR432" s="119"/>
      <c r="QWS432" s="134"/>
      <c r="QWT432" s="119"/>
      <c r="QWU432" s="134"/>
      <c r="QWV432" s="119"/>
      <c r="QWW432" s="134"/>
      <c r="QWX432" s="119"/>
      <c r="QWY432" s="134"/>
      <c r="QWZ432" s="119"/>
      <c r="QXA432" s="134"/>
      <c r="QXB432" s="119"/>
      <c r="QXC432" s="134"/>
      <c r="QXD432" s="119"/>
      <c r="QXE432" s="134"/>
      <c r="QXF432" s="119"/>
      <c r="QXG432" s="134"/>
      <c r="QXH432" s="119"/>
      <c r="QXI432" s="134"/>
      <c r="QXJ432" s="119"/>
      <c r="QXK432" s="134"/>
      <c r="QXL432" s="119"/>
      <c r="QXM432" s="134"/>
      <c r="QXN432" s="119"/>
      <c r="QXO432" s="134"/>
      <c r="QXP432" s="119"/>
      <c r="QXQ432" s="134"/>
      <c r="QXR432" s="119"/>
      <c r="QXS432" s="134"/>
      <c r="QXT432" s="119"/>
      <c r="QXU432" s="134"/>
      <c r="QXV432" s="119"/>
      <c r="QXW432" s="134"/>
      <c r="QXX432" s="119"/>
      <c r="QXY432" s="134"/>
      <c r="QXZ432" s="119"/>
      <c r="QYA432" s="134"/>
      <c r="QYB432" s="119"/>
      <c r="QYC432" s="134"/>
      <c r="QYD432" s="119"/>
      <c r="QYE432" s="134"/>
      <c r="QYF432" s="119"/>
      <c r="QYG432" s="134"/>
      <c r="QYH432" s="119"/>
      <c r="QYI432" s="134"/>
      <c r="QYJ432" s="119"/>
      <c r="QYK432" s="134"/>
      <c r="QYL432" s="119"/>
      <c r="QYM432" s="134"/>
      <c r="QYN432" s="119"/>
      <c r="QYO432" s="134"/>
      <c r="QYP432" s="119"/>
      <c r="QYQ432" s="134"/>
      <c r="QYR432" s="119"/>
      <c r="QYS432" s="134"/>
      <c r="QYT432" s="119"/>
      <c r="QYU432" s="134"/>
      <c r="QYV432" s="119"/>
      <c r="QYW432" s="134"/>
      <c r="QYX432" s="119"/>
      <c r="QYY432" s="134"/>
      <c r="QYZ432" s="119"/>
      <c r="QZA432" s="134"/>
      <c r="QZB432" s="119"/>
      <c r="QZC432" s="134"/>
      <c r="QZD432" s="119"/>
      <c r="QZE432" s="134"/>
      <c r="QZF432" s="119"/>
      <c r="QZG432" s="134"/>
      <c r="QZH432" s="119"/>
      <c r="QZI432" s="134"/>
      <c r="QZJ432" s="119"/>
      <c r="QZK432" s="134"/>
      <c r="QZL432" s="119"/>
      <c r="QZM432" s="134"/>
      <c r="QZN432" s="119"/>
      <c r="QZO432" s="134"/>
      <c r="QZP432" s="119"/>
      <c r="QZQ432" s="134"/>
      <c r="QZR432" s="119"/>
      <c r="QZS432" s="134"/>
      <c r="QZT432" s="119"/>
      <c r="QZU432" s="134"/>
      <c r="QZV432" s="119"/>
      <c r="QZW432" s="134"/>
      <c r="QZX432" s="119"/>
      <c r="QZY432" s="134"/>
      <c r="QZZ432" s="119"/>
      <c r="RAA432" s="134"/>
      <c r="RAB432" s="119"/>
      <c r="RAC432" s="134"/>
      <c r="RAD432" s="119"/>
      <c r="RAE432" s="134"/>
      <c r="RAF432" s="119"/>
      <c r="RAG432" s="134"/>
      <c r="RAH432" s="119"/>
      <c r="RAI432" s="134"/>
      <c r="RAJ432" s="119"/>
      <c r="RAK432" s="134"/>
      <c r="RAL432" s="119"/>
      <c r="RAM432" s="134"/>
      <c r="RAN432" s="119"/>
      <c r="RAO432" s="134"/>
      <c r="RAP432" s="119"/>
      <c r="RAQ432" s="134"/>
      <c r="RAR432" s="119"/>
      <c r="RAS432" s="134"/>
      <c r="RAT432" s="119"/>
      <c r="RAU432" s="134"/>
      <c r="RAV432" s="119"/>
      <c r="RAW432" s="134"/>
      <c r="RAX432" s="119"/>
      <c r="RAY432" s="134"/>
      <c r="RAZ432" s="119"/>
      <c r="RBA432" s="134"/>
      <c r="RBB432" s="119"/>
      <c r="RBC432" s="134"/>
      <c r="RBD432" s="119"/>
      <c r="RBE432" s="134"/>
      <c r="RBF432" s="119"/>
      <c r="RBG432" s="134"/>
      <c r="RBH432" s="119"/>
      <c r="RBI432" s="134"/>
      <c r="RBJ432" s="119"/>
      <c r="RBK432" s="134"/>
      <c r="RBL432" s="119"/>
      <c r="RBM432" s="134"/>
      <c r="RBN432" s="119"/>
      <c r="RBO432" s="134"/>
      <c r="RBP432" s="119"/>
      <c r="RBQ432" s="134"/>
      <c r="RBR432" s="119"/>
      <c r="RBS432" s="134"/>
      <c r="RBT432" s="119"/>
      <c r="RBU432" s="134"/>
      <c r="RBV432" s="119"/>
      <c r="RBW432" s="134"/>
      <c r="RBX432" s="119"/>
      <c r="RBY432" s="134"/>
      <c r="RBZ432" s="119"/>
      <c r="RCA432" s="134"/>
      <c r="RCB432" s="119"/>
      <c r="RCC432" s="134"/>
      <c r="RCD432" s="119"/>
      <c r="RCE432" s="134"/>
      <c r="RCF432" s="119"/>
      <c r="RCG432" s="134"/>
      <c r="RCH432" s="119"/>
      <c r="RCI432" s="134"/>
      <c r="RCJ432" s="119"/>
      <c r="RCK432" s="134"/>
      <c r="RCL432" s="119"/>
      <c r="RCM432" s="134"/>
      <c r="RCN432" s="119"/>
      <c r="RCO432" s="134"/>
      <c r="RCP432" s="119"/>
      <c r="RCQ432" s="134"/>
      <c r="RCR432" s="119"/>
      <c r="RCS432" s="134"/>
      <c r="RCT432" s="119"/>
      <c r="RCU432" s="134"/>
      <c r="RCV432" s="119"/>
      <c r="RCW432" s="134"/>
      <c r="RCX432" s="119"/>
      <c r="RCY432" s="134"/>
      <c r="RCZ432" s="119"/>
      <c r="RDA432" s="134"/>
      <c r="RDB432" s="119"/>
      <c r="RDC432" s="134"/>
      <c r="RDD432" s="119"/>
      <c r="RDE432" s="134"/>
      <c r="RDF432" s="119"/>
      <c r="RDG432" s="134"/>
      <c r="RDH432" s="119"/>
      <c r="RDI432" s="134"/>
      <c r="RDJ432" s="119"/>
      <c r="RDK432" s="134"/>
      <c r="RDL432" s="119"/>
      <c r="RDM432" s="134"/>
      <c r="RDN432" s="119"/>
      <c r="RDO432" s="134"/>
      <c r="RDP432" s="119"/>
      <c r="RDQ432" s="134"/>
      <c r="RDR432" s="119"/>
      <c r="RDS432" s="134"/>
      <c r="RDT432" s="119"/>
      <c r="RDU432" s="134"/>
      <c r="RDV432" s="119"/>
      <c r="RDW432" s="134"/>
      <c r="RDX432" s="119"/>
      <c r="RDY432" s="134"/>
      <c r="RDZ432" s="119"/>
      <c r="REA432" s="134"/>
      <c r="REB432" s="119"/>
      <c r="REC432" s="134"/>
      <c r="RED432" s="119"/>
      <c r="REE432" s="134"/>
      <c r="REF432" s="119"/>
      <c r="REG432" s="134"/>
      <c r="REH432" s="119"/>
      <c r="REI432" s="134"/>
      <c r="REJ432" s="119"/>
      <c r="REK432" s="134"/>
      <c r="REL432" s="119"/>
      <c r="REM432" s="134"/>
      <c r="REN432" s="119"/>
      <c r="REO432" s="134"/>
      <c r="REP432" s="119"/>
      <c r="REQ432" s="134"/>
      <c r="RER432" s="119"/>
      <c r="RES432" s="134"/>
      <c r="RET432" s="119"/>
      <c r="REU432" s="134"/>
      <c r="REV432" s="119"/>
      <c r="REW432" s="134"/>
      <c r="REX432" s="119"/>
      <c r="REY432" s="134"/>
      <c r="REZ432" s="119"/>
      <c r="RFA432" s="134"/>
      <c r="RFB432" s="119"/>
      <c r="RFC432" s="134"/>
      <c r="RFD432" s="119"/>
      <c r="RFE432" s="134"/>
      <c r="RFF432" s="119"/>
      <c r="RFG432" s="134"/>
      <c r="RFH432" s="119"/>
      <c r="RFI432" s="134"/>
      <c r="RFJ432" s="119"/>
      <c r="RFK432" s="134"/>
      <c r="RFL432" s="119"/>
      <c r="RFM432" s="134"/>
      <c r="RFN432" s="119"/>
      <c r="RFO432" s="134"/>
      <c r="RFP432" s="119"/>
      <c r="RFQ432" s="134"/>
      <c r="RFR432" s="119"/>
      <c r="RFS432" s="134"/>
      <c r="RFT432" s="119"/>
      <c r="RFU432" s="134"/>
      <c r="RFV432" s="119"/>
      <c r="RFW432" s="134"/>
      <c r="RFX432" s="119"/>
      <c r="RFY432" s="134"/>
      <c r="RFZ432" s="119"/>
      <c r="RGA432" s="134"/>
      <c r="RGB432" s="119"/>
      <c r="RGC432" s="134"/>
      <c r="RGD432" s="119"/>
      <c r="RGE432" s="134"/>
      <c r="RGF432" s="119"/>
      <c r="RGG432" s="134"/>
      <c r="RGH432" s="119"/>
      <c r="RGI432" s="134"/>
      <c r="RGJ432" s="119"/>
      <c r="RGK432" s="134"/>
      <c r="RGL432" s="119"/>
      <c r="RGM432" s="134"/>
      <c r="RGN432" s="119"/>
      <c r="RGO432" s="134"/>
      <c r="RGP432" s="119"/>
      <c r="RGQ432" s="134"/>
      <c r="RGR432" s="119"/>
      <c r="RGS432" s="134"/>
      <c r="RGT432" s="119"/>
      <c r="RGU432" s="134"/>
      <c r="RGV432" s="119"/>
      <c r="RGW432" s="134"/>
      <c r="RGX432" s="119"/>
      <c r="RGY432" s="134"/>
      <c r="RGZ432" s="119"/>
      <c r="RHA432" s="134"/>
      <c r="RHB432" s="119"/>
      <c r="RHC432" s="134"/>
      <c r="RHD432" s="119"/>
      <c r="RHE432" s="134"/>
      <c r="RHF432" s="119"/>
      <c r="RHG432" s="134"/>
      <c r="RHH432" s="119"/>
      <c r="RHI432" s="134"/>
      <c r="RHJ432" s="119"/>
      <c r="RHK432" s="134"/>
      <c r="RHL432" s="119"/>
      <c r="RHM432" s="134"/>
      <c r="RHN432" s="119"/>
      <c r="RHO432" s="134"/>
      <c r="RHP432" s="119"/>
      <c r="RHQ432" s="134"/>
      <c r="RHR432" s="119"/>
      <c r="RHS432" s="134"/>
      <c r="RHT432" s="119"/>
      <c r="RHU432" s="134"/>
      <c r="RHV432" s="119"/>
      <c r="RHW432" s="134"/>
      <c r="RHX432" s="119"/>
      <c r="RHY432" s="134"/>
      <c r="RHZ432" s="119"/>
      <c r="RIA432" s="134"/>
      <c r="RIB432" s="119"/>
      <c r="RIC432" s="134"/>
      <c r="RID432" s="119"/>
      <c r="RIE432" s="134"/>
      <c r="RIF432" s="119"/>
      <c r="RIG432" s="134"/>
      <c r="RIH432" s="119"/>
      <c r="RII432" s="134"/>
      <c r="RIJ432" s="119"/>
      <c r="RIK432" s="134"/>
      <c r="RIL432" s="119"/>
      <c r="RIM432" s="134"/>
      <c r="RIN432" s="119"/>
      <c r="RIO432" s="134"/>
      <c r="RIP432" s="119"/>
      <c r="RIQ432" s="134"/>
      <c r="RIR432" s="119"/>
      <c r="RIS432" s="134"/>
      <c r="RIT432" s="119"/>
      <c r="RIU432" s="134"/>
      <c r="RIV432" s="119"/>
      <c r="RIW432" s="134"/>
      <c r="RIX432" s="119"/>
      <c r="RIY432" s="134"/>
      <c r="RIZ432" s="119"/>
      <c r="RJA432" s="134"/>
      <c r="RJB432" s="119"/>
      <c r="RJC432" s="134"/>
      <c r="RJD432" s="119"/>
      <c r="RJE432" s="134"/>
      <c r="RJF432" s="119"/>
      <c r="RJG432" s="134"/>
      <c r="RJH432" s="119"/>
      <c r="RJI432" s="134"/>
      <c r="RJJ432" s="119"/>
      <c r="RJK432" s="134"/>
      <c r="RJL432" s="119"/>
      <c r="RJM432" s="134"/>
      <c r="RJN432" s="119"/>
      <c r="RJO432" s="134"/>
      <c r="RJP432" s="119"/>
      <c r="RJQ432" s="134"/>
      <c r="RJR432" s="119"/>
      <c r="RJS432" s="134"/>
      <c r="RJT432" s="119"/>
      <c r="RJU432" s="134"/>
      <c r="RJV432" s="119"/>
      <c r="RJW432" s="134"/>
      <c r="RJX432" s="119"/>
      <c r="RJY432" s="134"/>
      <c r="RJZ432" s="119"/>
      <c r="RKA432" s="134"/>
      <c r="RKB432" s="119"/>
      <c r="RKC432" s="134"/>
      <c r="RKD432" s="119"/>
      <c r="RKE432" s="134"/>
      <c r="RKF432" s="119"/>
      <c r="RKG432" s="134"/>
      <c r="RKH432" s="119"/>
      <c r="RKI432" s="134"/>
      <c r="RKJ432" s="119"/>
      <c r="RKK432" s="134"/>
      <c r="RKL432" s="119"/>
      <c r="RKM432" s="134"/>
      <c r="RKN432" s="119"/>
      <c r="RKO432" s="134"/>
      <c r="RKP432" s="119"/>
      <c r="RKQ432" s="134"/>
      <c r="RKR432" s="119"/>
      <c r="RKS432" s="134"/>
      <c r="RKT432" s="119"/>
      <c r="RKU432" s="134"/>
      <c r="RKV432" s="119"/>
      <c r="RKW432" s="134"/>
      <c r="RKX432" s="119"/>
      <c r="RKY432" s="134"/>
      <c r="RKZ432" s="119"/>
      <c r="RLA432" s="134"/>
      <c r="RLB432" s="119"/>
      <c r="RLC432" s="134"/>
      <c r="RLD432" s="119"/>
      <c r="RLE432" s="134"/>
      <c r="RLF432" s="119"/>
      <c r="RLG432" s="134"/>
      <c r="RLH432" s="119"/>
      <c r="RLI432" s="134"/>
      <c r="RLJ432" s="119"/>
      <c r="RLK432" s="134"/>
      <c r="RLL432" s="119"/>
      <c r="RLM432" s="134"/>
      <c r="RLN432" s="119"/>
      <c r="RLO432" s="134"/>
      <c r="RLP432" s="119"/>
      <c r="RLQ432" s="134"/>
      <c r="RLR432" s="119"/>
      <c r="RLS432" s="134"/>
      <c r="RLT432" s="119"/>
      <c r="RLU432" s="134"/>
      <c r="RLV432" s="119"/>
      <c r="RLW432" s="134"/>
      <c r="RLX432" s="119"/>
      <c r="RLY432" s="134"/>
      <c r="RLZ432" s="119"/>
      <c r="RMA432" s="134"/>
      <c r="RMB432" s="119"/>
      <c r="RMC432" s="134"/>
      <c r="RMD432" s="119"/>
      <c r="RME432" s="134"/>
      <c r="RMF432" s="119"/>
      <c r="RMG432" s="134"/>
      <c r="RMH432" s="119"/>
      <c r="RMI432" s="134"/>
      <c r="RMJ432" s="119"/>
      <c r="RMK432" s="134"/>
      <c r="RML432" s="119"/>
      <c r="RMM432" s="134"/>
      <c r="RMN432" s="119"/>
      <c r="RMO432" s="134"/>
      <c r="RMP432" s="119"/>
      <c r="RMQ432" s="134"/>
      <c r="RMR432" s="119"/>
      <c r="RMS432" s="134"/>
      <c r="RMT432" s="119"/>
      <c r="RMU432" s="134"/>
      <c r="RMV432" s="119"/>
      <c r="RMW432" s="134"/>
      <c r="RMX432" s="119"/>
      <c r="RMY432" s="134"/>
      <c r="RMZ432" s="119"/>
      <c r="RNA432" s="134"/>
      <c r="RNB432" s="119"/>
      <c r="RNC432" s="134"/>
      <c r="RND432" s="119"/>
      <c r="RNE432" s="134"/>
      <c r="RNF432" s="119"/>
      <c r="RNG432" s="134"/>
      <c r="RNH432" s="119"/>
      <c r="RNI432" s="134"/>
      <c r="RNJ432" s="119"/>
      <c r="RNK432" s="134"/>
      <c r="RNL432" s="119"/>
      <c r="RNM432" s="134"/>
      <c r="RNN432" s="119"/>
      <c r="RNO432" s="134"/>
      <c r="RNP432" s="119"/>
      <c r="RNQ432" s="134"/>
      <c r="RNR432" s="119"/>
      <c r="RNS432" s="134"/>
      <c r="RNT432" s="119"/>
      <c r="RNU432" s="134"/>
      <c r="RNV432" s="119"/>
      <c r="RNW432" s="134"/>
      <c r="RNX432" s="119"/>
      <c r="RNY432" s="134"/>
      <c r="RNZ432" s="119"/>
      <c r="ROA432" s="134"/>
      <c r="ROB432" s="119"/>
      <c r="ROC432" s="134"/>
      <c r="ROD432" s="119"/>
      <c r="ROE432" s="134"/>
      <c r="ROF432" s="119"/>
      <c r="ROG432" s="134"/>
      <c r="ROH432" s="119"/>
      <c r="ROI432" s="134"/>
      <c r="ROJ432" s="119"/>
      <c r="ROK432" s="134"/>
      <c r="ROL432" s="119"/>
      <c r="ROM432" s="134"/>
      <c r="RON432" s="119"/>
      <c r="ROO432" s="134"/>
      <c r="ROP432" s="119"/>
      <c r="ROQ432" s="134"/>
      <c r="ROR432" s="119"/>
      <c r="ROS432" s="134"/>
      <c r="ROT432" s="119"/>
      <c r="ROU432" s="134"/>
      <c r="ROV432" s="119"/>
      <c r="ROW432" s="134"/>
      <c r="ROX432" s="119"/>
      <c r="ROY432" s="134"/>
      <c r="ROZ432" s="119"/>
      <c r="RPA432" s="134"/>
      <c r="RPB432" s="119"/>
      <c r="RPC432" s="134"/>
      <c r="RPD432" s="119"/>
      <c r="RPE432" s="134"/>
      <c r="RPF432" s="119"/>
      <c r="RPG432" s="134"/>
      <c r="RPH432" s="119"/>
      <c r="RPI432" s="134"/>
      <c r="RPJ432" s="119"/>
      <c r="RPK432" s="134"/>
      <c r="RPL432" s="119"/>
      <c r="RPM432" s="134"/>
      <c r="RPN432" s="119"/>
      <c r="RPO432" s="134"/>
      <c r="RPP432" s="119"/>
      <c r="RPQ432" s="134"/>
      <c r="RPR432" s="119"/>
      <c r="RPS432" s="134"/>
      <c r="RPT432" s="119"/>
      <c r="RPU432" s="134"/>
      <c r="RPV432" s="119"/>
      <c r="RPW432" s="134"/>
      <c r="RPX432" s="119"/>
      <c r="RPY432" s="134"/>
      <c r="RPZ432" s="119"/>
      <c r="RQA432" s="134"/>
      <c r="RQB432" s="119"/>
      <c r="RQC432" s="134"/>
      <c r="RQD432" s="119"/>
      <c r="RQE432" s="134"/>
      <c r="RQF432" s="119"/>
      <c r="RQG432" s="134"/>
      <c r="RQH432" s="119"/>
      <c r="RQI432" s="134"/>
      <c r="RQJ432" s="119"/>
      <c r="RQK432" s="134"/>
      <c r="RQL432" s="119"/>
      <c r="RQM432" s="134"/>
      <c r="RQN432" s="119"/>
      <c r="RQO432" s="134"/>
      <c r="RQP432" s="119"/>
      <c r="RQQ432" s="134"/>
      <c r="RQR432" s="119"/>
      <c r="RQS432" s="134"/>
      <c r="RQT432" s="119"/>
      <c r="RQU432" s="134"/>
      <c r="RQV432" s="119"/>
      <c r="RQW432" s="134"/>
      <c r="RQX432" s="119"/>
      <c r="RQY432" s="134"/>
      <c r="RQZ432" s="119"/>
      <c r="RRA432" s="134"/>
      <c r="RRB432" s="119"/>
      <c r="RRC432" s="134"/>
      <c r="RRD432" s="119"/>
      <c r="RRE432" s="134"/>
      <c r="RRF432" s="119"/>
      <c r="RRG432" s="134"/>
      <c r="RRH432" s="119"/>
      <c r="RRI432" s="134"/>
      <c r="RRJ432" s="119"/>
      <c r="RRK432" s="134"/>
      <c r="RRL432" s="119"/>
      <c r="RRM432" s="134"/>
      <c r="RRN432" s="119"/>
      <c r="RRO432" s="134"/>
      <c r="RRP432" s="119"/>
      <c r="RRQ432" s="134"/>
      <c r="RRR432" s="119"/>
      <c r="RRS432" s="134"/>
      <c r="RRT432" s="119"/>
      <c r="RRU432" s="134"/>
      <c r="RRV432" s="119"/>
      <c r="RRW432" s="134"/>
      <c r="RRX432" s="119"/>
      <c r="RRY432" s="134"/>
      <c r="RRZ432" s="119"/>
      <c r="RSA432" s="134"/>
      <c r="RSB432" s="119"/>
      <c r="RSC432" s="134"/>
      <c r="RSD432" s="119"/>
      <c r="RSE432" s="134"/>
      <c r="RSF432" s="119"/>
      <c r="RSG432" s="134"/>
      <c r="RSH432" s="119"/>
      <c r="RSI432" s="134"/>
      <c r="RSJ432" s="119"/>
      <c r="RSK432" s="134"/>
      <c r="RSL432" s="119"/>
      <c r="RSM432" s="134"/>
      <c r="RSN432" s="119"/>
      <c r="RSO432" s="134"/>
      <c r="RSP432" s="119"/>
      <c r="RSQ432" s="134"/>
      <c r="RSR432" s="119"/>
      <c r="RSS432" s="134"/>
      <c r="RST432" s="119"/>
      <c r="RSU432" s="134"/>
      <c r="RSV432" s="119"/>
      <c r="RSW432" s="134"/>
      <c r="RSX432" s="119"/>
      <c r="RSY432" s="134"/>
      <c r="RSZ432" s="119"/>
      <c r="RTA432" s="134"/>
      <c r="RTB432" s="119"/>
      <c r="RTC432" s="134"/>
      <c r="RTD432" s="119"/>
      <c r="RTE432" s="134"/>
      <c r="RTF432" s="119"/>
      <c r="RTG432" s="134"/>
      <c r="RTH432" s="119"/>
      <c r="RTI432" s="134"/>
      <c r="RTJ432" s="119"/>
      <c r="RTK432" s="134"/>
      <c r="RTL432" s="119"/>
      <c r="RTM432" s="134"/>
      <c r="RTN432" s="119"/>
      <c r="RTO432" s="134"/>
      <c r="RTP432" s="119"/>
      <c r="RTQ432" s="134"/>
      <c r="RTR432" s="119"/>
      <c r="RTS432" s="134"/>
      <c r="RTT432" s="119"/>
      <c r="RTU432" s="134"/>
      <c r="RTV432" s="119"/>
      <c r="RTW432" s="134"/>
      <c r="RTX432" s="119"/>
      <c r="RTY432" s="134"/>
      <c r="RTZ432" s="119"/>
      <c r="RUA432" s="134"/>
      <c r="RUB432" s="119"/>
      <c r="RUC432" s="134"/>
      <c r="RUD432" s="119"/>
      <c r="RUE432" s="134"/>
      <c r="RUF432" s="119"/>
      <c r="RUG432" s="134"/>
      <c r="RUH432" s="119"/>
      <c r="RUI432" s="134"/>
      <c r="RUJ432" s="119"/>
      <c r="RUK432" s="134"/>
      <c r="RUL432" s="119"/>
      <c r="RUM432" s="134"/>
      <c r="RUN432" s="119"/>
      <c r="RUO432" s="134"/>
      <c r="RUP432" s="119"/>
      <c r="RUQ432" s="134"/>
      <c r="RUR432" s="119"/>
      <c r="RUS432" s="134"/>
      <c r="RUT432" s="119"/>
      <c r="RUU432" s="134"/>
      <c r="RUV432" s="119"/>
      <c r="RUW432" s="134"/>
      <c r="RUX432" s="119"/>
      <c r="RUY432" s="134"/>
      <c r="RUZ432" s="119"/>
      <c r="RVA432" s="134"/>
      <c r="RVB432" s="119"/>
      <c r="RVC432" s="134"/>
      <c r="RVD432" s="119"/>
      <c r="RVE432" s="134"/>
      <c r="RVF432" s="119"/>
      <c r="RVG432" s="134"/>
      <c r="RVH432" s="119"/>
      <c r="RVI432" s="134"/>
      <c r="RVJ432" s="119"/>
      <c r="RVK432" s="134"/>
      <c r="RVL432" s="119"/>
      <c r="RVM432" s="134"/>
      <c r="RVN432" s="119"/>
      <c r="RVO432" s="134"/>
      <c r="RVP432" s="119"/>
      <c r="RVQ432" s="134"/>
      <c r="RVR432" s="119"/>
      <c r="RVS432" s="134"/>
      <c r="RVT432" s="119"/>
      <c r="RVU432" s="134"/>
      <c r="RVV432" s="119"/>
      <c r="RVW432" s="134"/>
      <c r="RVX432" s="119"/>
      <c r="RVY432" s="134"/>
      <c r="RVZ432" s="119"/>
      <c r="RWA432" s="134"/>
      <c r="RWB432" s="119"/>
      <c r="RWC432" s="134"/>
      <c r="RWD432" s="119"/>
      <c r="RWE432" s="134"/>
      <c r="RWF432" s="119"/>
      <c r="RWG432" s="134"/>
      <c r="RWH432" s="119"/>
      <c r="RWI432" s="134"/>
      <c r="RWJ432" s="119"/>
      <c r="RWK432" s="134"/>
      <c r="RWL432" s="119"/>
      <c r="RWM432" s="134"/>
      <c r="RWN432" s="119"/>
      <c r="RWO432" s="134"/>
      <c r="RWP432" s="119"/>
      <c r="RWQ432" s="134"/>
      <c r="RWR432" s="119"/>
      <c r="RWS432" s="134"/>
      <c r="RWT432" s="119"/>
      <c r="RWU432" s="134"/>
      <c r="RWV432" s="119"/>
      <c r="RWW432" s="134"/>
      <c r="RWX432" s="119"/>
      <c r="RWY432" s="134"/>
      <c r="RWZ432" s="119"/>
      <c r="RXA432" s="134"/>
      <c r="RXB432" s="119"/>
      <c r="RXC432" s="134"/>
      <c r="RXD432" s="119"/>
      <c r="RXE432" s="134"/>
      <c r="RXF432" s="119"/>
      <c r="RXG432" s="134"/>
      <c r="RXH432" s="119"/>
      <c r="RXI432" s="134"/>
      <c r="RXJ432" s="119"/>
      <c r="RXK432" s="134"/>
      <c r="RXL432" s="119"/>
      <c r="RXM432" s="134"/>
      <c r="RXN432" s="119"/>
      <c r="RXO432" s="134"/>
      <c r="RXP432" s="119"/>
      <c r="RXQ432" s="134"/>
      <c r="RXR432" s="119"/>
      <c r="RXS432" s="134"/>
      <c r="RXT432" s="119"/>
      <c r="RXU432" s="134"/>
      <c r="RXV432" s="119"/>
      <c r="RXW432" s="134"/>
      <c r="RXX432" s="119"/>
      <c r="RXY432" s="134"/>
      <c r="RXZ432" s="119"/>
      <c r="RYA432" s="134"/>
      <c r="RYB432" s="119"/>
      <c r="RYC432" s="134"/>
      <c r="RYD432" s="119"/>
      <c r="RYE432" s="134"/>
      <c r="RYF432" s="119"/>
      <c r="RYG432" s="134"/>
      <c r="RYH432" s="119"/>
      <c r="RYI432" s="134"/>
      <c r="RYJ432" s="119"/>
      <c r="RYK432" s="134"/>
      <c r="RYL432" s="119"/>
      <c r="RYM432" s="134"/>
      <c r="RYN432" s="119"/>
      <c r="RYO432" s="134"/>
      <c r="RYP432" s="119"/>
      <c r="RYQ432" s="134"/>
      <c r="RYR432" s="119"/>
      <c r="RYS432" s="134"/>
      <c r="RYT432" s="119"/>
      <c r="RYU432" s="134"/>
      <c r="RYV432" s="119"/>
      <c r="RYW432" s="134"/>
      <c r="RYX432" s="119"/>
      <c r="RYY432" s="134"/>
      <c r="RYZ432" s="119"/>
      <c r="RZA432" s="134"/>
      <c r="RZB432" s="119"/>
      <c r="RZC432" s="134"/>
      <c r="RZD432" s="119"/>
      <c r="RZE432" s="134"/>
      <c r="RZF432" s="119"/>
      <c r="RZG432" s="134"/>
      <c r="RZH432" s="119"/>
      <c r="RZI432" s="134"/>
      <c r="RZJ432" s="119"/>
      <c r="RZK432" s="134"/>
      <c r="RZL432" s="119"/>
      <c r="RZM432" s="134"/>
      <c r="RZN432" s="119"/>
      <c r="RZO432" s="134"/>
      <c r="RZP432" s="119"/>
      <c r="RZQ432" s="134"/>
      <c r="RZR432" s="119"/>
      <c r="RZS432" s="134"/>
      <c r="RZT432" s="119"/>
      <c r="RZU432" s="134"/>
      <c r="RZV432" s="119"/>
      <c r="RZW432" s="134"/>
      <c r="RZX432" s="119"/>
      <c r="RZY432" s="134"/>
      <c r="RZZ432" s="119"/>
      <c r="SAA432" s="134"/>
      <c r="SAB432" s="119"/>
      <c r="SAC432" s="134"/>
      <c r="SAD432" s="119"/>
      <c r="SAE432" s="134"/>
      <c r="SAF432" s="119"/>
      <c r="SAG432" s="134"/>
      <c r="SAH432" s="119"/>
      <c r="SAI432" s="134"/>
      <c r="SAJ432" s="119"/>
      <c r="SAK432" s="134"/>
      <c r="SAL432" s="119"/>
      <c r="SAM432" s="134"/>
      <c r="SAN432" s="119"/>
      <c r="SAO432" s="134"/>
      <c r="SAP432" s="119"/>
      <c r="SAQ432" s="134"/>
      <c r="SAR432" s="119"/>
      <c r="SAS432" s="134"/>
      <c r="SAT432" s="119"/>
      <c r="SAU432" s="134"/>
      <c r="SAV432" s="119"/>
      <c r="SAW432" s="134"/>
      <c r="SAX432" s="119"/>
      <c r="SAY432" s="134"/>
      <c r="SAZ432" s="119"/>
      <c r="SBA432" s="134"/>
      <c r="SBB432" s="119"/>
      <c r="SBC432" s="134"/>
      <c r="SBD432" s="119"/>
      <c r="SBE432" s="134"/>
      <c r="SBF432" s="119"/>
      <c r="SBG432" s="134"/>
      <c r="SBH432" s="119"/>
      <c r="SBI432" s="134"/>
      <c r="SBJ432" s="119"/>
      <c r="SBK432" s="134"/>
      <c r="SBL432" s="119"/>
      <c r="SBM432" s="134"/>
      <c r="SBN432" s="119"/>
      <c r="SBO432" s="134"/>
      <c r="SBP432" s="119"/>
      <c r="SBQ432" s="134"/>
      <c r="SBR432" s="119"/>
      <c r="SBS432" s="134"/>
      <c r="SBT432" s="119"/>
      <c r="SBU432" s="134"/>
      <c r="SBV432" s="119"/>
      <c r="SBW432" s="134"/>
      <c r="SBX432" s="119"/>
      <c r="SBY432" s="134"/>
      <c r="SBZ432" s="119"/>
      <c r="SCA432" s="134"/>
      <c r="SCB432" s="119"/>
      <c r="SCC432" s="134"/>
      <c r="SCD432" s="119"/>
      <c r="SCE432" s="134"/>
      <c r="SCF432" s="119"/>
      <c r="SCG432" s="134"/>
      <c r="SCH432" s="119"/>
      <c r="SCI432" s="134"/>
      <c r="SCJ432" s="119"/>
      <c r="SCK432" s="134"/>
      <c r="SCL432" s="119"/>
      <c r="SCM432" s="134"/>
      <c r="SCN432" s="119"/>
      <c r="SCO432" s="134"/>
      <c r="SCP432" s="119"/>
      <c r="SCQ432" s="134"/>
      <c r="SCR432" s="119"/>
      <c r="SCS432" s="134"/>
      <c r="SCT432" s="119"/>
      <c r="SCU432" s="134"/>
      <c r="SCV432" s="119"/>
      <c r="SCW432" s="134"/>
      <c r="SCX432" s="119"/>
      <c r="SCY432" s="134"/>
      <c r="SCZ432" s="119"/>
      <c r="SDA432" s="134"/>
      <c r="SDB432" s="119"/>
      <c r="SDC432" s="134"/>
      <c r="SDD432" s="119"/>
      <c r="SDE432" s="134"/>
      <c r="SDF432" s="119"/>
      <c r="SDG432" s="134"/>
      <c r="SDH432" s="119"/>
      <c r="SDI432" s="134"/>
      <c r="SDJ432" s="119"/>
      <c r="SDK432" s="134"/>
      <c r="SDL432" s="119"/>
      <c r="SDM432" s="134"/>
      <c r="SDN432" s="119"/>
      <c r="SDO432" s="134"/>
      <c r="SDP432" s="119"/>
      <c r="SDQ432" s="134"/>
      <c r="SDR432" s="119"/>
      <c r="SDS432" s="134"/>
      <c r="SDT432" s="119"/>
      <c r="SDU432" s="134"/>
      <c r="SDV432" s="119"/>
      <c r="SDW432" s="134"/>
      <c r="SDX432" s="119"/>
      <c r="SDY432" s="134"/>
      <c r="SDZ432" s="119"/>
      <c r="SEA432" s="134"/>
      <c r="SEB432" s="119"/>
      <c r="SEC432" s="134"/>
      <c r="SED432" s="119"/>
      <c r="SEE432" s="134"/>
      <c r="SEF432" s="119"/>
      <c r="SEG432" s="134"/>
      <c r="SEH432" s="119"/>
      <c r="SEI432" s="134"/>
      <c r="SEJ432" s="119"/>
      <c r="SEK432" s="134"/>
      <c r="SEL432" s="119"/>
      <c r="SEM432" s="134"/>
      <c r="SEN432" s="119"/>
      <c r="SEO432" s="134"/>
      <c r="SEP432" s="119"/>
      <c r="SEQ432" s="134"/>
      <c r="SER432" s="119"/>
      <c r="SES432" s="134"/>
      <c r="SET432" s="119"/>
      <c r="SEU432" s="134"/>
      <c r="SEV432" s="119"/>
      <c r="SEW432" s="134"/>
      <c r="SEX432" s="119"/>
      <c r="SEY432" s="134"/>
      <c r="SEZ432" s="119"/>
      <c r="SFA432" s="134"/>
      <c r="SFB432" s="119"/>
      <c r="SFC432" s="134"/>
      <c r="SFD432" s="119"/>
      <c r="SFE432" s="134"/>
      <c r="SFF432" s="119"/>
      <c r="SFG432" s="134"/>
      <c r="SFH432" s="119"/>
      <c r="SFI432" s="134"/>
      <c r="SFJ432" s="119"/>
      <c r="SFK432" s="134"/>
      <c r="SFL432" s="119"/>
      <c r="SFM432" s="134"/>
      <c r="SFN432" s="119"/>
      <c r="SFO432" s="134"/>
      <c r="SFP432" s="119"/>
      <c r="SFQ432" s="134"/>
      <c r="SFR432" s="119"/>
      <c r="SFS432" s="134"/>
      <c r="SFT432" s="119"/>
      <c r="SFU432" s="134"/>
      <c r="SFV432" s="119"/>
      <c r="SFW432" s="134"/>
      <c r="SFX432" s="119"/>
      <c r="SFY432" s="134"/>
      <c r="SFZ432" s="119"/>
      <c r="SGA432" s="134"/>
      <c r="SGB432" s="119"/>
      <c r="SGC432" s="134"/>
      <c r="SGD432" s="119"/>
      <c r="SGE432" s="134"/>
      <c r="SGF432" s="119"/>
      <c r="SGG432" s="134"/>
      <c r="SGH432" s="119"/>
      <c r="SGI432" s="134"/>
      <c r="SGJ432" s="119"/>
      <c r="SGK432" s="134"/>
      <c r="SGL432" s="119"/>
      <c r="SGM432" s="134"/>
      <c r="SGN432" s="119"/>
      <c r="SGO432" s="134"/>
      <c r="SGP432" s="119"/>
      <c r="SGQ432" s="134"/>
      <c r="SGR432" s="119"/>
      <c r="SGS432" s="134"/>
      <c r="SGT432" s="119"/>
      <c r="SGU432" s="134"/>
      <c r="SGV432" s="119"/>
      <c r="SGW432" s="134"/>
      <c r="SGX432" s="119"/>
      <c r="SGY432" s="134"/>
      <c r="SGZ432" s="119"/>
      <c r="SHA432" s="134"/>
      <c r="SHB432" s="119"/>
      <c r="SHC432" s="134"/>
      <c r="SHD432" s="119"/>
      <c r="SHE432" s="134"/>
      <c r="SHF432" s="119"/>
      <c r="SHG432" s="134"/>
      <c r="SHH432" s="119"/>
      <c r="SHI432" s="134"/>
      <c r="SHJ432" s="119"/>
      <c r="SHK432" s="134"/>
      <c r="SHL432" s="119"/>
      <c r="SHM432" s="134"/>
      <c r="SHN432" s="119"/>
      <c r="SHO432" s="134"/>
      <c r="SHP432" s="119"/>
      <c r="SHQ432" s="134"/>
      <c r="SHR432" s="119"/>
      <c r="SHS432" s="134"/>
      <c r="SHT432" s="119"/>
      <c r="SHU432" s="134"/>
      <c r="SHV432" s="119"/>
      <c r="SHW432" s="134"/>
      <c r="SHX432" s="119"/>
      <c r="SHY432" s="134"/>
      <c r="SHZ432" s="119"/>
      <c r="SIA432" s="134"/>
      <c r="SIB432" s="119"/>
      <c r="SIC432" s="134"/>
      <c r="SID432" s="119"/>
      <c r="SIE432" s="134"/>
      <c r="SIF432" s="119"/>
      <c r="SIG432" s="134"/>
      <c r="SIH432" s="119"/>
      <c r="SII432" s="134"/>
      <c r="SIJ432" s="119"/>
      <c r="SIK432" s="134"/>
      <c r="SIL432" s="119"/>
      <c r="SIM432" s="134"/>
      <c r="SIN432" s="119"/>
      <c r="SIO432" s="134"/>
      <c r="SIP432" s="119"/>
      <c r="SIQ432" s="134"/>
      <c r="SIR432" s="119"/>
      <c r="SIS432" s="134"/>
      <c r="SIT432" s="119"/>
      <c r="SIU432" s="134"/>
      <c r="SIV432" s="119"/>
      <c r="SIW432" s="134"/>
      <c r="SIX432" s="119"/>
      <c r="SIY432" s="134"/>
      <c r="SIZ432" s="119"/>
      <c r="SJA432" s="134"/>
      <c r="SJB432" s="119"/>
      <c r="SJC432" s="134"/>
      <c r="SJD432" s="119"/>
      <c r="SJE432" s="134"/>
      <c r="SJF432" s="119"/>
      <c r="SJG432" s="134"/>
      <c r="SJH432" s="119"/>
      <c r="SJI432" s="134"/>
      <c r="SJJ432" s="119"/>
      <c r="SJK432" s="134"/>
      <c r="SJL432" s="119"/>
      <c r="SJM432" s="134"/>
      <c r="SJN432" s="119"/>
      <c r="SJO432" s="134"/>
      <c r="SJP432" s="119"/>
      <c r="SJQ432" s="134"/>
      <c r="SJR432" s="119"/>
      <c r="SJS432" s="134"/>
      <c r="SJT432" s="119"/>
      <c r="SJU432" s="134"/>
      <c r="SJV432" s="119"/>
      <c r="SJW432" s="134"/>
      <c r="SJX432" s="119"/>
      <c r="SJY432" s="134"/>
      <c r="SJZ432" s="119"/>
      <c r="SKA432" s="134"/>
      <c r="SKB432" s="119"/>
      <c r="SKC432" s="134"/>
      <c r="SKD432" s="119"/>
      <c r="SKE432" s="134"/>
      <c r="SKF432" s="119"/>
      <c r="SKG432" s="134"/>
      <c r="SKH432" s="119"/>
      <c r="SKI432" s="134"/>
      <c r="SKJ432" s="119"/>
      <c r="SKK432" s="134"/>
      <c r="SKL432" s="119"/>
      <c r="SKM432" s="134"/>
      <c r="SKN432" s="119"/>
      <c r="SKO432" s="134"/>
      <c r="SKP432" s="119"/>
      <c r="SKQ432" s="134"/>
      <c r="SKR432" s="119"/>
      <c r="SKS432" s="134"/>
      <c r="SKT432" s="119"/>
      <c r="SKU432" s="134"/>
      <c r="SKV432" s="119"/>
      <c r="SKW432" s="134"/>
      <c r="SKX432" s="119"/>
      <c r="SKY432" s="134"/>
      <c r="SKZ432" s="119"/>
      <c r="SLA432" s="134"/>
      <c r="SLB432" s="119"/>
      <c r="SLC432" s="134"/>
      <c r="SLD432" s="119"/>
      <c r="SLE432" s="134"/>
      <c r="SLF432" s="119"/>
      <c r="SLG432" s="134"/>
      <c r="SLH432" s="119"/>
      <c r="SLI432" s="134"/>
      <c r="SLJ432" s="119"/>
      <c r="SLK432" s="134"/>
      <c r="SLL432" s="119"/>
      <c r="SLM432" s="134"/>
      <c r="SLN432" s="119"/>
      <c r="SLO432" s="134"/>
      <c r="SLP432" s="119"/>
      <c r="SLQ432" s="134"/>
      <c r="SLR432" s="119"/>
      <c r="SLS432" s="134"/>
      <c r="SLT432" s="119"/>
      <c r="SLU432" s="134"/>
      <c r="SLV432" s="119"/>
      <c r="SLW432" s="134"/>
      <c r="SLX432" s="119"/>
      <c r="SLY432" s="134"/>
      <c r="SLZ432" s="119"/>
      <c r="SMA432" s="134"/>
      <c r="SMB432" s="119"/>
      <c r="SMC432" s="134"/>
      <c r="SMD432" s="119"/>
      <c r="SME432" s="134"/>
      <c r="SMF432" s="119"/>
      <c r="SMG432" s="134"/>
      <c r="SMH432" s="119"/>
      <c r="SMI432" s="134"/>
      <c r="SMJ432" s="119"/>
      <c r="SMK432" s="134"/>
      <c r="SML432" s="119"/>
      <c r="SMM432" s="134"/>
      <c r="SMN432" s="119"/>
      <c r="SMO432" s="134"/>
      <c r="SMP432" s="119"/>
      <c r="SMQ432" s="134"/>
      <c r="SMR432" s="119"/>
      <c r="SMS432" s="134"/>
      <c r="SMT432" s="119"/>
      <c r="SMU432" s="134"/>
      <c r="SMV432" s="119"/>
      <c r="SMW432" s="134"/>
      <c r="SMX432" s="119"/>
      <c r="SMY432" s="134"/>
      <c r="SMZ432" s="119"/>
      <c r="SNA432" s="134"/>
      <c r="SNB432" s="119"/>
      <c r="SNC432" s="134"/>
      <c r="SND432" s="119"/>
      <c r="SNE432" s="134"/>
      <c r="SNF432" s="119"/>
      <c r="SNG432" s="134"/>
      <c r="SNH432" s="119"/>
      <c r="SNI432" s="134"/>
      <c r="SNJ432" s="119"/>
      <c r="SNK432" s="134"/>
      <c r="SNL432" s="119"/>
      <c r="SNM432" s="134"/>
      <c r="SNN432" s="119"/>
      <c r="SNO432" s="134"/>
      <c r="SNP432" s="119"/>
      <c r="SNQ432" s="134"/>
      <c r="SNR432" s="119"/>
      <c r="SNS432" s="134"/>
      <c r="SNT432" s="119"/>
      <c r="SNU432" s="134"/>
      <c r="SNV432" s="119"/>
      <c r="SNW432" s="134"/>
      <c r="SNX432" s="119"/>
      <c r="SNY432" s="134"/>
      <c r="SNZ432" s="119"/>
      <c r="SOA432" s="134"/>
      <c r="SOB432" s="119"/>
      <c r="SOC432" s="134"/>
      <c r="SOD432" s="119"/>
      <c r="SOE432" s="134"/>
      <c r="SOF432" s="119"/>
      <c r="SOG432" s="134"/>
      <c r="SOH432" s="119"/>
      <c r="SOI432" s="134"/>
      <c r="SOJ432" s="119"/>
      <c r="SOK432" s="134"/>
      <c r="SOL432" s="119"/>
      <c r="SOM432" s="134"/>
      <c r="SON432" s="119"/>
      <c r="SOO432" s="134"/>
      <c r="SOP432" s="119"/>
      <c r="SOQ432" s="134"/>
      <c r="SOR432" s="119"/>
      <c r="SOS432" s="134"/>
      <c r="SOT432" s="119"/>
      <c r="SOU432" s="134"/>
      <c r="SOV432" s="119"/>
      <c r="SOW432" s="134"/>
      <c r="SOX432" s="119"/>
      <c r="SOY432" s="134"/>
      <c r="SOZ432" s="119"/>
      <c r="SPA432" s="134"/>
      <c r="SPB432" s="119"/>
      <c r="SPC432" s="134"/>
      <c r="SPD432" s="119"/>
      <c r="SPE432" s="134"/>
      <c r="SPF432" s="119"/>
      <c r="SPG432" s="134"/>
      <c r="SPH432" s="119"/>
      <c r="SPI432" s="134"/>
      <c r="SPJ432" s="119"/>
      <c r="SPK432" s="134"/>
      <c r="SPL432" s="119"/>
      <c r="SPM432" s="134"/>
      <c r="SPN432" s="119"/>
      <c r="SPO432" s="134"/>
      <c r="SPP432" s="119"/>
      <c r="SPQ432" s="134"/>
      <c r="SPR432" s="119"/>
      <c r="SPS432" s="134"/>
      <c r="SPT432" s="119"/>
      <c r="SPU432" s="134"/>
      <c r="SPV432" s="119"/>
      <c r="SPW432" s="134"/>
      <c r="SPX432" s="119"/>
      <c r="SPY432" s="134"/>
      <c r="SPZ432" s="119"/>
      <c r="SQA432" s="134"/>
      <c r="SQB432" s="119"/>
      <c r="SQC432" s="134"/>
      <c r="SQD432" s="119"/>
      <c r="SQE432" s="134"/>
      <c r="SQF432" s="119"/>
      <c r="SQG432" s="134"/>
      <c r="SQH432" s="119"/>
      <c r="SQI432" s="134"/>
      <c r="SQJ432" s="119"/>
      <c r="SQK432" s="134"/>
      <c r="SQL432" s="119"/>
      <c r="SQM432" s="134"/>
      <c r="SQN432" s="119"/>
      <c r="SQO432" s="134"/>
      <c r="SQP432" s="119"/>
      <c r="SQQ432" s="134"/>
      <c r="SQR432" s="119"/>
      <c r="SQS432" s="134"/>
      <c r="SQT432" s="119"/>
      <c r="SQU432" s="134"/>
      <c r="SQV432" s="119"/>
      <c r="SQW432" s="134"/>
      <c r="SQX432" s="119"/>
      <c r="SQY432" s="134"/>
      <c r="SQZ432" s="119"/>
      <c r="SRA432" s="134"/>
      <c r="SRB432" s="119"/>
      <c r="SRC432" s="134"/>
      <c r="SRD432" s="119"/>
      <c r="SRE432" s="134"/>
      <c r="SRF432" s="119"/>
      <c r="SRG432" s="134"/>
      <c r="SRH432" s="119"/>
      <c r="SRI432" s="134"/>
      <c r="SRJ432" s="119"/>
      <c r="SRK432" s="134"/>
      <c r="SRL432" s="119"/>
      <c r="SRM432" s="134"/>
      <c r="SRN432" s="119"/>
      <c r="SRO432" s="134"/>
      <c r="SRP432" s="119"/>
      <c r="SRQ432" s="134"/>
      <c r="SRR432" s="119"/>
      <c r="SRS432" s="134"/>
      <c r="SRT432" s="119"/>
      <c r="SRU432" s="134"/>
      <c r="SRV432" s="119"/>
      <c r="SRW432" s="134"/>
      <c r="SRX432" s="119"/>
      <c r="SRY432" s="134"/>
      <c r="SRZ432" s="119"/>
      <c r="SSA432" s="134"/>
      <c r="SSB432" s="119"/>
      <c r="SSC432" s="134"/>
      <c r="SSD432" s="119"/>
      <c r="SSE432" s="134"/>
      <c r="SSF432" s="119"/>
      <c r="SSG432" s="134"/>
      <c r="SSH432" s="119"/>
      <c r="SSI432" s="134"/>
      <c r="SSJ432" s="119"/>
      <c r="SSK432" s="134"/>
      <c r="SSL432" s="119"/>
      <c r="SSM432" s="134"/>
      <c r="SSN432" s="119"/>
      <c r="SSO432" s="134"/>
      <c r="SSP432" s="119"/>
      <c r="SSQ432" s="134"/>
      <c r="SSR432" s="119"/>
      <c r="SSS432" s="134"/>
      <c r="SST432" s="119"/>
      <c r="SSU432" s="134"/>
      <c r="SSV432" s="119"/>
      <c r="SSW432" s="134"/>
      <c r="SSX432" s="119"/>
      <c r="SSY432" s="134"/>
      <c r="SSZ432" s="119"/>
      <c r="STA432" s="134"/>
      <c r="STB432" s="119"/>
      <c r="STC432" s="134"/>
      <c r="STD432" s="119"/>
      <c r="STE432" s="134"/>
      <c r="STF432" s="119"/>
      <c r="STG432" s="134"/>
      <c r="STH432" s="119"/>
      <c r="STI432" s="134"/>
      <c r="STJ432" s="119"/>
      <c r="STK432" s="134"/>
      <c r="STL432" s="119"/>
      <c r="STM432" s="134"/>
      <c r="STN432" s="119"/>
      <c r="STO432" s="134"/>
      <c r="STP432" s="119"/>
      <c r="STQ432" s="134"/>
      <c r="STR432" s="119"/>
      <c r="STS432" s="134"/>
      <c r="STT432" s="119"/>
      <c r="STU432" s="134"/>
      <c r="STV432" s="119"/>
      <c r="STW432" s="134"/>
      <c r="STX432" s="119"/>
      <c r="STY432" s="134"/>
      <c r="STZ432" s="119"/>
      <c r="SUA432" s="134"/>
      <c r="SUB432" s="119"/>
      <c r="SUC432" s="134"/>
      <c r="SUD432" s="119"/>
      <c r="SUE432" s="134"/>
      <c r="SUF432" s="119"/>
      <c r="SUG432" s="134"/>
      <c r="SUH432" s="119"/>
      <c r="SUI432" s="134"/>
      <c r="SUJ432" s="119"/>
      <c r="SUK432" s="134"/>
      <c r="SUL432" s="119"/>
      <c r="SUM432" s="134"/>
      <c r="SUN432" s="119"/>
      <c r="SUO432" s="134"/>
      <c r="SUP432" s="119"/>
      <c r="SUQ432" s="134"/>
      <c r="SUR432" s="119"/>
      <c r="SUS432" s="134"/>
      <c r="SUT432" s="119"/>
      <c r="SUU432" s="134"/>
      <c r="SUV432" s="119"/>
      <c r="SUW432" s="134"/>
      <c r="SUX432" s="119"/>
      <c r="SUY432" s="134"/>
      <c r="SUZ432" s="119"/>
      <c r="SVA432" s="134"/>
      <c r="SVB432" s="119"/>
      <c r="SVC432" s="134"/>
      <c r="SVD432" s="119"/>
      <c r="SVE432" s="134"/>
      <c r="SVF432" s="119"/>
      <c r="SVG432" s="134"/>
      <c r="SVH432" s="119"/>
      <c r="SVI432" s="134"/>
      <c r="SVJ432" s="119"/>
      <c r="SVK432" s="134"/>
      <c r="SVL432" s="119"/>
      <c r="SVM432" s="134"/>
      <c r="SVN432" s="119"/>
      <c r="SVO432" s="134"/>
      <c r="SVP432" s="119"/>
      <c r="SVQ432" s="134"/>
      <c r="SVR432" s="119"/>
      <c r="SVS432" s="134"/>
      <c r="SVT432" s="119"/>
      <c r="SVU432" s="134"/>
      <c r="SVV432" s="119"/>
      <c r="SVW432" s="134"/>
      <c r="SVX432" s="119"/>
      <c r="SVY432" s="134"/>
      <c r="SVZ432" s="119"/>
      <c r="SWA432" s="134"/>
      <c r="SWB432" s="119"/>
      <c r="SWC432" s="134"/>
      <c r="SWD432" s="119"/>
      <c r="SWE432" s="134"/>
      <c r="SWF432" s="119"/>
      <c r="SWG432" s="134"/>
      <c r="SWH432" s="119"/>
      <c r="SWI432" s="134"/>
      <c r="SWJ432" s="119"/>
      <c r="SWK432" s="134"/>
      <c r="SWL432" s="119"/>
      <c r="SWM432" s="134"/>
      <c r="SWN432" s="119"/>
      <c r="SWO432" s="134"/>
      <c r="SWP432" s="119"/>
      <c r="SWQ432" s="134"/>
      <c r="SWR432" s="119"/>
      <c r="SWS432" s="134"/>
      <c r="SWT432" s="119"/>
      <c r="SWU432" s="134"/>
      <c r="SWV432" s="119"/>
      <c r="SWW432" s="134"/>
      <c r="SWX432" s="119"/>
      <c r="SWY432" s="134"/>
      <c r="SWZ432" s="119"/>
      <c r="SXA432" s="134"/>
      <c r="SXB432" s="119"/>
      <c r="SXC432" s="134"/>
      <c r="SXD432" s="119"/>
      <c r="SXE432" s="134"/>
      <c r="SXF432" s="119"/>
      <c r="SXG432" s="134"/>
      <c r="SXH432" s="119"/>
      <c r="SXI432" s="134"/>
      <c r="SXJ432" s="119"/>
      <c r="SXK432" s="134"/>
      <c r="SXL432" s="119"/>
      <c r="SXM432" s="134"/>
      <c r="SXN432" s="119"/>
      <c r="SXO432" s="134"/>
      <c r="SXP432" s="119"/>
      <c r="SXQ432" s="134"/>
      <c r="SXR432" s="119"/>
      <c r="SXS432" s="134"/>
      <c r="SXT432" s="119"/>
      <c r="SXU432" s="134"/>
      <c r="SXV432" s="119"/>
      <c r="SXW432" s="134"/>
      <c r="SXX432" s="119"/>
      <c r="SXY432" s="134"/>
      <c r="SXZ432" s="119"/>
      <c r="SYA432" s="134"/>
      <c r="SYB432" s="119"/>
      <c r="SYC432" s="134"/>
      <c r="SYD432" s="119"/>
      <c r="SYE432" s="134"/>
      <c r="SYF432" s="119"/>
      <c r="SYG432" s="134"/>
      <c r="SYH432" s="119"/>
      <c r="SYI432" s="134"/>
      <c r="SYJ432" s="119"/>
      <c r="SYK432" s="134"/>
      <c r="SYL432" s="119"/>
      <c r="SYM432" s="134"/>
      <c r="SYN432" s="119"/>
      <c r="SYO432" s="134"/>
      <c r="SYP432" s="119"/>
      <c r="SYQ432" s="134"/>
      <c r="SYR432" s="119"/>
      <c r="SYS432" s="134"/>
      <c r="SYT432" s="119"/>
      <c r="SYU432" s="134"/>
      <c r="SYV432" s="119"/>
      <c r="SYW432" s="134"/>
      <c r="SYX432" s="119"/>
      <c r="SYY432" s="134"/>
      <c r="SYZ432" s="119"/>
      <c r="SZA432" s="134"/>
      <c r="SZB432" s="119"/>
      <c r="SZC432" s="134"/>
      <c r="SZD432" s="119"/>
      <c r="SZE432" s="134"/>
      <c r="SZF432" s="119"/>
      <c r="SZG432" s="134"/>
      <c r="SZH432" s="119"/>
      <c r="SZI432" s="134"/>
      <c r="SZJ432" s="119"/>
      <c r="SZK432" s="134"/>
      <c r="SZL432" s="119"/>
      <c r="SZM432" s="134"/>
      <c r="SZN432" s="119"/>
      <c r="SZO432" s="134"/>
      <c r="SZP432" s="119"/>
      <c r="SZQ432" s="134"/>
      <c r="SZR432" s="119"/>
      <c r="SZS432" s="134"/>
      <c r="SZT432" s="119"/>
      <c r="SZU432" s="134"/>
      <c r="SZV432" s="119"/>
      <c r="SZW432" s="134"/>
      <c r="SZX432" s="119"/>
      <c r="SZY432" s="134"/>
      <c r="SZZ432" s="119"/>
      <c r="TAA432" s="134"/>
      <c r="TAB432" s="119"/>
      <c r="TAC432" s="134"/>
      <c r="TAD432" s="119"/>
      <c r="TAE432" s="134"/>
      <c r="TAF432" s="119"/>
      <c r="TAG432" s="134"/>
      <c r="TAH432" s="119"/>
      <c r="TAI432" s="134"/>
      <c r="TAJ432" s="119"/>
      <c r="TAK432" s="134"/>
      <c r="TAL432" s="119"/>
      <c r="TAM432" s="134"/>
      <c r="TAN432" s="119"/>
      <c r="TAO432" s="134"/>
      <c r="TAP432" s="119"/>
      <c r="TAQ432" s="134"/>
      <c r="TAR432" s="119"/>
      <c r="TAS432" s="134"/>
      <c r="TAT432" s="119"/>
      <c r="TAU432" s="134"/>
      <c r="TAV432" s="119"/>
      <c r="TAW432" s="134"/>
      <c r="TAX432" s="119"/>
      <c r="TAY432" s="134"/>
      <c r="TAZ432" s="119"/>
      <c r="TBA432" s="134"/>
      <c r="TBB432" s="119"/>
      <c r="TBC432" s="134"/>
      <c r="TBD432" s="119"/>
      <c r="TBE432" s="134"/>
      <c r="TBF432" s="119"/>
      <c r="TBG432" s="134"/>
      <c r="TBH432" s="119"/>
      <c r="TBI432" s="134"/>
      <c r="TBJ432" s="119"/>
      <c r="TBK432" s="134"/>
      <c r="TBL432" s="119"/>
      <c r="TBM432" s="134"/>
      <c r="TBN432" s="119"/>
      <c r="TBO432" s="134"/>
      <c r="TBP432" s="119"/>
      <c r="TBQ432" s="134"/>
      <c r="TBR432" s="119"/>
      <c r="TBS432" s="134"/>
      <c r="TBT432" s="119"/>
      <c r="TBU432" s="134"/>
      <c r="TBV432" s="119"/>
      <c r="TBW432" s="134"/>
      <c r="TBX432" s="119"/>
      <c r="TBY432" s="134"/>
      <c r="TBZ432" s="119"/>
      <c r="TCA432" s="134"/>
      <c r="TCB432" s="119"/>
      <c r="TCC432" s="134"/>
      <c r="TCD432" s="119"/>
      <c r="TCE432" s="134"/>
      <c r="TCF432" s="119"/>
      <c r="TCG432" s="134"/>
      <c r="TCH432" s="119"/>
      <c r="TCI432" s="134"/>
      <c r="TCJ432" s="119"/>
      <c r="TCK432" s="134"/>
      <c r="TCL432" s="119"/>
      <c r="TCM432" s="134"/>
      <c r="TCN432" s="119"/>
      <c r="TCO432" s="134"/>
      <c r="TCP432" s="119"/>
      <c r="TCQ432" s="134"/>
      <c r="TCR432" s="119"/>
      <c r="TCS432" s="134"/>
      <c r="TCT432" s="119"/>
      <c r="TCU432" s="134"/>
      <c r="TCV432" s="119"/>
      <c r="TCW432" s="134"/>
      <c r="TCX432" s="119"/>
      <c r="TCY432" s="134"/>
      <c r="TCZ432" s="119"/>
      <c r="TDA432" s="134"/>
      <c r="TDB432" s="119"/>
      <c r="TDC432" s="134"/>
      <c r="TDD432" s="119"/>
      <c r="TDE432" s="134"/>
      <c r="TDF432" s="119"/>
      <c r="TDG432" s="134"/>
      <c r="TDH432" s="119"/>
      <c r="TDI432" s="134"/>
      <c r="TDJ432" s="119"/>
      <c r="TDK432" s="134"/>
      <c r="TDL432" s="119"/>
      <c r="TDM432" s="134"/>
      <c r="TDN432" s="119"/>
      <c r="TDO432" s="134"/>
      <c r="TDP432" s="119"/>
      <c r="TDQ432" s="134"/>
      <c r="TDR432" s="119"/>
      <c r="TDS432" s="134"/>
      <c r="TDT432" s="119"/>
      <c r="TDU432" s="134"/>
      <c r="TDV432" s="119"/>
      <c r="TDW432" s="134"/>
      <c r="TDX432" s="119"/>
      <c r="TDY432" s="134"/>
      <c r="TDZ432" s="119"/>
      <c r="TEA432" s="134"/>
      <c r="TEB432" s="119"/>
      <c r="TEC432" s="134"/>
      <c r="TED432" s="119"/>
      <c r="TEE432" s="134"/>
      <c r="TEF432" s="119"/>
      <c r="TEG432" s="134"/>
      <c r="TEH432" s="119"/>
      <c r="TEI432" s="134"/>
      <c r="TEJ432" s="119"/>
      <c r="TEK432" s="134"/>
      <c r="TEL432" s="119"/>
      <c r="TEM432" s="134"/>
      <c r="TEN432" s="119"/>
      <c r="TEO432" s="134"/>
      <c r="TEP432" s="119"/>
      <c r="TEQ432" s="134"/>
      <c r="TER432" s="119"/>
      <c r="TES432" s="134"/>
      <c r="TET432" s="119"/>
      <c r="TEU432" s="134"/>
      <c r="TEV432" s="119"/>
      <c r="TEW432" s="134"/>
      <c r="TEX432" s="119"/>
      <c r="TEY432" s="134"/>
      <c r="TEZ432" s="119"/>
      <c r="TFA432" s="134"/>
      <c r="TFB432" s="119"/>
      <c r="TFC432" s="134"/>
      <c r="TFD432" s="119"/>
      <c r="TFE432" s="134"/>
      <c r="TFF432" s="119"/>
      <c r="TFG432" s="134"/>
      <c r="TFH432" s="119"/>
      <c r="TFI432" s="134"/>
      <c r="TFJ432" s="119"/>
      <c r="TFK432" s="134"/>
      <c r="TFL432" s="119"/>
      <c r="TFM432" s="134"/>
      <c r="TFN432" s="119"/>
      <c r="TFO432" s="134"/>
      <c r="TFP432" s="119"/>
      <c r="TFQ432" s="134"/>
      <c r="TFR432" s="119"/>
      <c r="TFS432" s="134"/>
      <c r="TFT432" s="119"/>
      <c r="TFU432" s="134"/>
      <c r="TFV432" s="119"/>
      <c r="TFW432" s="134"/>
      <c r="TFX432" s="119"/>
      <c r="TFY432" s="134"/>
      <c r="TFZ432" s="119"/>
      <c r="TGA432" s="134"/>
      <c r="TGB432" s="119"/>
      <c r="TGC432" s="134"/>
      <c r="TGD432" s="119"/>
      <c r="TGE432" s="134"/>
      <c r="TGF432" s="119"/>
      <c r="TGG432" s="134"/>
      <c r="TGH432" s="119"/>
      <c r="TGI432" s="134"/>
      <c r="TGJ432" s="119"/>
      <c r="TGK432" s="134"/>
      <c r="TGL432" s="119"/>
      <c r="TGM432" s="134"/>
      <c r="TGN432" s="119"/>
      <c r="TGO432" s="134"/>
      <c r="TGP432" s="119"/>
      <c r="TGQ432" s="134"/>
      <c r="TGR432" s="119"/>
      <c r="TGS432" s="134"/>
      <c r="TGT432" s="119"/>
      <c r="TGU432" s="134"/>
      <c r="TGV432" s="119"/>
      <c r="TGW432" s="134"/>
      <c r="TGX432" s="119"/>
      <c r="TGY432" s="134"/>
      <c r="TGZ432" s="119"/>
      <c r="THA432" s="134"/>
      <c r="THB432" s="119"/>
      <c r="THC432" s="134"/>
      <c r="THD432" s="119"/>
      <c r="THE432" s="134"/>
      <c r="THF432" s="119"/>
      <c r="THG432" s="134"/>
      <c r="THH432" s="119"/>
      <c r="THI432" s="134"/>
      <c r="THJ432" s="119"/>
      <c r="THK432" s="134"/>
      <c r="THL432" s="119"/>
      <c r="THM432" s="134"/>
      <c r="THN432" s="119"/>
      <c r="THO432" s="134"/>
      <c r="THP432" s="119"/>
      <c r="THQ432" s="134"/>
      <c r="THR432" s="119"/>
      <c r="THS432" s="134"/>
      <c r="THT432" s="119"/>
      <c r="THU432" s="134"/>
      <c r="THV432" s="119"/>
      <c r="THW432" s="134"/>
      <c r="THX432" s="119"/>
      <c r="THY432" s="134"/>
      <c r="THZ432" s="119"/>
      <c r="TIA432" s="134"/>
      <c r="TIB432" s="119"/>
      <c r="TIC432" s="134"/>
      <c r="TID432" s="119"/>
      <c r="TIE432" s="134"/>
      <c r="TIF432" s="119"/>
      <c r="TIG432" s="134"/>
      <c r="TIH432" s="119"/>
      <c r="TII432" s="134"/>
      <c r="TIJ432" s="119"/>
      <c r="TIK432" s="134"/>
      <c r="TIL432" s="119"/>
      <c r="TIM432" s="134"/>
      <c r="TIN432" s="119"/>
      <c r="TIO432" s="134"/>
      <c r="TIP432" s="119"/>
      <c r="TIQ432" s="134"/>
      <c r="TIR432" s="119"/>
      <c r="TIS432" s="134"/>
      <c r="TIT432" s="119"/>
      <c r="TIU432" s="134"/>
      <c r="TIV432" s="119"/>
      <c r="TIW432" s="134"/>
      <c r="TIX432" s="119"/>
      <c r="TIY432" s="134"/>
      <c r="TIZ432" s="119"/>
      <c r="TJA432" s="134"/>
      <c r="TJB432" s="119"/>
      <c r="TJC432" s="134"/>
      <c r="TJD432" s="119"/>
      <c r="TJE432" s="134"/>
      <c r="TJF432" s="119"/>
      <c r="TJG432" s="134"/>
      <c r="TJH432" s="119"/>
      <c r="TJI432" s="134"/>
      <c r="TJJ432" s="119"/>
      <c r="TJK432" s="134"/>
      <c r="TJL432" s="119"/>
      <c r="TJM432" s="134"/>
      <c r="TJN432" s="119"/>
      <c r="TJO432" s="134"/>
      <c r="TJP432" s="119"/>
      <c r="TJQ432" s="134"/>
      <c r="TJR432" s="119"/>
      <c r="TJS432" s="134"/>
      <c r="TJT432" s="119"/>
      <c r="TJU432" s="134"/>
      <c r="TJV432" s="119"/>
      <c r="TJW432" s="134"/>
      <c r="TJX432" s="119"/>
      <c r="TJY432" s="134"/>
      <c r="TJZ432" s="119"/>
      <c r="TKA432" s="134"/>
      <c r="TKB432" s="119"/>
      <c r="TKC432" s="134"/>
      <c r="TKD432" s="119"/>
      <c r="TKE432" s="134"/>
      <c r="TKF432" s="119"/>
      <c r="TKG432" s="134"/>
      <c r="TKH432" s="119"/>
      <c r="TKI432" s="134"/>
      <c r="TKJ432" s="119"/>
      <c r="TKK432" s="134"/>
      <c r="TKL432" s="119"/>
      <c r="TKM432" s="134"/>
      <c r="TKN432" s="119"/>
      <c r="TKO432" s="134"/>
      <c r="TKP432" s="119"/>
      <c r="TKQ432" s="134"/>
      <c r="TKR432" s="119"/>
      <c r="TKS432" s="134"/>
      <c r="TKT432" s="119"/>
      <c r="TKU432" s="134"/>
      <c r="TKV432" s="119"/>
      <c r="TKW432" s="134"/>
      <c r="TKX432" s="119"/>
      <c r="TKY432" s="134"/>
      <c r="TKZ432" s="119"/>
      <c r="TLA432" s="134"/>
      <c r="TLB432" s="119"/>
      <c r="TLC432" s="134"/>
      <c r="TLD432" s="119"/>
      <c r="TLE432" s="134"/>
      <c r="TLF432" s="119"/>
      <c r="TLG432" s="134"/>
      <c r="TLH432" s="119"/>
      <c r="TLI432" s="134"/>
      <c r="TLJ432" s="119"/>
      <c r="TLK432" s="134"/>
      <c r="TLL432" s="119"/>
      <c r="TLM432" s="134"/>
      <c r="TLN432" s="119"/>
      <c r="TLO432" s="134"/>
      <c r="TLP432" s="119"/>
      <c r="TLQ432" s="134"/>
      <c r="TLR432" s="119"/>
      <c r="TLS432" s="134"/>
      <c r="TLT432" s="119"/>
      <c r="TLU432" s="134"/>
      <c r="TLV432" s="119"/>
      <c r="TLW432" s="134"/>
      <c r="TLX432" s="119"/>
      <c r="TLY432" s="134"/>
      <c r="TLZ432" s="119"/>
      <c r="TMA432" s="134"/>
      <c r="TMB432" s="119"/>
      <c r="TMC432" s="134"/>
      <c r="TMD432" s="119"/>
      <c r="TME432" s="134"/>
      <c r="TMF432" s="119"/>
      <c r="TMG432" s="134"/>
      <c r="TMH432" s="119"/>
      <c r="TMI432" s="134"/>
      <c r="TMJ432" s="119"/>
      <c r="TMK432" s="134"/>
      <c r="TML432" s="119"/>
      <c r="TMM432" s="134"/>
      <c r="TMN432" s="119"/>
      <c r="TMO432" s="134"/>
      <c r="TMP432" s="119"/>
      <c r="TMQ432" s="134"/>
      <c r="TMR432" s="119"/>
      <c r="TMS432" s="134"/>
      <c r="TMT432" s="119"/>
      <c r="TMU432" s="134"/>
      <c r="TMV432" s="119"/>
      <c r="TMW432" s="134"/>
      <c r="TMX432" s="119"/>
      <c r="TMY432" s="134"/>
      <c r="TMZ432" s="119"/>
      <c r="TNA432" s="134"/>
      <c r="TNB432" s="119"/>
      <c r="TNC432" s="134"/>
      <c r="TND432" s="119"/>
      <c r="TNE432" s="134"/>
      <c r="TNF432" s="119"/>
      <c r="TNG432" s="134"/>
      <c r="TNH432" s="119"/>
      <c r="TNI432" s="134"/>
      <c r="TNJ432" s="119"/>
      <c r="TNK432" s="134"/>
      <c r="TNL432" s="119"/>
      <c r="TNM432" s="134"/>
      <c r="TNN432" s="119"/>
      <c r="TNO432" s="134"/>
      <c r="TNP432" s="119"/>
      <c r="TNQ432" s="134"/>
      <c r="TNR432" s="119"/>
      <c r="TNS432" s="134"/>
      <c r="TNT432" s="119"/>
      <c r="TNU432" s="134"/>
      <c r="TNV432" s="119"/>
      <c r="TNW432" s="134"/>
      <c r="TNX432" s="119"/>
      <c r="TNY432" s="134"/>
      <c r="TNZ432" s="119"/>
      <c r="TOA432" s="134"/>
      <c r="TOB432" s="119"/>
      <c r="TOC432" s="134"/>
      <c r="TOD432" s="119"/>
      <c r="TOE432" s="134"/>
      <c r="TOF432" s="119"/>
      <c r="TOG432" s="134"/>
      <c r="TOH432" s="119"/>
      <c r="TOI432" s="134"/>
      <c r="TOJ432" s="119"/>
      <c r="TOK432" s="134"/>
      <c r="TOL432" s="119"/>
      <c r="TOM432" s="134"/>
      <c r="TON432" s="119"/>
      <c r="TOO432" s="134"/>
      <c r="TOP432" s="119"/>
      <c r="TOQ432" s="134"/>
      <c r="TOR432" s="119"/>
      <c r="TOS432" s="134"/>
      <c r="TOT432" s="119"/>
      <c r="TOU432" s="134"/>
      <c r="TOV432" s="119"/>
      <c r="TOW432" s="134"/>
      <c r="TOX432" s="119"/>
      <c r="TOY432" s="134"/>
      <c r="TOZ432" s="119"/>
      <c r="TPA432" s="134"/>
      <c r="TPB432" s="119"/>
      <c r="TPC432" s="134"/>
      <c r="TPD432" s="119"/>
      <c r="TPE432" s="134"/>
      <c r="TPF432" s="119"/>
      <c r="TPG432" s="134"/>
      <c r="TPH432" s="119"/>
      <c r="TPI432" s="134"/>
      <c r="TPJ432" s="119"/>
      <c r="TPK432" s="134"/>
      <c r="TPL432" s="119"/>
      <c r="TPM432" s="134"/>
      <c r="TPN432" s="119"/>
      <c r="TPO432" s="134"/>
      <c r="TPP432" s="119"/>
      <c r="TPQ432" s="134"/>
      <c r="TPR432" s="119"/>
      <c r="TPS432" s="134"/>
      <c r="TPT432" s="119"/>
      <c r="TPU432" s="134"/>
      <c r="TPV432" s="119"/>
      <c r="TPW432" s="134"/>
      <c r="TPX432" s="119"/>
      <c r="TPY432" s="134"/>
      <c r="TPZ432" s="119"/>
      <c r="TQA432" s="134"/>
      <c r="TQB432" s="119"/>
      <c r="TQC432" s="134"/>
      <c r="TQD432" s="119"/>
      <c r="TQE432" s="134"/>
      <c r="TQF432" s="119"/>
      <c r="TQG432" s="134"/>
      <c r="TQH432" s="119"/>
      <c r="TQI432" s="134"/>
      <c r="TQJ432" s="119"/>
      <c r="TQK432" s="134"/>
      <c r="TQL432" s="119"/>
      <c r="TQM432" s="134"/>
      <c r="TQN432" s="119"/>
      <c r="TQO432" s="134"/>
      <c r="TQP432" s="119"/>
      <c r="TQQ432" s="134"/>
      <c r="TQR432" s="119"/>
      <c r="TQS432" s="134"/>
      <c r="TQT432" s="119"/>
      <c r="TQU432" s="134"/>
      <c r="TQV432" s="119"/>
      <c r="TQW432" s="134"/>
      <c r="TQX432" s="119"/>
      <c r="TQY432" s="134"/>
      <c r="TQZ432" s="119"/>
      <c r="TRA432" s="134"/>
      <c r="TRB432" s="119"/>
      <c r="TRC432" s="134"/>
      <c r="TRD432" s="119"/>
      <c r="TRE432" s="134"/>
      <c r="TRF432" s="119"/>
      <c r="TRG432" s="134"/>
      <c r="TRH432" s="119"/>
      <c r="TRI432" s="134"/>
      <c r="TRJ432" s="119"/>
      <c r="TRK432" s="134"/>
      <c r="TRL432" s="119"/>
      <c r="TRM432" s="134"/>
      <c r="TRN432" s="119"/>
      <c r="TRO432" s="134"/>
      <c r="TRP432" s="119"/>
      <c r="TRQ432" s="134"/>
      <c r="TRR432" s="119"/>
      <c r="TRS432" s="134"/>
      <c r="TRT432" s="119"/>
      <c r="TRU432" s="134"/>
      <c r="TRV432" s="119"/>
      <c r="TRW432" s="134"/>
      <c r="TRX432" s="119"/>
      <c r="TRY432" s="134"/>
      <c r="TRZ432" s="119"/>
      <c r="TSA432" s="134"/>
      <c r="TSB432" s="119"/>
      <c r="TSC432" s="134"/>
      <c r="TSD432" s="119"/>
      <c r="TSE432" s="134"/>
      <c r="TSF432" s="119"/>
      <c r="TSG432" s="134"/>
      <c r="TSH432" s="119"/>
      <c r="TSI432" s="134"/>
      <c r="TSJ432" s="119"/>
      <c r="TSK432" s="134"/>
      <c r="TSL432" s="119"/>
      <c r="TSM432" s="134"/>
      <c r="TSN432" s="119"/>
      <c r="TSO432" s="134"/>
      <c r="TSP432" s="119"/>
      <c r="TSQ432" s="134"/>
      <c r="TSR432" s="119"/>
      <c r="TSS432" s="134"/>
      <c r="TST432" s="119"/>
      <c r="TSU432" s="134"/>
      <c r="TSV432" s="119"/>
      <c r="TSW432" s="134"/>
      <c r="TSX432" s="119"/>
      <c r="TSY432" s="134"/>
      <c r="TSZ432" s="119"/>
      <c r="TTA432" s="134"/>
      <c r="TTB432" s="119"/>
      <c r="TTC432" s="134"/>
      <c r="TTD432" s="119"/>
      <c r="TTE432" s="134"/>
      <c r="TTF432" s="119"/>
      <c r="TTG432" s="134"/>
      <c r="TTH432" s="119"/>
      <c r="TTI432" s="134"/>
      <c r="TTJ432" s="119"/>
      <c r="TTK432" s="134"/>
      <c r="TTL432" s="119"/>
      <c r="TTM432" s="134"/>
      <c r="TTN432" s="119"/>
      <c r="TTO432" s="134"/>
      <c r="TTP432" s="119"/>
      <c r="TTQ432" s="134"/>
      <c r="TTR432" s="119"/>
      <c r="TTS432" s="134"/>
      <c r="TTT432" s="119"/>
      <c r="TTU432" s="134"/>
      <c r="TTV432" s="119"/>
      <c r="TTW432" s="134"/>
      <c r="TTX432" s="119"/>
      <c r="TTY432" s="134"/>
      <c r="TTZ432" s="119"/>
      <c r="TUA432" s="134"/>
      <c r="TUB432" s="119"/>
      <c r="TUC432" s="134"/>
      <c r="TUD432" s="119"/>
      <c r="TUE432" s="134"/>
      <c r="TUF432" s="119"/>
      <c r="TUG432" s="134"/>
      <c r="TUH432" s="119"/>
      <c r="TUI432" s="134"/>
      <c r="TUJ432" s="119"/>
      <c r="TUK432" s="134"/>
      <c r="TUL432" s="119"/>
      <c r="TUM432" s="134"/>
      <c r="TUN432" s="119"/>
      <c r="TUO432" s="134"/>
      <c r="TUP432" s="119"/>
      <c r="TUQ432" s="134"/>
      <c r="TUR432" s="119"/>
      <c r="TUS432" s="134"/>
      <c r="TUT432" s="119"/>
      <c r="TUU432" s="134"/>
      <c r="TUV432" s="119"/>
      <c r="TUW432" s="134"/>
      <c r="TUX432" s="119"/>
      <c r="TUY432" s="134"/>
      <c r="TUZ432" s="119"/>
      <c r="TVA432" s="134"/>
      <c r="TVB432" s="119"/>
      <c r="TVC432" s="134"/>
      <c r="TVD432" s="119"/>
      <c r="TVE432" s="134"/>
      <c r="TVF432" s="119"/>
      <c r="TVG432" s="134"/>
      <c r="TVH432" s="119"/>
      <c r="TVI432" s="134"/>
      <c r="TVJ432" s="119"/>
      <c r="TVK432" s="134"/>
      <c r="TVL432" s="119"/>
      <c r="TVM432" s="134"/>
      <c r="TVN432" s="119"/>
      <c r="TVO432" s="134"/>
      <c r="TVP432" s="119"/>
      <c r="TVQ432" s="134"/>
      <c r="TVR432" s="119"/>
      <c r="TVS432" s="134"/>
      <c r="TVT432" s="119"/>
      <c r="TVU432" s="134"/>
      <c r="TVV432" s="119"/>
      <c r="TVW432" s="134"/>
      <c r="TVX432" s="119"/>
      <c r="TVY432" s="134"/>
      <c r="TVZ432" s="119"/>
      <c r="TWA432" s="134"/>
      <c r="TWB432" s="119"/>
      <c r="TWC432" s="134"/>
      <c r="TWD432" s="119"/>
      <c r="TWE432" s="134"/>
      <c r="TWF432" s="119"/>
      <c r="TWG432" s="134"/>
      <c r="TWH432" s="119"/>
      <c r="TWI432" s="134"/>
      <c r="TWJ432" s="119"/>
      <c r="TWK432" s="134"/>
      <c r="TWL432" s="119"/>
      <c r="TWM432" s="134"/>
      <c r="TWN432" s="119"/>
      <c r="TWO432" s="134"/>
      <c r="TWP432" s="119"/>
      <c r="TWQ432" s="134"/>
      <c r="TWR432" s="119"/>
      <c r="TWS432" s="134"/>
      <c r="TWT432" s="119"/>
      <c r="TWU432" s="134"/>
      <c r="TWV432" s="119"/>
      <c r="TWW432" s="134"/>
      <c r="TWX432" s="119"/>
      <c r="TWY432" s="134"/>
      <c r="TWZ432" s="119"/>
      <c r="TXA432" s="134"/>
      <c r="TXB432" s="119"/>
      <c r="TXC432" s="134"/>
      <c r="TXD432" s="119"/>
      <c r="TXE432" s="134"/>
      <c r="TXF432" s="119"/>
      <c r="TXG432" s="134"/>
      <c r="TXH432" s="119"/>
      <c r="TXI432" s="134"/>
      <c r="TXJ432" s="119"/>
      <c r="TXK432" s="134"/>
      <c r="TXL432" s="119"/>
      <c r="TXM432" s="134"/>
      <c r="TXN432" s="119"/>
      <c r="TXO432" s="134"/>
      <c r="TXP432" s="119"/>
      <c r="TXQ432" s="134"/>
      <c r="TXR432" s="119"/>
      <c r="TXS432" s="134"/>
      <c r="TXT432" s="119"/>
      <c r="TXU432" s="134"/>
      <c r="TXV432" s="119"/>
      <c r="TXW432" s="134"/>
      <c r="TXX432" s="119"/>
      <c r="TXY432" s="134"/>
      <c r="TXZ432" s="119"/>
      <c r="TYA432" s="134"/>
      <c r="TYB432" s="119"/>
      <c r="TYC432" s="134"/>
      <c r="TYD432" s="119"/>
      <c r="TYE432" s="134"/>
      <c r="TYF432" s="119"/>
      <c r="TYG432" s="134"/>
      <c r="TYH432" s="119"/>
      <c r="TYI432" s="134"/>
      <c r="TYJ432" s="119"/>
      <c r="TYK432" s="134"/>
      <c r="TYL432" s="119"/>
      <c r="TYM432" s="134"/>
      <c r="TYN432" s="119"/>
      <c r="TYO432" s="134"/>
      <c r="TYP432" s="119"/>
      <c r="TYQ432" s="134"/>
      <c r="TYR432" s="119"/>
      <c r="TYS432" s="134"/>
      <c r="TYT432" s="119"/>
      <c r="TYU432" s="134"/>
      <c r="TYV432" s="119"/>
      <c r="TYW432" s="134"/>
      <c r="TYX432" s="119"/>
      <c r="TYY432" s="134"/>
      <c r="TYZ432" s="119"/>
      <c r="TZA432" s="134"/>
      <c r="TZB432" s="119"/>
      <c r="TZC432" s="134"/>
      <c r="TZD432" s="119"/>
      <c r="TZE432" s="134"/>
      <c r="TZF432" s="119"/>
      <c r="TZG432" s="134"/>
      <c r="TZH432" s="119"/>
      <c r="TZI432" s="134"/>
      <c r="TZJ432" s="119"/>
      <c r="TZK432" s="134"/>
      <c r="TZL432" s="119"/>
      <c r="TZM432" s="134"/>
      <c r="TZN432" s="119"/>
      <c r="TZO432" s="134"/>
      <c r="TZP432" s="119"/>
      <c r="TZQ432" s="134"/>
      <c r="TZR432" s="119"/>
      <c r="TZS432" s="134"/>
      <c r="TZT432" s="119"/>
      <c r="TZU432" s="134"/>
      <c r="TZV432" s="119"/>
      <c r="TZW432" s="134"/>
      <c r="TZX432" s="119"/>
      <c r="TZY432" s="134"/>
      <c r="TZZ432" s="119"/>
      <c r="UAA432" s="134"/>
      <c r="UAB432" s="119"/>
      <c r="UAC432" s="134"/>
      <c r="UAD432" s="119"/>
      <c r="UAE432" s="134"/>
      <c r="UAF432" s="119"/>
      <c r="UAG432" s="134"/>
      <c r="UAH432" s="119"/>
      <c r="UAI432" s="134"/>
      <c r="UAJ432" s="119"/>
      <c r="UAK432" s="134"/>
      <c r="UAL432" s="119"/>
      <c r="UAM432" s="134"/>
      <c r="UAN432" s="119"/>
      <c r="UAO432" s="134"/>
      <c r="UAP432" s="119"/>
      <c r="UAQ432" s="134"/>
      <c r="UAR432" s="119"/>
      <c r="UAS432" s="134"/>
      <c r="UAT432" s="119"/>
      <c r="UAU432" s="134"/>
      <c r="UAV432" s="119"/>
      <c r="UAW432" s="134"/>
      <c r="UAX432" s="119"/>
      <c r="UAY432" s="134"/>
      <c r="UAZ432" s="119"/>
      <c r="UBA432" s="134"/>
      <c r="UBB432" s="119"/>
      <c r="UBC432" s="134"/>
      <c r="UBD432" s="119"/>
      <c r="UBE432" s="134"/>
      <c r="UBF432" s="119"/>
      <c r="UBG432" s="134"/>
      <c r="UBH432" s="119"/>
      <c r="UBI432" s="134"/>
      <c r="UBJ432" s="119"/>
      <c r="UBK432" s="134"/>
      <c r="UBL432" s="119"/>
      <c r="UBM432" s="134"/>
      <c r="UBN432" s="119"/>
      <c r="UBO432" s="134"/>
      <c r="UBP432" s="119"/>
      <c r="UBQ432" s="134"/>
      <c r="UBR432" s="119"/>
      <c r="UBS432" s="134"/>
      <c r="UBT432" s="119"/>
      <c r="UBU432" s="134"/>
      <c r="UBV432" s="119"/>
      <c r="UBW432" s="134"/>
      <c r="UBX432" s="119"/>
      <c r="UBY432" s="134"/>
      <c r="UBZ432" s="119"/>
      <c r="UCA432" s="134"/>
      <c r="UCB432" s="119"/>
      <c r="UCC432" s="134"/>
      <c r="UCD432" s="119"/>
      <c r="UCE432" s="134"/>
      <c r="UCF432" s="119"/>
      <c r="UCG432" s="134"/>
      <c r="UCH432" s="119"/>
      <c r="UCI432" s="134"/>
      <c r="UCJ432" s="119"/>
      <c r="UCK432" s="134"/>
      <c r="UCL432" s="119"/>
      <c r="UCM432" s="134"/>
      <c r="UCN432" s="119"/>
      <c r="UCO432" s="134"/>
      <c r="UCP432" s="119"/>
      <c r="UCQ432" s="134"/>
      <c r="UCR432" s="119"/>
      <c r="UCS432" s="134"/>
      <c r="UCT432" s="119"/>
      <c r="UCU432" s="134"/>
      <c r="UCV432" s="119"/>
      <c r="UCW432" s="134"/>
      <c r="UCX432" s="119"/>
      <c r="UCY432" s="134"/>
      <c r="UCZ432" s="119"/>
      <c r="UDA432" s="134"/>
      <c r="UDB432" s="119"/>
      <c r="UDC432" s="134"/>
      <c r="UDD432" s="119"/>
      <c r="UDE432" s="134"/>
      <c r="UDF432" s="119"/>
      <c r="UDG432" s="134"/>
      <c r="UDH432" s="119"/>
      <c r="UDI432" s="134"/>
      <c r="UDJ432" s="119"/>
      <c r="UDK432" s="134"/>
      <c r="UDL432" s="119"/>
      <c r="UDM432" s="134"/>
      <c r="UDN432" s="119"/>
      <c r="UDO432" s="134"/>
      <c r="UDP432" s="119"/>
      <c r="UDQ432" s="134"/>
      <c r="UDR432" s="119"/>
      <c r="UDS432" s="134"/>
      <c r="UDT432" s="119"/>
      <c r="UDU432" s="134"/>
      <c r="UDV432" s="119"/>
      <c r="UDW432" s="134"/>
      <c r="UDX432" s="119"/>
      <c r="UDY432" s="134"/>
      <c r="UDZ432" s="119"/>
      <c r="UEA432" s="134"/>
      <c r="UEB432" s="119"/>
      <c r="UEC432" s="134"/>
      <c r="UED432" s="119"/>
      <c r="UEE432" s="134"/>
      <c r="UEF432" s="119"/>
      <c r="UEG432" s="134"/>
      <c r="UEH432" s="119"/>
      <c r="UEI432" s="134"/>
      <c r="UEJ432" s="119"/>
      <c r="UEK432" s="134"/>
      <c r="UEL432" s="119"/>
      <c r="UEM432" s="134"/>
      <c r="UEN432" s="119"/>
      <c r="UEO432" s="134"/>
      <c r="UEP432" s="119"/>
      <c r="UEQ432" s="134"/>
      <c r="UER432" s="119"/>
      <c r="UES432" s="134"/>
      <c r="UET432" s="119"/>
      <c r="UEU432" s="134"/>
      <c r="UEV432" s="119"/>
      <c r="UEW432" s="134"/>
      <c r="UEX432" s="119"/>
      <c r="UEY432" s="134"/>
      <c r="UEZ432" s="119"/>
      <c r="UFA432" s="134"/>
      <c r="UFB432" s="119"/>
      <c r="UFC432" s="134"/>
      <c r="UFD432" s="119"/>
      <c r="UFE432" s="134"/>
      <c r="UFF432" s="119"/>
      <c r="UFG432" s="134"/>
      <c r="UFH432" s="119"/>
      <c r="UFI432" s="134"/>
      <c r="UFJ432" s="119"/>
      <c r="UFK432" s="134"/>
      <c r="UFL432" s="119"/>
      <c r="UFM432" s="134"/>
      <c r="UFN432" s="119"/>
      <c r="UFO432" s="134"/>
      <c r="UFP432" s="119"/>
      <c r="UFQ432" s="134"/>
      <c r="UFR432" s="119"/>
      <c r="UFS432" s="134"/>
      <c r="UFT432" s="119"/>
      <c r="UFU432" s="134"/>
      <c r="UFV432" s="119"/>
      <c r="UFW432" s="134"/>
      <c r="UFX432" s="119"/>
      <c r="UFY432" s="134"/>
      <c r="UFZ432" s="119"/>
      <c r="UGA432" s="134"/>
      <c r="UGB432" s="119"/>
      <c r="UGC432" s="134"/>
      <c r="UGD432" s="119"/>
      <c r="UGE432" s="134"/>
      <c r="UGF432" s="119"/>
      <c r="UGG432" s="134"/>
      <c r="UGH432" s="119"/>
      <c r="UGI432" s="134"/>
      <c r="UGJ432" s="119"/>
      <c r="UGK432" s="134"/>
      <c r="UGL432" s="119"/>
      <c r="UGM432" s="134"/>
      <c r="UGN432" s="119"/>
      <c r="UGO432" s="134"/>
      <c r="UGP432" s="119"/>
      <c r="UGQ432" s="134"/>
      <c r="UGR432" s="119"/>
      <c r="UGS432" s="134"/>
      <c r="UGT432" s="119"/>
      <c r="UGU432" s="134"/>
      <c r="UGV432" s="119"/>
      <c r="UGW432" s="134"/>
      <c r="UGX432" s="119"/>
      <c r="UGY432" s="134"/>
      <c r="UGZ432" s="119"/>
      <c r="UHA432" s="134"/>
      <c r="UHB432" s="119"/>
      <c r="UHC432" s="134"/>
      <c r="UHD432" s="119"/>
      <c r="UHE432" s="134"/>
      <c r="UHF432" s="119"/>
      <c r="UHG432" s="134"/>
      <c r="UHH432" s="119"/>
      <c r="UHI432" s="134"/>
      <c r="UHJ432" s="119"/>
      <c r="UHK432" s="134"/>
      <c r="UHL432" s="119"/>
      <c r="UHM432" s="134"/>
      <c r="UHN432" s="119"/>
      <c r="UHO432" s="134"/>
      <c r="UHP432" s="119"/>
      <c r="UHQ432" s="134"/>
      <c r="UHR432" s="119"/>
      <c r="UHS432" s="134"/>
      <c r="UHT432" s="119"/>
      <c r="UHU432" s="134"/>
      <c r="UHV432" s="119"/>
      <c r="UHW432" s="134"/>
      <c r="UHX432" s="119"/>
      <c r="UHY432" s="134"/>
      <c r="UHZ432" s="119"/>
      <c r="UIA432" s="134"/>
      <c r="UIB432" s="119"/>
      <c r="UIC432" s="134"/>
      <c r="UID432" s="119"/>
      <c r="UIE432" s="134"/>
      <c r="UIF432" s="119"/>
      <c r="UIG432" s="134"/>
      <c r="UIH432" s="119"/>
      <c r="UII432" s="134"/>
      <c r="UIJ432" s="119"/>
      <c r="UIK432" s="134"/>
      <c r="UIL432" s="119"/>
      <c r="UIM432" s="134"/>
      <c r="UIN432" s="119"/>
      <c r="UIO432" s="134"/>
      <c r="UIP432" s="119"/>
      <c r="UIQ432" s="134"/>
      <c r="UIR432" s="119"/>
      <c r="UIS432" s="134"/>
      <c r="UIT432" s="119"/>
      <c r="UIU432" s="134"/>
      <c r="UIV432" s="119"/>
      <c r="UIW432" s="134"/>
      <c r="UIX432" s="119"/>
      <c r="UIY432" s="134"/>
      <c r="UIZ432" s="119"/>
      <c r="UJA432" s="134"/>
      <c r="UJB432" s="119"/>
      <c r="UJC432" s="134"/>
      <c r="UJD432" s="119"/>
      <c r="UJE432" s="134"/>
      <c r="UJF432" s="119"/>
      <c r="UJG432" s="134"/>
      <c r="UJH432" s="119"/>
      <c r="UJI432" s="134"/>
      <c r="UJJ432" s="119"/>
      <c r="UJK432" s="134"/>
      <c r="UJL432" s="119"/>
      <c r="UJM432" s="134"/>
      <c r="UJN432" s="119"/>
      <c r="UJO432" s="134"/>
      <c r="UJP432" s="119"/>
      <c r="UJQ432" s="134"/>
      <c r="UJR432" s="119"/>
      <c r="UJS432" s="134"/>
      <c r="UJT432" s="119"/>
      <c r="UJU432" s="134"/>
      <c r="UJV432" s="119"/>
      <c r="UJW432" s="134"/>
      <c r="UJX432" s="119"/>
      <c r="UJY432" s="134"/>
      <c r="UJZ432" s="119"/>
      <c r="UKA432" s="134"/>
      <c r="UKB432" s="119"/>
      <c r="UKC432" s="134"/>
      <c r="UKD432" s="119"/>
      <c r="UKE432" s="134"/>
      <c r="UKF432" s="119"/>
      <c r="UKG432" s="134"/>
      <c r="UKH432" s="119"/>
      <c r="UKI432" s="134"/>
      <c r="UKJ432" s="119"/>
      <c r="UKK432" s="134"/>
      <c r="UKL432" s="119"/>
      <c r="UKM432" s="134"/>
      <c r="UKN432" s="119"/>
      <c r="UKO432" s="134"/>
      <c r="UKP432" s="119"/>
      <c r="UKQ432" s="134"/>
      <c r="UKR432" s="119"/>
      <c r="UKS432" s="134"/>
      <c r="UKT432" s="119"/>
      <c r="UKU432" s="134"/>
      <c r="UKV432" s="119"/>
      <c r="UKW432" s="134"/>
      <c r="UKX432" s="119"/>
      <c r="UKY432" s="134"/>
      <c r="UKZ432" s="119"/>
      <c r="ULA432" s="134"/>
      <c r="ULB432" s="119"/>
      <c r="ULC432" s="134"/>
      <c r="ULD432" s="119"/>
      <c r="ULE432" s="134"/>
      <c r="ULF432" s="119"/>
      <c r="ULG432" s="134"/>
      <c r="ULH432" s="119"/>
      <c r="ULI432" s="134"/>
      <c r="ULJ432" s="119"/>
      <c r="ULK432" s="134"/>
      <c r="ULL432" s="119"/>
      <c r="ULM432" s="134"/>
      <c r="ULN432" s="119"/>
      <c r="ULO432" s="134"/>
      <c r="ULP432" s="119"/>
      <c r="ULQ432" s="134"/>
      <c r="ULR432" s="119"/>
      <c r="ULS432" s="134"/>
      <c r="ULT432" s="119"/>
      <c r="ULU432" s="134"/>
      <c r="ULV432" s="119"/>
      <c r="ULW432" s="134"/>
      <c r="ULX432" s="119"/>
      <c r="ULY432" s="134"/>
      <c r="ULZ432" s="119"/>
      <c r="UMA432" s="134"/>
      <c r="UMB432" s="119"/>
      <c r="UMC432" s="134"/>
      <c r="UMD432" s="119"/>
      <c r="UME432" s="134"/>
      <c r="UMF432" s="119"/>
      <c r="UMG432" s="134"/>
      <c r="UMH432" s="119"/>
      <c r="UMI432" s="134"/>
      <c r="UMJ432" s="119"/>
      <c r="UMK432" s="134"/>
      <c r="UML432" s="119"/>
      <c r="UMM432" s="134"/>
      <c r="UMN432" s="119"/>
      <c r="UMO432" s="134"/>
      <c r="UMP432" s="119"/>
      <c r="UMQ432" s="134"/>
      <c r="UMR432" s="119"/>
      <c r="UMS432" s="134"/>
      <c r="UMT432" s="119"/>
      <c r="UMU432" s="134"/>
      <c r="UMV432" s="119"/>
      <c r="UMW432" s="134"/>
      <c r="UMX432" s="119"/>
      <c r="UMY432" s="134"/>
      <c r="UMZ432" s="119"/>
      <c r="UNA432" s="134"/>
      <c r="UNB432" s="119"/>
      <c r="UNC432" s="134"/>
      <c r="UND432" s="119"/>
      <c r="UNE432" s="134"/>
      <c r="UNF432" s="119"/>
      <c r="UNG432" s="134"/>
      <c r="UNH432" s="119"/>
      <c r="UNI432" s="134"/>
      <c r="UNJ432" s="119"/>
      <c r="UNK432" s="134"/>
      <c r="UNL432" s="119"/>
      <c r="UNM432" s="134"/>
      <c r="UNN432" s="119"/>
      <c r="UNO432" s="134"/>
      <c r="UNP432" s="119"/>
      <c r="UNQ432" s="134"/>
      <c r="UNR432" s="119"/>
      <c r="UNS432" s="134"/>
      <c r="UNT432" s="119"/>
      <c r="UNU432" s="134"/>
      <c r="UNV432" s="119"/>
      <c r="UNW432" s="134"/>
      <c r="UNX432" s="119"/>
      <c r="UNY432" s="134"/>
      <c r="UNZ432" s="119"/>
      <c r="UOA432" s="134"/>
      <c r="UOB432" s="119"/>
      <c r="UOC432" s="134"/>
      <c r="UOD432" s="119"/>
      <c r="UOE432" s="134"/>
      <c r="UOF432" s="119"/>
      <c r="UOG432" s="134"/>
      <c r="UOH432" s="119"/>
      <c r="UOI432" s="134"/>
      <c r="UOJ432" s="119"/>
      <c r="UOK432" s="134"/>
      <c r="UOL432" s="119"/>
      <c r="UOM432" s="134"/>
      <c r="UON432" s="119"/>
      <c r="UOO432" s="134"/>
      <c r="UOP432" s="119"/>
      <c r="UOQ432" s="134"/>
      <c r="UOR432" s="119"/>
      <c r="UOS432" s="134"/>
      <c r="UOT432" s="119"/>
      <c r="UOU432" s="134"/>
      <c r="UOV432" s="119"/>
      <c r="UOW432" s="134"/>
      <c r="UOX432" s="119"/>
      <c r="UOY432" s="134"/>
      <c r="UOZ432" s="119"/>
      <c r="UPA432" s="134"/>
      <c r="UPB432" s="119"/>
      <c r="UPC432" s="134"/>
      <c r="UPD432" s="119"/>
      <c r="UPE432" s="134"/>
      <c r="UPF432" s="119"/>
      <c r="UPG432" s="134"/>
      <c r="UPH432" s="119"/>
      <c r="UPI432" s="134"/>
      <c r="UPJ432" s="119"/>
      <c r="UPK432" s="134"/>
      <c r="UPL432" s="119"/>
      <c r="UPM432" s="134"/>
      <c r="UPN432" s="119"/>
      <c r="UPO432" s="134"/>
      <c r="UPP432" s="119"/>
      <c r="UPQ432" s="134"/>
      <c r="UPR432" s="119"/>
      <c r="UPS432" s="134"/>
      <c r="UPT432" s="119"/>
      <c r="UPU432" s="134"/>
      <c r="UPV432" s="119"/>
      <c r="UPW432" s="134"/>
      <c r="UPX432" s="119"/>
      <c r="UPY432" s="134"/>
      <c r="UPZ432" s="119"/>
      <c r="UQA432" s="134"/>
      <c r="UQB432" s="119"/>
      <c r="UQC432" s="134"/>
      <c r="UQD432" s="119"/>
      <c r="UQE432" s="134"/>
      <c r="UQF432" s="119"/>
      <c r="UQG432" s="134"/>
      <c r="UQH432" s="119"/>
      <c r="UQI432" s="134"/>
      <c r="UQJ432" s="119"/>
      <c r="UQK432" s="134"/>
      <c r="UQL432" s="119"/>
      <c r="UQM432" s="134"/>
      <c r="UQN432" s="119"/>
      <c r="UQO432" s="134"/>
      <c r="UQP432" s="119"/>
      <c r="UQQ432" s="134"/>
      <c r="UQR432" s="119"/>
      <c r="UQS432" s="134"/>
      <c r="UQT432" s="119"/>
      <c r="UQU432" s="134"/>
      <c r="UQV432" s="119"/>
      <c r="UQW432" s="134"/>
      <c r="UQX432" s="119"/>
      <c r="UQY432" s="134"/>
      <c r="UQZ432" s="119"/>
      <c r="URA432" s="134"/>
      <c r="URB432" s="119"/>
      <c r="URC432" s="134"/>
      <c r="URD432" s="119"/>
      <c r="URE432" s="134"/>
      <c r="URF432" s="119"/>
      <c r="URG432" s="134"/>
      <c r="URH432" s="119"/>
      <c r="URI432" s="134"/>
      <c r="URJ432" s="119"/>
      <c r="URK432" s="134"/>
      <c r="URL432" s="119"/>
      <c r="URM432" s="134"/>
      <c r="URN432" s="119"/>
      <c r="URO432" s="134"/>
      <c r="URP432" s="119"/>
      <c r="URQ432" s="134"/>
      <c r="URR432" s="119"/>
      <c r="URS432" s="134"/>
      <c r="URT432" s="119"/>
      <c r="URU432" s="134"/>
      <c r="URV432" s="119"/>
      <c r="URW432" s="134"/>
      <c r="URX432" s="119"/>
      <c r="URY432" s="134"/>
      <c r="URZ432" s="119"/>
      <c r="USA432" s="134"/>
      <c r="USB432" s="119"/>
      <c r="USC432" s="134"/>
      <c r="USD432" s="119"/>
      <c r="USE432" s="134"/>
      <c r="USF432" s="119"/>
      <c r="USG432" s="134"/>
      <c r="USH432" s="119"/>
      <c r="USI432" s="134"/>
      <c r="USJ432" s="119"/>
      <c r="USK432" s="134"/>
      <c r="USL432" s="119"/>
      <c r="USM432" s="134"/>
      <c r="USN432" s="119"/>
      <c r="USO432" s="134"/>
      <c r="USP432" s="119"/>
      <c r="USQ432" s="134"/>
      <c r="USR432" s="119"/>
      <c r="USS432" s="134"/>
      <c r="UST432" s="119"/>
      <c r="USU432" s="134"/>
      <c r="USV432" s="119"/>
      <c r="USW432" s="134"/>
      <c r="USX432" s="119"/>
      <c r="USY432" s="134"/>
      <c r="USZ432" s="119"/>
      <c r="UTA432" s="134"/>
      <c r="UTB432" s="119"/>
      <c r="UTC432" s="134"/>
      <c r="UTD432" s="119"/>
      <c r="UTE432" s="134"/>
      <c r="UTF432" s="119"/>
      <c r="UTG432" s="134"/>
      <c r="UTH432" s="119"/>
      <c r="UTI432" s="134"/>
      <c r="UTJ432" s="119"/>
      <c r="UTK432" s="134"/>
      <c r="UTL432" s="119"/>
      <c r="UTM432" s="134"/>
      <c r="UTN432" s="119"/>
      <c r="UTO432" s="134"/>
      <c r="UTP432" s="119"/>
      <c r="UTQ432" s="134"/>
      <c r="UTR432" s="119"/>
      <c r="UTS432" s="134"/>
      <c r="UTT432" s="119"/>
      <c r="UTU432" s="134"/>
      <c r="UTV432" s="119"/>
      <c r="UTW432" s="134"/>
      <c r="UTX432" s="119"/>
      <c r="UTY432" s="134"/>
      <c r="UTZ432" s="119"/>
      <c r="UUA432" s="134"/>
      <c r="UUB432" s="119"/>
      <c r="UUC432" s="134"/>
      <c r="UUD432" s="119"/>
      <c r="UUE432" s="134"/>
      <c r="UUF432" s="119"/>
      <c r="UUG432" s="134"/>
      <c r="UUH432" s="119"/>
      <c r="UUI432" s="134"/>
      <c r="UUJ432" s="119"/>
      <c r="UUK432" s="134"/>
      <c r="UUL432" s="119"/>
      <c r="UUM432" s="134"/>
      <c r="UUN432" s="119"/>
      <c r="UUO432" s="134"/>
      <c r="UUP432" s="119"/>
      <c r="UUQ432" s="134"/>
      <c r="UUR432" s="119"/>
      <c r="UUS432" s="134"/>
      <c r="UUT432" s="119"/>
      <c r="UUU432" s="134"/>
      <c r="UUV432" s="119"/>
      <c r="UUW432" s="134"/>
      <c r="UUX432" s="119"/>
      <c r="UUY432" s="134"/>
      <c r="UUZ432" s="119"/>
      <c r="UVA432" s="134"/>
      <c r="UVB432" s="119"/>
      <c r="UVC432" s="134"/>
      <c r="UVD432" s="119"/>
      <c r="UVE432" s="134"/>
      <c r="UVF432" s="119"/>
      <c r="UVG432" s="134"/>
      <c r="UVH432" s="119"/>
      <c r="UVI432" s="134"/>
      <c r="UVJ432" s="119"/>
      <c r="UVK432" s="134"/>
      <c r="UVL432" s="119"/>
      <c r="UVM432" s="134"/>
      <c r="UVN432" s="119"/>
      <c r="UVO432" s="134"/>
      <c r="UVP432" s="119"/>
      <c r="UVQ432" s="134"/>
      <c r="UVR432" s="119"/>
      <c r="UVS432" s="134"/>
      <c r="UVT432" s="119"/>
      <c r="UVU432" s="134"/>
      <c r="UVV432" s="119"/>
      <c r="UVW432" s="134"/>
      <c r="UVX432" s="119"/>
      <c r="UVY432" s="134"/>
      <c r="UVZ432" s="119"/>
      <c r="UWA432" s="134"/>
      <c r="UWB432" s="119"/>
      <c r="UWC432" s="134"/>
      <c r="UWD432" s="119"/>
      <c r="UWE432" s="134"/>
      <c r="UWF432" s="119"/>
      <c r="UWG432" s="134"/>
      <c r="UWH432" s="119"/>
      <c r="UWI432" s="134"/>
      <c r="UWJ432" s="119"/>
      <c r="UWK432" s="134"/>
      <c r="UWL432" s="119"/>
      <c r="UWM432" s="134"/>
      <c r="UWN432" s="119"/>
      <c r="UWO432" s="134"/>
      <c r="UWP432" s="119"/>
      <c r="UWQ432" s="134"/>
      <c r="UWR432" s="119"/>
      <c r="UWS432" s="134"/>
      <c r="UWT432" s="119"/>
      <c r="UWU432" s="134"/>
      <c r="UWV432" s="119"/>
      <c r="UWW432" s="134"/>
      <c r="UWX432" s="119"/>
      <c r="UWY432" s="134"/>
      <c r="UWZ432" s="119"/>
      <c r="UXA432" s="134"/>
      <c r="UXB432" s="119"/>
      <c r="UXC432" s="134"/>
      <c r="UXD432" s="119"/>
      <c r="UXE432" s="134"/>
      <c r="UXF432" s="119"/>
      <c r="UXG432" s="134"/>
      <c r="UXH432" s="119"/>
      <c r="UXI432" s="134"/>
      <c r="UXJ432" s="119"/>
      <c r="UXK432" s="134"/>
      <c r="UXL432" s="119"/>
      <c r="UXM432" s="134"/>
      <c r="UXN432" s="119"/>
      <c r="UXO432" s="134"/>
      <c r="UXP432" s="119"/>
      <c r="UXQ432" s="134"/>
      <c r="UXR432" s="119"/>
      <c r="UXS432" s="134"/>
      <c r="UXT432" s="119"/>
      <c r="UXU432" s="134"/>
      <c r="UXV432" s="119"/>
      <c r="UXW432" s="134"/>
      <c r="UXX432" s="119"/>
      <c r="UXY432" s="134"/>
      <c r="UXZ432" s="119"/>
      <c r="UYA432" s="134"/>
      <c r="UYB432" s="119"/>
      <c r="UYC432" s="134"/>
      <c r="UYD432" s="119"/>
      <c r="UYE432" s="134"/>
      <c r="UYF432" s="119"/>
      <c r="UYG432" s="134"/>
      <c r="UYH432" s="119"/>
      <c r="UYI432" s="134"/>
      <c r="UYJ432" s="119"/>
      <c r="UYK432" s="134"/>
      <c r="UYL432" s="119"/>
      <c r="UYM432" s="134"/>
      <c r="UYN432" s="119"/>
      <c r="UYO432" s="134"/>
      <c r="UYP432" s="119"/>
      <c r="UYQ432" s="134"/>
      <c r="UYR432" s="119"/>
      <c r="UYS432" s="134"/>
      <c r="UYT432" s="119"/>
      <c r="UYU432" s="134"/>
      <c r="UYV432" s="119"/>
      <c r="UYW432" s="134"/>
      <c r="UYX432" s="119"/>
      <c r="UYY432" s="134"/>
      <c r="UYZ432" s="119"/>
      <c r="UZA432" s="134"/>
      <c r="UZB432" s="119"/>
      <c r="UZC432" s="134"/>
      <c r="UZD432" s="119"/>
      <c r="UZE432" s="134"/>
      <c r="UZF432" s="119"/>
      <c r="UZG432" s="134"/>
      <c r="UZH432" s="119"/>
      <c r="UZI432" s="134"/>
      <c r="UZJ432" s="119"/>
      <c r="UZK432" s="134"/>
      <c r="UZL432" s="119"/>
      <c r="UZM432" s="134"/>
      <c r="UZN432" s="119"/>
      <c r="UZO432" s="134"/>
      <c r="UZP432" s="119"/>
      <c r="UZQ432" s="134"/>
      <c r="UZR432" s="119"/>
      <c r="UZS432" s="134"/>
      <c r="UZT432" s="119"/>
      <c r="UZU432" s="134"/>
      <c r="UZV432" s="119"/>
      <c r="UZW432" s="134"/>
      <c r="UZX432" s="119"/>
      <c r="UZY432" s="134"/>
      <c r="UZZ432" s="119"/>
      <c r="VAA432" s="134"/>
      <c r="VAB432" s="119"/>
      <c r="VAC432" s="134"/>
      <c r="VAD432" s="119"/>
      <c r="VAE432" s="134"/>
      <c r="VAF432" s="119"/>
      <c r="VAG432" s="134"/>
      <c r="VAH432" s="119"/>
      <c r="VAI432" s="134"/>
      <c r="VAJ432" s="119"/>
      <c r="VAK432" s="134"/>
      <c r="VAL432" s="119"/>
      <c r="VAM432" s="134"/>
      <c r="VAN432" s="119"/>
      <c r="VAO432" s="134"/>
      <c r="VAP432" s="119"/>
      <c r="VAQ432" s="134"/>
      <c r="VAR432" s="119"/>
      <c r="VAS432" s="134"/>
      <c r="VAT432" s="119"/>
      <c r="VAU432" s="134"/>
      <c r="VAV432" s="119"/>
      <c r="VAW432" s="134"/>
      <c r="VAX432" s="119"/>
      <c r="VAY432" s="134"/>
      <c r="VAZ432" s="119"/>
      <c r="VBA432" s="134"/>
      <c r="VBB432" s="119"/>
      <c r="VBC432" s="134"/>
      <c r="VBD432" s="119"/>
      <c r="VBE432" s="134"/>
      <c r="VBF432" s="119"/>
      <c r="VBG432" s="134"/>
      <c r="VBH432" s="119"/>
      <c r="VBI432" s="134"/>
      <c r="VBJ432" s="119"/>
      <c r="VBK432" s="134"/>
      <c r="VBL432" s="119"/>
      <c r="VBM432" s="134"/>
      <c r="VBN432" s="119"/>
      <c r="VBO432" s="134"/>
      <c r="VBP432" s="119"/>
      <c r="VBQ432" s="134"/>
      <c r="VBR432" s="119"/>
      <c r="VBS432" s="134"/>
      <c r="VBT432" s="119"/>
      <c r="VBU432" s="134"/>
      <c r="VBV432" s="119"/>
      <c r="VBW432" s="134"/>
      <c r="VBX432" s="119"/>
      <c r="VBY432" s="134"/>
      <c r="VBZ432" s="119"/>
      <c r="VCA432" s="134"/>
      <c r="VCB432" s="119"/>
      <c r="VCC432" s="134"/>
      <c r="VCD432" s="119"/>
      <c r="VCE432" s="134"/>
      <c r="VCF432" s="119"/>
      <c r="VCG432" s="134"/>
      <c r="VCH432" s="119"/>
      <c r="VCI432" s="134"/>
      <c r="VCJ432" s="119"/>
      <c r="VCK432" s="134"/>
      <c r="VCL432" s="119"/>
      <c r="VCM432" s="134"/>
      <c r="VCN432" s="119"/>
      <c r="VCO432" s="134"/>
      <c r="VCP432" s="119"/>
      <c r="VCQ432" s="134"/>
      <c r="VCR432" s="119"/>
      <c r="VCS432" s="134"/>
      <c r="VCT432" s="119"/>
      <c r="VCU432" s="134"/>
      <c r="VCV432" s="119"/>
      <c r="VCW432" s="134"/>
      <c r="VCX432" s="119"/>
      <c r="VCY432" s="134"/>
      <c r="VCZ432" s="119"/>
      <c r="VDA432" s="134"/>
      <c r="VDB432" s="119"/>
      <c r="VDC432" s="134"/>
      <c r="VDD432" s="119"/>
      <c r="VDE432" s="134"/>
      <c r="VDF432" s="119"/>
      <c r="VDG432" s="134"/>
      <c r="VDH432" s="119"/>
      <c r="VDI432" s="134"/>
      <c r="VDJ432" s="119"/>
      <c r="VDK432" s="134"/>
      <c r="VDL432" s="119"/>
      <c r="VDM432" s="134"/>
      <c r="VDN432" s="119"/>
      <c r="VDO432" s="134"/>
      <c r="VDP432" s="119"/>
      <c r="VDQ432" s="134"/>
      <c r="VDR432" s="119"/>
      <c r="VDS432" s="134"/>
      <c r="VDT432" s="119"/>
      <c r="VDU432" s="134"/>
      <c r="VDV432" s="119"/>
      <c r="VDW432" s="134"/>
      <c r="VDX432" s="119"/>
      <c r="VDY432" s="134"/>
      <c r="VDZ432" s="119"/>
      <c r="VEA432" s="134"/>
      <c r="VEB432" s="119"/>
      <c r="VEC432" s="134"/>
      <c r="VED432" s="119"/>
      <c r="VEE432" s="134"/>
      <c r="VEF432" s="119"/>
      <c r="VEG432" s="134"/>
      <c r="VEH432" s="119"/>
      <c r="VEI432" s="134"/>
      <c r="VEJ432" s="119"/>
      <c r="VEK432" s="134"/>
      <c r="VEL432" s="119"/>
      <c r="VEM432" s="134"/>
      <c r="VEN432" s="119"/>
      <c r="VEO432" s="134"/>
      <c r="VEP432" s="119"/>
      <c r="VEQ432" s="134"/>
      <c r="VER432" s="119"/>
      <c r="VES432" s="134"/>
      <c r="VET432" s="119"/>
      <c r="VEU432" s="134"/>
      <c r="VEV432" s="119"/>
      <c r="VEW432" s="134"/>
      <c r="VEX432" s="119"/>
      <c r="VEY432" s="134"/>
      <c r="VEZ432" s="119"/>
      <c r="VFA432" s="134"/>
      <c r="VFB432" s="119"/>
      <c r="VFC432" s="134"/>
      <c r="VFD432" s="119"/>
      <c r="VFE432" s="134"/>
      <c r="VFF432" s="119"/>
      <c r="VFG432" s="134"/>
      <c r="VFH432" s="119"/>
      <c r="VFI432" s="134"/>
      <c r="VFJ432" s="119"/>
      <c r="VFK432" s="134"/>
      <c r="VFL432" s="119"/>
      <c r="VFM432" s="134"/>
      <c r="VFN432" s="119"/>
      <c r="VFO432" s="134"/>
      <c r="VFP432" s="119"/>
      <c r="VFQ432" s="134"/>
      <c r="VFR432" s="119"/>
      <c r="VFS432" s="134"/>
      <c r="VFT432" s="119"/>
      <c r="VFU432" s="134"/>
      <c r="VFV432" s="119"/>
      <c r="VFW432" s="134"/>
      <c r="VFX432" s="119"/>
      <c r="VFY432" s="134"/>
      <c r="VFZ432" s="119"/>
      <c r="VGA432" s="134"/>
      <c r="VGB432" s="119"/>
      <c r="VGC432" s="134"/>
      <c r="VGD432" s="119"/>
      <c r="VGE432" s="134"/>
      <c r="VGF432" s="119"/>
      <c r="VGG432" s="134"/>
      <c r="VGH432" s="119"/>
      <c r="VGI432" s="134"/>
      <c r="VGJ432" s="119"/>
      <c r="VGK432" s="134"/>
      <c r="VGL432" s="119"/>
      <c r="VGM432" s="134"/>
      <c r="VGN432" s="119"/>
      <c r="VGO432" s="134"/>
      <c r="VGP432" s="119"/>
      <c r="VGQ432" s="134"/>
      <c r="VGR432" s="119"/>
      <c r="VGS432" s="134"/>
      <c r="VGT432" s="119"/>
      <c r="VGU432" s="134"/>
      <c r="VGV432" s="119"/>
      <c r="VGW432" s="134"/>
      <c r="VGX432" s="119"/>
      <c r="VGY432" s="134"/>
      <c r="VGZ432" s="119"/>
      <c r="VHA432" s="134"/>
      <c r="VHB432" s="119"/>
      <c r="VHC432" s="134"/>
      <c r="VHD432" s="119"/>
      <c r="VHE432" s="134"/>
      <c r="VHF432" s="119"/>
      <c r="VHG432" s="134"/>
      <c r="VHH432" s="119"/>
      <c r="VHI432" s="134"/>
      <c r="VHJ432" s="119"/>
      <c r="VHK432" s="134"/>
      <c r="VHL432" s="119"/>
      <c r="VHM432" s="134"/>
      <c r="VHN432" s="119"/>
      <c r="VHO432" s="134"/>
      <c r="VHP432" s="119"/>
      <c r="VHQ432" s="134"/>
      <c r="VHR432" s="119"/>
      <c r="VHS432" s="134"/>
      <c r="VHT432" s="119"/>
      <c r="VHU432" s="134"/>
      <c r="VHV432" s="119"/>
      <c r="VHW432" s="134"/>
      <c r="VHX432" s="119"/>
      <c r="VHY432" s="134"/>
      <c r="VHZ432" s="119"/>
      <c r="VIA432" s="134"/>
      <c r="VIB432" s="119"/>
      <c r="VIC432" s="134"/>
      <c r="VID432" s="119"/>
      <c r="VIE432" s="134"/>
      <c r="VIF432" s="119"/>
      <c r="VIG432" s="134"/>
      <c r="VIH432" s="119"/>
      <c r="VII432" s="134"/>
      <c r="VIJ432" s="119"/>
      <c r="VIK432" s="134"/>
      <c r="VIL432" s="119"/>
      <c r="VIM432" s="134"/>
      <c r="VIN432" s="119"/>
      <c r="VIO432" s="134"/>
      <c r="VIP432" s="119"/>
      <c r="VIQ432" s="134"/>
      <c r="VIR432" s="119"/>
      <c r="VIS432" s="134"/>
      <c r="VIT432" s="119"/>
      <c r="VIU432" s="134"/>
      <c r="VIV432" s="119"/>
      <c r="VIW432" s="134"/>
      <c r="VIX432" s="119"/>
      <c r="VIY432" s="134"/>
      <c r="VIZ432" s="119"/>
      <c r="VJA432" s="134"/>
      <c r="VJB432" s="119"/>
      <c r="VJC432" s="134"/>
      <c r="VJD432" s="119"/>
      <c r="VJE432" s="134"/>
      <c r="VJF432" s="119"/>
      <c r="VJG432" s="134"/>
      <c r="VJH432" s="119"/>
      <c r="VJI432" s="134"/>
      <c r="VJJ432" s="119"/>
      <c r="VJK432" s="134"/>
      <c r="VJL432" s="119"/>
      <c r="VJM432" s="134"/>
      <c r="VJN432" s="119"/>
      <c r="VJO432" s="134"/>
      <c r="VJP432" s="119"/>
      <c r="VJQ432" s="134"/>
      <c r="VJR432" s="119"/>
      <c r="VJS432" s="134"/>
      <c r="VJT432" s="119"/>
      <c r="VJU432" s="134"/>
      <c r="VJV432" s="119"/>
      <c r="VJW432" s="134"/>
      <c r="VJX432" s="119"/>
      <c r="VJY432" s="134"/>
      <c r="VJZ432" s="119"/>
      <c r="VKA432" s="134"/>
      <c r="VKB432" s="119"/>
      <c r="VKC432" s="134"/>
      <c r="VKD432" s="119"/>
      <c r="VKE432" s="134"/>
      <c r="VKF432" s="119"/>
      <c r="VKG432" s="134"/>
      <c r="VKH432" s="119"/>
      <c r="VKI432" s="134"/>
      <c r="VKJ432" s="119"/>
      <c r="VKK432" s="134"/>
      <c r="VKL432" s="119"/>
      <c r="VKM432" s="134"/>
      <c r="VKN432" s="119"/>
      <c r="VKO432" s="134"/>
      <c r="VKP432" s="119"/>
      <c r="VKQ432" s="134"/>
      <c r="VKR432" s="119"/>
      <c r="VKS432" s="134"/>
      <c r="VKT432" s="119"/>
      <c r="VKU432" s="134"/>
      <c r="VKV432" s="119"/>
      <c r="VKW432" s="134"/>
      <c r="VKX432" s="119"/>
      <c r="VKY432" s="134"/>
      <c r="VKZ432" s="119"/>
      <c r="VLA432" s="134"/>
      <c r="VLB432" s="119"/>
      <c r="VLC432" s="134"/>
      <c r="VLD432" s="119"/>
      <c r="VLE432" s="134"/>
      <c r="VLF432" s="119"/>
      <c r="VLG432" s="134"/>
      <c r="VLH432" s="119"/>
      <c r="VLI432" s="134"/>
      <c r="VLJ432" s="119"/>
      <c r="VLK432" s="134"/>
      <c r="VLL432" s="119"/>
      <c r="VLM432" s="134"/>
      <c r="VLN432" s="119"/>
      <c r="VLO432" s="134"/>
      <c r="VLP432" s="119"/>
      <c r="VLQ432" s="134"/>
      <c r="VLR432" s="119"/>
      <c r="VLS432" s="134"/>
      <c r="VLT432" s="119"/>
      <c r="VLU432" s="134"/>
      <c r="VLV432" s="119"/>
      <c r="VLW432" s="134"/>
      <c r="VLX432" s="119"/>
      <c r="VLY432" s="134"/>
      <c r="VLZ432" s="119"/>
      <c r="VMA432" s="134"/>
      <c r="VMB432" s="119"/>
      <c r="VMC432" s="134"/>
      <c r="VMD432" s="119"/>
      <c r="VME432" s="134"/>
      <c r="VMF432" s="119"/>
      <c r="VMG432" s="134"/>
      <c r="VMH432" s="119"/>
      <c r="VMI432" s="134"/>
      <c r="VMJ432" s="119"/>
      <c r="VMK432" s="134"/>
      <c r="VML432" s="119"/>
      <c r="VMM432" s="134"/>
      <c r="VMN432" s="119"/>
      <c r="VMO432" s="134"/>
      <c r="VMP432" s="119"/>
      <c r="VMQ432" s="134"/>
      <c r="VMR432" s="119"/>
      <c r="VMS432" s="134"/>
      <c r="VMT432" s="119"/>
      <c r="VMU432" s="134"/>
      <c r="VMV432" s="119"/>
      <c r="VMW432" s="134"/>
      <c r="VMX432" s="119"/>
      <c r="VMY432" s="134"/>
      <c r="VMZ432" s="119"/>
      <c r="VNA432" s="134"/>
      <c r="VNB432" s="119"/>
      <c r="VNC432" s="134"/>
      <c r="VND432" s="119"/>
      <c r="VNE432" s="134"/>
      <c r="VNF432" s="119"/>
      <c r="VNG432" s="134"/>
      <c r="VNH432" s="119"/>
      <c r="VNI432" s="134"/>
      <c r="VNJ432" s="119"/>
      <c r="VNK432" s="134"/>
      <c r="VNL432" s="119"/>
      <c r="VNM432" s="134"/>
      <c r="VNN432" s="119"/>
      <c r="VNO432" s="134"/>
      <c r="VNP432" s="119"/>
      <c r="VNQ432" s="134"/>
      <c r="VNR432" s="119"/>
      <c r="VNS432" s="134"/>
      <c r="VNT432" s="119"/>
      <c r="VNU432" s="134"/>
      <c r="VNV432" s="119"/>
      <c r="VNW432" s="134"/>
      <c r="VNX432" s="119"/>
      <c r="VNY432" s="134"/>
      <c r="VNZ432" s="119"/>
      <c r="VOA432" s="134"/>
      <c r="VOB432" s="119"/>
      <c r="VOC432" s="134"/>
      <c r="VOD432" s="119"/>
      <c r="VOE432" s="134"/>
      <c r="VOF432" s="119"/>
      <c r="VOG432" s="134"/>
      <c r="VOH432" s="119"/>
      <c r="VOI432" s="134"/>
      <c r="VOJ432" s="119"/>
      <c r="VOK432" s="134"/>
      <c r="VOL432" s="119"/>
      <c r="VOM432" s="134"/>
      <c r="VON432" s="119"/>
      <c r="VOO432" s="134"/>
      <c r="VOP432" s="119"/>
      <c r="VOQ432" s="134"/>
      <c r="VOR432" s="119"/>
      <c r="VOS432" s="134"/>
      <c r="VOT432" s="119"/>
      <c r="VOU432" s="134"/>
      <c r="VOV432" s="119"/>
      <c r="VOW432" s="134"/>
      <c r="VOX432" s="119"/>
      <c r="VOY432" s="134"/>
      <c r="VOZ432" s="119"/>
      <c r="VPA432" s="134"/>
      <c r="VPB432" s="119"/>
      <c r="VPC432" s="134"/>
      <c r="VPD432" s="119"/>
      <c r="VPE432" s="134"/>
      <c r="VPF432" s="119"/>
      <c r="VPG432" s="134"/>
      <c r="VPH432" s="119"/>
      <c r="VPI432" s="134"/>
      <c r="VPJ432" s="119"/>
      <c r="VPK432" s="134"/>
      <c r="VPL432" s="119"/>
      <c r="VPM432" s="134"/>
      <c r="VPN432" s="119"/>
      <c r="VPO432" s="134"/>
      <c r="VPP432" s="119"/>
      <c r="VPQ432" s="134"/>
      <c r="VPR432" s="119"/>
      <c r="VPS432" s="134"/>
      <c r="VPT432" s="119"/>
      <c r="VPU432" s="134"/>
      <c r="VPV432" s="119"/>
      <c r="VPW432" s="134"/>
      <c r="VPX432" s="119"/>
      <c r="VPY432" s="134"/>
      <c r="VPZ432" s="119"/>
      <c r="VQA432" s="134"/>
      <c r="VQB432" s="119"/>
      <c r="VQC432" s="134"/>
      <c r="VQD432" s="119"/>
      <c r="VQE432" s="134"/>
      <c r="VQF432" s="119"/>
      <c r="VQG432" s="134"/>
      <c r="VQH432" s="119"/>
      <c r="VQI432" s="134"/>
      <c r="VQJ432" s="119"/>
      <c r="VQK432" s="134"/>
      <c r="VQL432" s="119"/>
      <c r="VQM432" s="134"/>
      <c r="VQN432" s="119"/>
      <c r="VQO432" s="134"/>
      <c r="VQP432" s="119"/>
      <c r="VQQ432" s="134"/>
      <c r="VQR432" s="119"/>
      <c r="VQS432" s="134"/>
      <c r="VQT432" s="119"/>
      <c r="VQU432" s="134"/>
      <c r="VQV432" s="119"/>
      <c r="VQW432" s="134"/>
      <c r="VQX432" s="119"/>
      <c r="VQY432" s="134"/>
      <c r="VQZ432" s="119"/>
      <c r="VRA432" s="134"/>
      <c r="VRB432" s="119"/>
      <c r="VRC432" s="134"/>
      <c r="VRD432" s="119"/>
      <c r="VRE432" s="134"/>
      <c r="VRF432" s="119"/>
      <c r="VRG432" s="134"/>
      <c r="VRH432" s="119"/>
      <c r="VRI432" s="134"/>
      <c r="VRJ432" s="119"/>
      <c r="VRK432" s="134"/>
      <c r="VRL432" s="119"/>
      <c r="VRM432" s="134"/>
      <c r="VRN432" s="119"/>
      <c r="VRO432" s="134"/>
      <c r="VRP432" s="119"/>
      <c r="VRQ432" s="134"/>
      <c r="VRR432" s="119"/>
      <c r="VRS432" s="134"/>
      <c r="VRT432" s="119"/>
      <c r="VRU432" s="134"/>
      <c r="VRV432" s="119"/>
      <c r="VRW432" s="134"/>
      <c r="VRX432" s="119"/>
      <c r="VRY432" s="134"/>
      <c r="VRZ432" s="119"/>
      <c r="VSA432" s="134"/>
      <c r="VSB432" s="119"/>
      <c r="VSC432" s="134"/>
      <c r="VSD432" s="119"/>
      <c r="VSE432" s="134"/>
      <c r="VSF432" s="119"/>
      <c r="VSG432" s="134"/>
      <c r="VSH432" s="119"/>
      <c r="VSI432" s="134"/>
      <c r="VSJ432" s="119"/>
      <c r="VSK432" s="134"/>
      <c r="VSL432" s="119"/>
      <c r="VSM432" s="134"/>
      <c r="VSN432" s="119"/>
      <c r="VSO432" s="134"/>
      <c r="VSP432" s="119"/>
      <c r="VSQ432" s="134"/>
      <c r="VSR432" s="119"/>
      <c r="VSS432" s="134"/>
      <c r="VST432" s="119"/>
      <c r="VSU432" s="134"/>
      <c r="VSV432" s="119"/>
      <c r="VSW432" s="134"/>
      <c r="VSX432" s="119"/>
      <c r="VSY432" s="134"/>
      <c r="VSZ432" s="119"/>
      <c r="VTA432" s="134"/>
      <c r="VTB432" s="119"/>
      <c r="VTC432" s="134"/>
      <c r="VTD432" s="119"/>
      <c r="VTE432" s="134"/>
      <c r="VTF432" s="119"/>
      <c r="VTG432" s="134"/>
      <c r="VTH432" s="119"/>
      <c r="VTI432" s="134"/>
      <c r="VTJ432" s="119"/>
      <c r="VTK432" s="134"/>
      <c r="VTL432" s="119"/>
      <c r="VTM432" s="134"/>
      <c r="VTN432" s="119"/>
      <c r="VTO432" s="134"/>
      <c r="VTP432" s="119"/>
      <c r="VTQ432" s="134"/>
      <c r="VTR432" s="119"/>
      <c r="VTS432" s="134"/>
      <c r="VTT432" s="119"/>
      <c r="VTU432" s="134"/>
      <c r="VTV432" s="119"/>
      <c r="VTW432" s="134"/>
      <c r="VTX432" s="119"/>
      <c r="VTY432" s="134"/>
      <c r="VTZ432" s="119"/>
      <c r="VUA432" s="134"/>
      <c r="VUB432" s="119"/>
      <c r="VUC432" s="134"/>
      <c r="VUD432" s="119"/>
      <c r="VUE432" s="134"/>
      <c r="VUF432" s="119"/>
      <c r="VUG432" s="134"/>
      <c r="VUH432" s="119"/>
      <c r="VUI432" s="134"/>
      <c r="VUJ432" s="119"/>
      <c r="VUK432" s="134"/>
      <c r="VUL432" s="119"/>
      <c r="VUM432" s="134"/>
      <c r="VUN432" s="119"/>
      <c r="VUO432" s="134"/>
      <c r="VUP432" s="119"/>
      <c r="VUQ432" s="134"/>
      <c r="VUR432" s="119"/>
      <c r="VUS432" s="134"/>
      <c r="VUT432" s="119"/>
      <c r="VUU432" s="134"/>
      <c r="VUV432" s="119"/>
      <c r="VUW432" s="134"/>
      <c r="VUX432" s="119"/>
      <c r="VUY432" s="134"/>
      <c r="VUZ432" s="119"/>
      <c r="VVA432" s="134"/>
      <c r="VVB432" s="119"/>
      <c r="VVC432" s="134"/>
      <c r="VVD432" s="119"/>
      <c r="VVE432" s="134"/>
      <c r="VVF432" s="119"/>
      <c r="VVG432" s="134"/>
      <c r="VVH432" s="119"/>
      <c r="VVI432" s="134"/>
      <c r="VVJ432" s="119"/>
      <c r="VVK432" s="134"/>
      <c r="VVL432" s="119"/>
      <c r="VVM432" s="134"/>
      <c r="VVN432" s="119"/>
      <c r="VVO432" s="134"/>
      <c r="VVP432" s="119"/>
      <c r="VVQ432" s="134"/>
      <c r="VVR432" s="119"/>
      <c r="VVS432" s="134"/>
      <c r="VVT432" s="119"/>
      <c r="VVU432" s="134"/>
      <c r="VVV432" s="119"/>
      <c r="VVW432" s="134"/>
      <c r="VVX432" s="119"/>
      <c r="VVY432" s="134"/>
      <c r="VVZ432" s="119"/>
      <c r="VWA432" s="134"/>
      <c r="VWB432" s="119"/>
      <c r="VWC432" s="134"/>
      <c r="VWD432" s="119"/>
      <c r="VWE432" s="134"/>
      <c r="VWF432" s="119"/>
      <c r="VWG432" s="134"/>
      <c r="VWH432" s="119"/>
      <c r="VWI432" s="134"/>
      <c r="VWJ432" s="119"/>
      <c r="VWK432" s="134"/>
      <c r="VWL432" s="119"/>
      <c r="VWM432" s="134"/>
      <c r="VWN432" s="119"/>
      <c r="VWO432" s="134"/>
      <c r="VWP432" s="119"/>
      <c r="VWQ432" s="134"/>
      <c r="VWR432" s="119"/>
      <c r="VWS432" s="134"/>
      <c r="VWT432" s="119"/>
      <c r="VWU432" s="134"/>
      <c r="VWV432" s="119"/>
      <c r="VWW432" s="134"/>
      <c r="VWX432" s="119"/>
      <c r="VWY432" s="134"/>
      <c r="VWZ432" s="119"/>
      <c r="VXA432" s="134"/>
      <c r="VXB432" s="119"/>
      <c r="VXC432" s="134"/>
      <c r="VXD432" s="119"/>
      <c r="VXE432" s="134"/>
      <c r="VXF432" s="119"/>
      <c r="VXG432" s="134"/>
      <c r="VXH432" s="119"/>
      <c r="VXI432" s="134"/>
      <c r="VXJ432" s="119"/>
      <c r="VXK432" s="134"/>
      <c r="VXL432" s="119"/>
      <c r="VXM432" s="134"/>
      <c r="VXN432" s="119"/>
      <c r="VXO432" s="134"/>
      <c r="VXP432" s="119"/>
      <c r="VXQ432" s="134"/>
      <c r="VXR432" s="119"/>
      <c r="VXS432" s="134"/>
      <c r="VXT432" s="119"/>
      <c r="VXU432" s="134"/>
      <c r="VXV432" s="119"/>
      <c r="VXW432" s="134"/>
      <c r="VXX432" s="119"/>
      <c r="VXY432" s="134"/>
      <c r="VXZ432" s="119"/>
      <c r="VYA432" s="134"/>
      <c r="VYB432" s="119"/>
      <c r="VYC432" s="134"/>
      <c r="VYD432" s="119"/>
      <c r="VYE432" s="134"/>
      <c r="VYF432" s="119"/>
      <c r="VYG432" s="134"/>
      <c r="VYH432" s="119"/>
      <c r="VYI432" s="134"/>
      <c r="VYJ432" s="119"/>
      <c r="VYK432" s="134"/>
      <c r="VYL432" s="119"/>
      <c r="VYM432" s="134"/>
      <c r="VYN432" s="119"/>
      <c r="VYO432" s="134"/>
      <c r="VYP432" s="119"/>
      <c r="VYQ432" s="134"/>
      <c r="VYR432" s="119"/>
      <c r="VYS432" s="134"/>
      <c r="VYT432" s="119"/>
      <c r="VYU432" s="134"/>
      <c r="VYV432" s="119"/>
      <c r="VYW432" s="134"/>
      <c r="VYX432" s="119"/>
      <c r="VYY432" s="134"/>
      <c r="VYZ432" s="119"/>
      <c r="VZA432" s="134"/>
      <c r="VZB432" s="119"/>
      <c r="VZC432" s="134"/>
      <c r="VZD432" s="119"/>
      <c r="VZE432" s="134"/>
      <c r="VZF432" s="119"/>
      <c r="VZG432" s="134"/>
      <c r="VZH432" s="119"/>
      <c r="VZI432" s="134"/>
      <c r="VZJ432" s="119"/>
      <c r="VZK432" s="134"/>
      <c r="VZL432" s="119"/>
      <c r="VZM432" s="134"/>
      <c r="VZN432" s="119"/>
      <c r="VZO432" s="134"/>
      <c r="VZP432" s="119"/>
      <c r="VZQ432" s="134"/>
      <c r="VZR432" s="119"/>
      <c r="VZS432" s="134"/>
      <c r="VZT432" s="119"/>
      <c r="VZU432" s="134"/>
      <c r="VZV432" s="119"/>
      <c r="VZW432" s="134"/>
      <c r="VZX432" s="119"/>
      <c r="VZY432" s="134"/>
      <c r="VZZ432" s="119"/>
      <c r="WAA432" s="134"/>
      <c r="WAB432" s="119"/>
      <c r="WAC432" s="134"/>
      <c r="WAD432" s="119"/>
      <c r="WAE432" s="134"/>
      <c r="WAF432" s="119"/>
      <c r="WAG432" s="134"/>
      <c r="WAH432" s="119"/>
      <c r="WAI432" s="134"/>
      <c r="WAJ432" s="119"/>
      <c r="WAK432" s="134"/>
      <c r="WAL432" s="119"/>
      <c r="WAM432" s="134"/>
      <c r="WAN432" s="119"/>
      <c r="WAO432" s="134"/>
      <c r="WAP432" s="119"/>
      <c r="WAQ432" s="134"/>
      <c r="WAR432" s="119"/>
      <c r="WAS432" s="134"/>
      <c r="WAT432" s="119"/>
      <c r="WAU432" s="134"/>
      <c r="WAV432" s="119"/>
      <c r="WAW432" s="134"/>
      <c r="WAX432" s="119"/>
      <c r="WAY432" s="134"/>
      <c r="WAZ432" s="119"/>
      <c r="WBA432" s="134"/>
      <c r="WBB432" s="119"/>
      <c r="WBC432" s="134"/>
      <c r="WBD432" s="119"/>
      <c r="WBE432" s="134"/>
      <c r="WBF432" s="119"/>
      <c r="WBG432" s="134"/>
      <c r="WBH432" s="119"/>
      <c r="WBI432" s="134"/>
      <c r="WBJ432" s="119"/>
      <c r="WBK432" s="134"/>
      <c r="WBL432" s="119"/>
      <c r="WBM432" s="134"/>
      <c r="WBN432" s="119"/>
      <c r="WBO432" s="134"/>
      <c r="WBP432" s="119"/>
      <c r="WBQ432" s="134"/>
      <c r="WBR432" s="119"/>
      <c r="WBS432" s="134"/>
      <c r="WBT432" s="119"/>
      <c r="WBU432" s="134"/>
      <c r="WBV432" s="119"/>
      <c r="WBW432" s="134"/>
      <c r="WBX432" s="119"/>
      <c r="WBY432" s="134"/>
      <c r="WBZ432" s="119"/>
      <c r="WCA432" s="134"/>
      <c r="WCB432" s="119"/>
      <c r="WCC432" s="134"/>
      <c r="WCD432" s="119"/>
      <c r="WCE432" s="134"/>
      <c r="WCF432" s="119"/>
      <c r="WCG432" s="134"/>
      <c r="WCH432" s="119"/>
      <c r="WCI432" s="134"/>
      <c r="WCJ432" s="119"/>
      <c r="WCK432" s="134"/>
      <c r="WCL432" s="119"/>
      <c r="WCM432" s="134"/>
      <c r="WCN432" s="119"/>
      <c r="WCO432" s="134"/>
      <c r="WCP432" s="119"/>
      <c r="WCQ432" s="134"/>
      <c r="WCR432" s="119"/>
      <c r="WCS432" s="134"/>
      <c r="WCT432" s="119"/>
      <c r="WCU432" s="134"/>
      <c r="WCV432" s="119"/>
      <c r="WCW432" s="134"/>
      <c r="WCX432" s="119"/>
      <c r="WCY432" s="134"/>
      <c r="WCZ432" s="119"/>
      <c r="WDA432" s="134"/>
      <c r="WDB432" s="119"/>
      <c r="WDC432" s="134"/>
      <c r="WDD432" s="119"/>
      <c r="WDE432" s="134"/>
      <c r="WDF432" s="119"/>
      <c r="WDG432" s="134"/>
      <c r="WDH432" s="119"/>
      <c r="WDI432" s="134"/>
      <c r="WDJ432" s="119"/>
      <c r="WDK432" s="134"/>
      <c r="WDL432" s="119"/>
      <c r="WDM432" s="134"/>
      <c r="WDN432" s="119"/>
      <c r="WDO432" s="134"/>
      <c r="WDP432" s="119"/>
      <c r="WDQ432" s="134"/>
      <c r="WDR432" s="119"/>
      <c r="WDS432" s="134"/>
      <c r="WDT432" s="119"/>
      <c r="WDU432" s="134"/>
      <c r="WDV432" s="119"/>
      <c r="WDW432" s="134"/>
      <c r="WDX432" s="119"/>
      <c r="WDY432" s="134"/>
      <c r="WDZ432" s="119"/>
      <c r="WEA432" s="134"/>
      <c r="WEB432" s="119"/>
      <c r="WEC432" s="134"/>
      <c r="WED432" s="119"/>
      <c r="WEE432" s="134"/>
      <c r="WEF432" s="119"/>
      <c r="WEG432" s="134"/>
      <c r="WEH432" s="119"/>
      <c r="WEI432" s="134"/>
      <c r="WEJ432" s="119"/>
      <c r="WEK432" s="134"/>
      <c r="WEL432" s="119"/>
      <c r="WEM432" s="134"/>
      <c r="WEN432" s="119"/>
      <c r="WEO432" s="134"/>
      <c r="WEP432" s="119"/>
      <c r="WEQ432" s="134"/>
      <c r="WER432" s="119"/>
      <c r="WES432" s="134"/>
      <c r="WET432" s="119"/>
      <c r="WEU432" s="134"/>
      <c r="WEV432" s="119"/>
      <c r="WEW432" s="134"/>
      <c r="WEX432" s="119"/>
      <c r="WEY432" s="134"/>
      <c r="WEZ432" s="119"/>
      <c r="WFA432" s="134"/>
      <c r="WFB432" s="119"/>
      <c r="WFC432" s="134"/>
      <c r="WFD432" s="119"/>
      <c r="WFE432" s="134"/>
      <c r="WFF432" s="119"/>
      <c r="WFG432" s="134"/>
      <c r="WFH432" s="119"/>
      <c r="WFI432" s="134"/>
      <c r="WFJ432" s="119"/>
      <c r="WFK432" s="134"/>
      <c r="WFL432" s="119"/>
      <c r="WFM432" s="134"/>
      <c r="WFN432" s="119"/>
      <c r="WFO432" s="134"/>
      <c r="WFP432" s="119"/>
      <c r="WFQ432" s="134"/>
      <c r="WFR432" s="119"/>
      <c r="WFS432" s="134"/>
      <c r="WFT432" s="119"/>
      <c r="WFU432" s="134"/>
      <c r="WFV432" s="119"/>
      <c r="WFW432" s="134"/>
      <c r="WFX432" s="119"/>
      <c r="WFY432" s="134"/>
      <c r="WFZ432" s="119"/>
      <c r="WGA432" s="134"/>
      <c r="WGB432" s="119"/>
      <c r="WGC432" s="134"/>
      <c r="WGD432" s="119"/>
      <c r="WGE432" s="134"/>
      <c r="WGF432" s="119"/>
      <c r="WGG432" s="134"/>
      <c r="WGH432" s="119"/>
      <c r="WGI432" s="134"/>
      <c r="WGJ432" s="119"/>
      <c r="WGK432" s="134"/>
      <c r="WGL432" s="119"/>
      <c r="WGM432" s="134"/>
      <c r="WGN432" s="119"/>
      <c r="WGO432" s="134"/>
      <c r="WGP432" s="119"/>
      <c r="WGQ432" s="134"/>
      <c r="WGR432" s="119"/>
      <c r="WGS432" s="134"/>
      <c r="WGT432" s="119"/>
      <c r="WGU432" s="134"/>
      <c r="WGV432" s="119"/>
      <c r="WGW432" s="134"/>
      <c r="WGX432" s="119"/>
      <c r="WGY432" s="134"/>
      <c r="WGZ432" s="119"/>
      <c r="WHA432" s="134"/>
      <c r="WHB432" s="119"/>
      <c r="WHC432" s="134"/>
      <c r="WHD432" s="119"/>
      <c r="WHE432" s="134"/>
      <c r="WHF432" s="119"/>
      <c r="WHG432" s="134"/>
      <c r="WHH432" s="119"/>
      <c r="WHI432" s="134"/>
      <c r="WHJ432" s="119"/>
      <c r="WHK432" s="134"/>
      <c r="WHL432" s="119"/>
      <c r="WHM432" s="134"/>
      <c r="WHN432" s="119"/>
      <c r="WHO432" s="134"/>
      <c r="WHP432" s="119"/>
      <c r="WHQ432" s="134"/>
      <c r="WHR432" s="119"/>
      <c r="WHS432" s="134"/>
      <c r="WHT432" s="119"/>
      <c r="WHU432" s="134"/>
      <c r="WHV432" s="119"/>
      <c r="WHW432" s="134"/>
      <c r="WHX432" s="119"/>
      <c r="WHY432" s="134"/>
      <c r="WHZ432" s="119"/>
      <c r="WIA432" s="134"/>
      <c r="WIB432" s="119"/>
      <c r="WIC432" s="134"/>
      <c r="WID432" s="119"/>
      <c r="WIE432" s="134"/>
      <c r="WIF432" s="119"/>
      <c r="WIG432" s="134"/>
      <c r="WIH432" s="119"/>
      <c r="WII432" s="134"/>
      <c r="WIJ432" s="119"/>
      <c r="WIK432" s="134"/>
      <c r="WIL432" s="119"/>
      <c r="WIM432" s="134"/>
      <c r="WIN432" s="119"/>
      <c r="WIO432" s="134"/>
      <c r="WIP432" s="119"/>
      <c r="WIQ432" s="134"/>
      <c r="WIR432" s="119"/>
      <c r="WIS432" s="134"/>
      <c r="WIT432" s="119"/>
      <c r="WIU432" s="134"/>
      <c r="WIV432" s="119"/>
      <c r="WIW432" s="134"/>
      <c r="WIX432" s="119"/>
      <c r="WIY432" s="134"/>
      <c r="WIZ432" s="119"/>
      <c r="WJA432" s="134"/>
      <c r="WJB432" s="119"/>
      <c r="WJC432" s="134"/>
      <c r="WJD432" s="119"/>
      <c r="WJE432" s="134"/>
      <c r="WJF432" s="119"/>
      <c r="WJG432" s="134"/>
      <c r="WJH432" s="119"/>
      <c r="WJI432" s="134"/>
      <c r="WJJ432" s="119"/>
      <c r="WJK432" s="134"/>
      <c r="WJL432" s="119"/>
      <c r="WJM432" s="134"/>
      <c r="WJN432" s="119"/>
      <c r="WJO432" s="134"/>
      <c r="WJP432" s="119"/>
      <c r="WJQ432" s="134"/>
      <c r="WJR432" s="119"/>
      <c r="WJS432" s="134"/>
      <c r="WJT432" s="119"/>
      <c r="WJU432" s="134"/>
      <c r="WJV432" s="119"/>
      <c r="WJW432" s="134"/>
      <c r="WJX432" s="119"/>
      <c r="WJY432" s="134"/>
      <c r="WJZ432" s="119"/>
      <c r="WKA432" s="134"/>
      <c r="WKB432" s="119"/>
      <c r="WKC432" s="134"/>
      <c r="WKD432" s="119"/>
      <c r="WKE432" s="134"/>
      <c r="WKF432" s="119"/>
      <c r="WKG432" s="134"/>
      <c r="WKH432" s="119"/>
      <c r="WKI432" s="134"/>
      <c r="WKJ432" s="119"/>
      <c r="WKK432" s="134"/>
      <c r="WKL432" s="119"/>
      <c r="WKM432" s="134"/>
      <c r="WKN432" s="119"/>
      <c r="WKO432" s="134"/>
      <c r="WKP432" s="119"/>
      <c r="WKQ432" s="134"/>
      <c r="WKR432" s="119"/>
      <c r="WKS432" s="134"/>
      <c r="WKT432" s="119"/>
      <c r="WKU432" s="134"/>
      <c r="WKV432" s="119"/>
      <c r="WKW432" s="134"/>
      <c r="WKX432" s="119"/>
      <c r="WKY432" s="134"/>
      <c r="WKZ432" s="119"/>
      <c r="WLA432" s="134"/>
      <c r="WLB432" s="119"/>
      <c r="WLC432" s="134"/>
      <c r="WLD432" s="119"/>
      <c r="WLE432" s="134"/>
      <c r="WLF432" s="119"/>
      <c r="WLG432" s="134"/>
      <c r="WLH432" s="119"/>
      <c r="WLI432" s="134"/>
      <c r="WLJ432" s="119"/>
      <c r="WLK432" s="134"/>
      <c r="WLL432" s="119"/>
      <c r="WLM432" s="134"/>
      <c r="WLN432" s="119"/>
      <c r="WLO432" s="134"/>
      <c r="WLP432" s="119"/>
      <c r="WLQ432" s="134"/>
      <c r="WLR432" s="119"/>
      <c r="WLS432" s="134"/>
      <c r="WLT432" s="119"/>
      <c r="WLU432" s="134"/>
      <c r="WLV432" s="119"/>
      <c r="WLW432" s="134"/>
      <c r="WLX432" s="119"/>
      <c r="WLY432" s="134"/>
      <c r="WLZ432" s="119"/>
      <c r="WMA432" s="134"/>
      <c r="WMB432" s="119"/>
      <c r="WMC432" s="134"/>
      <c r="WMD432" s="119"/>
      <c r="WME432" s="134"/>
      <c r="WMF432" s="119"/>
      <c r="WMG432" s="134"/>
      <c r="WMH432" s="119"/>
      <c r="WMI432" s="134"/>
      <c r="WMJ432" s="119"/>
      <c r="WMK432" s="134"/>
      <c r="WML432" s="119"/>
      <c r="WMM432" s="134"/>
      <c r="WMN432" s="119"/>
      <c r="WMO432" s="134"/>
      <c r="WMP432" s="119"/>
      <c r="WMQ432" s="134"/>
      <c r="WMR432" s="119"/>
      <c r="WMS432" s="134"/>
      <c r="WMT432" s="119"/>
      <c r="WMU432" s="134"/>
      <c r="WMV432" s="119"/>
      <c r="WMW432" s="134"/>
      <c r="WMX432" s="119"/>
      <c r="WMY432" s="134"/>
      <c r="WMZ432" s="119"/>
      <c r="WNA432" s="134"/>
      <c r="WNB432" s="119"/>
      <c r="WNC432" s="134"/>
      <c r="WND432" s="119"/>
      <c r="WNE432" s="134"/>
      <c r="WNF432" s="119"/>
      <c r="WNG432" s="134"/>
      <c r="WNH432" s="119"/>
      <c r="WNI432" s="134"/>
      <c r="WNJ432" s="119"/>
      <c r="WNK432" s="134"/>
      <c r="WNL432" s="119"/>
      <c r="WNM432" s="134"/>
      <c r="WNN432" s="119"/>
      <c r="WNO432" s="134"/>
      <c r="WNP432" s="119"/>
      <c r="WNQ432" s="134"/>
      <c r="WNR432" s="119"/>
      <c r="WNS432" s="134"/>
      <c r="WNT432" s="119"/>
      <c r="WNU432" s="134"/>
      <c r="WNV432" s="119"/>
      <c r="WNW432" s="134"/>
      <c r="WNX432" s="119"/>
      <c r="WNY432" s="134"/>
      <c r="WNZ432" s="119"/>
      <c r="WOA432" s="134"/>
      <c r="WOB432" s="119"/>
      <c r="WOC432" s="134"/>
      <c r="WOD432" s="119"/>
      <c r="WOE432" s="134"/>
      <c r="WOF432" s="119"/>
      <c r="WOG432" s="134"/>
      <c r="WOH432" s="119"/>
      <c r="WOI432" s="134"/>
      <c r="WOJ432" s="119"/>
      <c r="WOK432" s="134"/>
      <c r="WOL432" s="119"/>
      <c r="WOM432" s="134"/>
      <c r="WON432" s="119"/>
      <c r="WOO432" s="134"/>
      <c r="WOP432" s="119"/>
      <c r="WOQ432" s="134"/>
      <c r="WOR432" s="119"/>
      <c r="WOS432" s="134"/>
      <c r="WOT432" s="119"/>
      <c r="WOU432" s="134"/>
      <c r="WOV432" s="119"/>
      <c r="WOW432" s="134"/>
      <c r="WOX432" s="119"/>
      <c r="WOY432" s="134"/>
      <c r="WOZ432" s="119"/>
      <c r="WPA432" s="134"/>
      <c r="WPB432" s="119"/>
      <c r="WPC432" s="134"/>
      <c r="WPD432" s="119"/>
      <c r="WPE432" s="134"/>
      <c r="WPF432" s="119"/>
      <c r="WPG432" s="134"/>
      <c r="WPH432" s="119"/>
      <c r="WPI432" s="134"/>
      <c r="WPJ432" s="119"/>
      <c r="WPK432" s="134"/>
      <c r="WPL432" s="119"/>
      <c r="WPM432" s="134"/>
      <c r="WPN432" s="119"/>
      <c r="WPO432" s="134"/>
      <c r="WPP432" s="119"/>
      <c r="WPQ432" s="134"/>
      <c r="WPR432" s="119"/>
      <c r="WPS432" s="134"/>
      <c r="WPT432" s="119"/>
      <c r="WPU432" s="134"/>
      <c r="WPV432" s="119"/>
      <c r="WPW432" s="134"/>
      <c r="WPX432" s="119"/>
      <c r="WPY432" s="134"/>
      <c r="WPZ432" s="119"/>
      <c r="WQA432" s="134"/>
      <c r="WQB432" s="119"/>
      <c r="WQC432" s="134"/>
      <c r="WQD432" s="119"/>
      <c r="WQE432" s="134"/>
      <c r="WQF432" s="119"/>
      <c r="WQG432" s="134"/>
      <c r="WQH432" s="119"/>
      <c r="WQI432" s="134"/>
      <c r="WQJ432" s="119"/>
      <c r="WQK432" s="134"/>
      <c r="WQL432" s="119"/>
      <c r="WQM432" s="134"/>
      <c r="WQN432" s="119"/>
      <c r="WQO432" s="134"/>
      <c r="WQP432" s="119"/>
      <c r="WQQ432" s="134"/>
      <c r="WQR432" s="119"/>
      <c r="WQS432" s="134"/>
      <c r="WQT432" s="119"/>
      <c r="WQU432" s="134"/>
      <c r="WQV432" s="119"/>
      <c r="WQW432" s="134"/>
      <c r="WQX432" s="119"/>
      <c r="WQY432" s="134"/>
      <c r="WQZ432" s="119"/>
      <c r="WRA432" s="134"/>
      <c r="WRB432" s="119"/>
      <c r="WRC432" s="134"/>
      <c r="WRD432" s="119"/>
      <c r="WRE432" s="134"/>
      <c r="WRF432" s="119"/>
      <c r="WRG432" s="134"/>
      <c r="WRH432" s="119"/>
      <c r="WRI432" s="134"/>
      <c r="WRJ432" s="119"/>
      <c r="WRK432" s="134"/>
      <c r="WRL432" s="119"/>
      <c r="WRM432" s="134"/>
      <c r="WRN432" s="119"/>
      <c r="WRO432" s="134"/>
      <c r="WRP432" s="119"/>
      <c r="WRQ432" s="134"/>
      <c r="WRR432" s="119"/>
      <c r="WRS432" s="134"/>
      <c r="WRT432" s="119"/>
      <c r="WRU432" s="134"/>
      <c r="WRV432" s="119"/>
      <c r="WRW432" s="134"/>
      <c r="WRX432" s="119"/>
      <c r="WRY432" s="134"/>
      <c r="WRZ432" s="119"/>
      <c r="WSA432" s="134"/>
      <c r="WSB432" s="119"/>
      <c r="WSC432" s="134"/>
      <c r="WSD432" s="119"/>
      <c r="WSE432" s="134"/>
      <c r="WSF432" s="119"/>
      <c r="WSG432" s="134"/>
      <c r="WSH432" s="119"/>
      <c r="WSI432" s="134"/>
      <c r="WSJ432" s="119"/>
      <c r="WSK432" s="134"/>
      <c r="WSL432" s="119"/>
      <c r="WSM432" s="134"/>
      <c r="WSN432" s="119"/>
      <c r="WSO432" s="134"/>
      <c r="WSP432" s="119"/>
      <c r="WSQ432" s="134"/>
      <c r="WSR432" s="119"/>
      <c r="WSS432" s="134"/>
      <c r="WST432" s="119"/>
      <c r="WSU432" s="134"/>
      <c r="WSV432" s="119"/>
      <c r="WSW432" s="134"/>
      <c r="WSX432" s="119"/>
      <c r="WSY432" s="134"/>
      <c r="WSZ432" s="119"/>
      <c r="WTA432" s="134"/>
      <c r="WTB432" s="119"/>
      <c r="WTC432" s="134"/>
      <c r="WTD432" s="119"/>
      <c r="WTE432" s="134"/>
      <c r="WTF432" s="119"/>
      <c r="WTG432" s="134"/>
      <c r="WTH432" s="119"/>
      <c r="WTI432" s="134"/>
      <c r="WTJ432" s="119"/>
      <c r="WTK432" s="134"/>
      <c r="WTL432" s="119"/>
      <c r="WTM432" s="134"/>
      <c r="WTN432" s="119"/>
      <c r="WTO432" s="134"/>
      <c r="WTP432" s="119"/>
      <c r="WTQ432" s="134"/>
      <c r="WTR432" s="119"/>
      <c r="WTS432" s="134"/>
      <c r="WTT432" s="119"/>
      <c r="WTU432" s="134"/>
      <c r="WTV432" s="119"/>
      <c r="WTW432" s="134"/>
      <c r="WTX432" s="119"/>
      <c r="WTY432" s="134"/>
      <c r="WTZ432" s="119"/>
      <c r="WUA432" s="134"/>
      <c r="WUB432" s="119"/>
      <c r="WUC432" s="134"/>
      <c r="WUD432" s="119"/>
      <c r="WUE432" s="134"/>
      <c r="WUF432" s="119"/>
      <c r="WUG432" s="134"/>
      <c r="WUH432" s="119"/>
      <c r="WUI432" s="134"/>
      <c r="WUJ432" s="119"/>
      <c r="WUK432" s="134"/>
      <c r="WUL432" s="119"/>
      <c r="WUM432" s="134"/>
      <c r="WUN432" s="119"/>
      <c r="WUO432" s="134"/>
      <c r="WUP432" s="119"/>
      <c r="WUQ432" s="134"/>
      <c r="WUR432" s="119"/>
      <c r="WUS432" s="134"/>
      <c r="WUT432" s="119"/>
      <c r="WUU432" s="134"/>
      <c r="WUV432" s="119"/>
      <c r="WUW432" s="134"/>
      <c r="WUX432" s="119"/>
      <c r="WUY432" s="134"/>
      <c r="WUZ432" s="119"/>
      <c r="WVA432" s="134"/>
      <c r="WVB432" s="119"/>
      <c r="WVC432" s="134"/>
      <c r="WVD432" s="119"/>
      <c r="WVE432" s="134"/>
      <c r="WVF432" s="119"/>
      <c r="WVG432" s="134"/>
      <c r="WVH432" s="119"/>
      <c r="WVI432" s="134"/>
      <c r="WVJ432" s="119"/>
      <c r="WVK432" s="134"/>
      <c r="WVL432" s="119"/>
      <c r="WVM432" s="134"/>
      <c r="WVN432" s="119"/>
      <c r="WVO432" s="134"/>
      <c r="WVP432" s="119"/>
      <c r="WVQ432" s="134"/>
      <c r="WVR432" s="119"/>
      <c r="WVS432" s="134"/>
      <c r="WVT432" s="119"/>
      <c r="WVU432" s="134"/>
      <c r="WVV432" s="119"/>
      <c r="WVW432" s="134"/>
      <c r="WVX432" s="119"/>
      <c r="WVY432" s="134"/>
      <c r="WVZ432" s="119"/>
      <c r="WWA432" s="134"/>
      <c r="WWB432" s="119"/>
      <c r="WWC432" s="134"/>
      <c r="WWD432" s="119"/>
      <c r="WWE432" s="134"/>
      <c r="WWF432" s="119"/>
      <c r="WWG432" s="134"/>
      <c r="WWH432" s="119"/>
      <c r="WWI432" s="134"/>
      <c r="WWJ432" s="119"/>
      <c r="WWK432" s="134"/>
      <c r="WWL432" s="119"/>
      <c r="WWM432" s="134"/>
      <c r="WWN432" s="119"/>
      <c r="WWO432" s="134"/>
      <c r="WWP432" s="119"/>
      <c r="WWQ432" s="134"/>
      <c r="WWR432" s="119"/>
      <c r="WWS432" s="134"/>
      <c r="WWT432" s="119"/>
      <c r="WWU432" s="134"/>
      <c r="WWV432" s="119"/>
      <c r="WWW432" s="134"/>
      <c r="WWX432" s="119"/>
      <c r="WWY432" s="134"/>
      <c r="WWZ432" s="119"/>
      <c r="WXA432" s="134"/>
      <c r="WXB432" s="119"/>
      <c r="WXC432" s="134"/>
      <c r="WXD432" s="119"/>
      <c r="WXE432" s="134"/>
      <c r="WXF432" s="119"/>
      <c r="WXG432" s="134"/>
      <c r="WXH432" s="119"/>
      <c r="WXI432" s="134"/>
      <c r="WXJ432" s="119"/>
      <c r="WXK432" s="134"/>
      <c r="WXL432" s="119"/>
      <c r="WXM432" s="134"/>
      <c r="WXN432" s="119"/>
      <c r="WXO432" s="134"/>
      <c r="WXP432" s="119"/>
      <c r="WXQ432" s="134"/>
      <c r="WXR432" s="119"/>
      <c r="WXS432" s="134"/>
      <c r="WXT432" s="119"/>
      <c r="WXU432" s="134"/>
      <c r="WXV432" s="119"/>
      <c r="WXW432" s="134"/>
      <c r="WXX432" s="119"/>
      <c r="WXY432" s="134"/>
      <c r="WXZ432" s="119"/>
      <c r="WYA432" s="134"/>
      <c r="WYB432" s="119"/>
      <c r="WYC432" s="134"/>
      <c r="WYD432" s="119"/>
      <c r="WYE432" s="134"/>
      <c r="WYF432" s="119"/>
      <c r="WYG432" s="134"/>
      <c r="WYH432" s="119"/>
      <c r="WYI432" s="134"/>
      <c r="WYJ432" s="119"/>
      <c r="WYK432" s="134"/>
      <c r="WYL432" s="119"/>
      <c r="WYM432" s="134"/>
      <c r="WYN432" s="119"/>
      <c r="WYO432" s="134"/>
      <c r="WYP432" s="119"/>
      <c r="WYQ432" s="134"/>
      <c r="WYR432" s="119"/>
      <c r="WYS432" s="134"/>
      <c r="WYT432" s="119"/>
      <c r="WYU432" s="134"/>
      <c r="WYV432" s="119"/>
      <c r="WYW432" s="134"/>
      <c r="WYX432" s="119"/>
      <c r="WYY432" s="134"/>
      <c r="WYZ432" s="119"/>
      <c r="WZA432" s="134"/>
      <c r="WZB432" s="119"/>
      <c r="WZC432" s="134"/>
      <c r="WZD432" s="119"/>
      <c r="WZE432" s="134"/>
      <c r="WZF432" s="119"/>
      <c r="WZG432" s="134"/>
      <c r="WZH432" s="119"/>
      <c r="WZI432" s="134"/>
      <c r="WZJ432" s="119"/>
      <c r="WZK432" s="134"/>
      <c r="WZL432" s="119"/>
      <c r="WZM432" s="134"/>
      <c r="WZN432" s="119"/>
      <c r="WZO432" s="134"/>
      <c r="WZP432" s="119"/>
      <c r="WZQ432" s="134"/>
      <c r="WZR432" s="119"/>
      <c r="WZS432" s="134"/>
      <c r="WZT432" s="119"/>
      <c r="WZU432" s="134"/>
      <c r="WZV432" s="119"/>
      <c r="WZW432" s="134"/>
      <c r="WZX432" s="119"/>
      <c r="WZY432" s="134"/>
      <c r="WZZ432" s="119"/>
      <c r="XAA432" s="134"/>
      <c r="XAB432" s="119"/>
      <c r="XAC432" s="134"/>
      <c r="XAD432" s="119"/>
      <c r="XAE432" s="134"/>
      <c r="XAF432" s="119"/>
      <c r="XAG432" s="134"/>
      <c r="XAH432" s="119"/>
      <c r="XAI432" s="134"/>
      <c r="XAJ432" s="119"/>
      <c r="XAK432" s="134"/>
      <c r="XAL432" s="119"/>
      <c r="XAM432" s="134"/>
      <c r="XAN432" s="119"/>
      <c r="XAO432" s="134"/>
      <c r="XAP432" s="119"/>
      <c r="XAQ432" s="134"/>
      <c r="XAR432" s="119"/>
      <c r="XAS432" s="134"/>
      <c r="XAT432" s="119"/>
      <c r="XAU432" s="134"/>
      <c r="XAV432" s="119"/>
      <c r="XAW432" s="134"/>
      <c r="XAX432" s="119"/>
      <c r="XAY432" s="134"/>
      <c r="XAZ432" s="119"/>
      <c r="XBA432" s="134"/>
      <c r="XBB432" s="119"/>
      <c r="XBC432" s="134"/>
      <c r="XBD432" s="119"/>
      <c r="XBE432" s="134"/>
      <c r="XBF432" s="119"/>
      <c r="XBG432" s="134"/>
      <c r="XBH432" s="119"/>
      <c r="XBI432" s="134"/>
      <c r="XBJ432" s="119"/>
      <c r="XBK432" s="134"/>
      <c r="XBL432" s="119"/>
      <c r="XBM432" s="134"/>
      <c r="XBN432" s="119"/>
      <c r="XBO432" s="134"/>
      <c r="XBP432" s="119"/>
      <c r="XBQ432" s="134"/>
      <c r="XBR432" s="119"/>
      <c r="XBS432" s="134"/>
      <c r="XBT432" s="119"/>
      <c r="XBU432" s="134"/>
      <c r="XBV432" s="119"/>
      <c r="XBW432" s="134"/>
      <c r="XBX432" s="119"/>
      <c r="XBY432" s="134"/>
      <c r="XBZ432" s="119"/>
      <c r="XCA432" s="134"/>
      <c r="XCB432" s="119"/>
      <c r="XCC432" s="134"/>
      <c r="XCD432" s="119"/>
      <c r="XCE432" s="134"/>
      <c r="XCF432" s="119"/>
      <c r="XCG432" s="134"/>
      <c r="XCH432" s="119"/>
      <c r="XCI432" s="134"/>
      <c r="XCJ432" s="119"/>
      <c r="XCK432" s="134"/>
      <c r="XCL432" s="119"/>
      <c r="XCM432" s="134"/>
      <c r="XCN432" s="119"/>
      <c r="XCO432" s="134"/>
      <c r="XCP432" s="119"/>
      <c r="XCQ432" s="134"/>
      <c r="XCR432" s="119"/>
      <c r="XCS432" s="134"/>
      <c r="XCT432" s="119"/>
      <c r="XCU432" s="134"/>
      <c r="XCV432" s="119"/>
      <c r="XCW432" s="134"/>
      <c r="XCX432" s="119"/>
      <c r="XCY432" s="134"/>
      <c r="XCZ432" s="119"/>
      <c r="XDA432" s="134"/>
      <c r="XDB432" s="119"/>
      <c r="XDC432" s="134"/>
      <c r="XDD432" s="119"/>
      <c r="XDE432" s="134"/>
      <c r="XDF432" s="119"/>
      <c r="XDG432" s="134"/>
      <c r="XDH432" s="119"/>
      <c r="XDI432" s="134"/>
      <c r="XDJ432" s="119"/>
      <c r="XDK432" s="134"/>
      <c r="XDL432" s="119"/>
      <c r="XDM432" s="134"/>
      <c r="XDN432" s="119"/>
      <c r="XDO432" s="134"/>
      <c r="XDP432" s="119"/>
      <c r="XDQ432" s="134"/>
      <c r="XDR432" s="119"/>
      <c r="XDS432" s="134"/>
      <c r="XDT432" s="119"/>
      <c r="XDU432" s="134"/>
      <c r="XDV432" s="119"/>
      <c r="XDW432" s="134"/>
      <c r="XDX432" s="119"/>
      <c r="XDY432" s="134"/>
      <c r="XDZ432" s="119"/>
      <c r="XEA432" s="134"/>
      <c r="XEB432" s="119"/>
      <c r="XEC432" s="134"/>
      <c r="XED432" s="119"/>
      <c r="XEE432" s="134"/>
      <c r="XEF432" s="119"/>
      <c r="XEG432" s="134"/>
      <c r="XEH432" s="119"/>
      <c r="XEI432" s="134"/>
      <c r="XEJ432" s="119"/>
      <c r="XEK432" s="134"/>
      <c r="XEL432" s="119"/>
      <c r="XEM432" s="134"/>
      <c r="XEN432" s="119"/>
      <c r="XEO432" s="134"/>
      <c r="XEP432" s="119"/>
      <c r="XEQ432" s="134"/>
      <c r="XER432" s="119"/>
      <c r="XES432" s="134"/>
      <c r="XET432" s="119"/>
      <c r="XEU432" s="134"/>
      <c r="XEV432" s="119"/>
      <c r="XEW432" s="134"/>
      <c r="XEX432" s="119"/>
      <c r="XEY432" s="134"/>
      <c r="XEZ432" s="119"/>
      <c r="XFA432" s="134"/>
      <c r="XFB432" s="119"/>
    </row>
    <row r="433" spans="1:21" x14ac:dyDescent="0.25">
      <c r="A433" s="1"/>
      <c r="B433" s="80"/>
      <c r="C433" s="80"/>
      <c r="D433" s="80"/>
      <c r="E433" s="74"/>
      <c r="F433" s="39"/>
      <c r="G433" s="39"/>
      <c r="H433" s="39"/>
      <c r="I433" s="39"/>
      <c r="J433" s="39"/>
      <c r="K433" s="39"/>
      <c r="L433" s="39"/>
      <c r="M433" s="39"/>
      <c r="N433" s="79"/>
      <c r="O433" s="79"/>
      <c r="P433" s="79"/>
      <c r="Q433" s="79"/>
      <c r="R433" s="226"/>
    </row>
    <row r="434" spans="1:21" x14ac:dyDescent="0.25">
      <c r="A434" s="1"/>
      <c r="B434" s="80"/>
      <c r="C434" s="80"/>
      <c r="D434" s="80"/>
      <c r="E434" s="83"/>
      <c r="F434" s="39"/>
      <c r="G434" s="39"/>
      <c r="H434" s="39"/>
      <c r="I434" s="39"/>
      <c r="J434" s="39"/>
      <c r="K434" s="39"/>
      <c r="L434" s="39"/>
      <c r="M434" s="39"/>
      <c r="N434" s="79"/>
      <c r="O434" s="79"/>
      <c r="P434" s="79"/>
      <c r="Q434" s="79"/>
      <c r="R434" s="226"/>
    </row>
    <row r="435" spans="1:21" x14ac:dyDescent="0.25">
      <c r="A435" s="1"/>
      <c r="B435" s="80"/>
      <c r="C435" s="80"/>
      <c r="D435" s="80"/>
      <c r="E435" s="83"/>
      <c r="F435" s="39"/>
      <c r="G435" s="39"/>
      <c r="H435" s="39"/>
      <c r="I435" s="39"/>
      <c r="J435" s="39"/>
      <c r="K435" s="39"/>
      <c r="L435" s="39"/>
      <c r="M435" s="39"/>
      <c r="N435" s="79"/>
      <c r="O435" s="79"/>
      <c r="P435" s="79"/>
      <c r="Q435" s="79"/>
      <c r="R435" s="226"/>
    </row>
    <row r="436" spans="1:21" x14ac:dyDescent="0.25">
      <c r="A436" s="1"/>
      <c r="B436" s="80"/>
      <c r="C436" s="80"/>
      <c r="D436" s="80"/>
      <c r="E436" s="83"/>
      <c r="F436" s="39"/>
      <c r="G436" s="39"/>
      <c r="H436" s="39"/>
      <c r="I436" s="39"/>
      <c r="J436" s="39"/>
      <c r="K436" s="39"/>
      <c r="L436" s="39"/>
      <c r="M436" s="39"/>
      <c r="N436" s="79"/>
      <c r="O436" s="79"/>
      <c r="P436" s="79"/>
      <c r="Q436" s="79"/>
      <c r="R436" s="226"/>
    </row>
    <row r="437" spans="1:21" x14ac:dyDescent="0.25">
      <c r="A437" s="1"/>
      <c r="B437" s="80"/>
      <c r="C437" s="80"/>
      <c r="D437" s="80"/>
      <c r="E437" s="74"/>
      <c r="F437" s="39"/>
      <c r="G437" s="39"/>
      <c r="H437" s="39"/>
      <c r="I437" s="39"/>
      <c r="J437" s="39"/>
      <c r="K437" s="39"/>
      <c r="L437" s="81"/>
      <c r="M437" s="39"/>
      <c r="N437" s="79"/>
      <c r="O437" s="79"/>
      <c r="P437" s="79"/>
      <c r="Q437" s="79"/>
      <c r="R437" s="226"/>
    </row>
    <row r="438" spans="1:21" x14ac:dyDescent="0.25">
      <c r="A438" s="1"/>
      <c r="B438" s="80"/>
      <c r="C438" s="80"/>
      <c r="D438" s="80"/>
      <c r="E438" s="74"/>
      <c r="F438" s="39"/>
      <c r="G438" s="39"/>
      <c r="H438" s="39"/>
      <c r="I438" s="39"/>
      <c r="J438" s="39"/>
      <c r="K438" s="39"/>
      <c r="L438" s="39"/>
      <c r="M438" s="39"/>
      <c r="N438" s="79"/>
      <c r="O438" s="79"/>
      <c r="P438" s="79"/>
      <c r="Q438" s="79"/>
      <c r="R438" s="226"/>
    </row>
    <row r="439" spans="1:21" x14ac:dyDescent="0.25">
      <c r="A439" s="1"/>
      <c r="B439" s="80"/>
      <c r="C439" s="80"/>
      <c r="D439" s="80"/>
      <c r="E439" s="74"/>
      <c r="F439" s="39"/>
      <c r="G439" s="39"/>
      <c r="H439" s="39"/>
      <c r="I439" s="39"/>
      <c r="J439" s="39"/>
      <c r="K439" s="39"/>
      <c r="L439" s="39"/>
      <c r="M439" s="39"/>
      <c r="N439" s="79"/>
      <c r="O439" s="79"/>
      <c r="P439" s="79"/>
      <c r="Q439" s="79"/>
      <c r="R439" s="226"/>
    </row>
    <row r="440" spans="1:21" s="12" customFormat="1" x14ac:dyDescent="0.25">
      <c r="A440" s="1"/>
      <c r="B440" s="80"/>
      <c r="C440" s="80"/>
      <c r="D440" s="80"/>
      <c r="E440" s="74"/>
      <c r="F440" s="39"/>
      <c r="G440" s="39"/>
      <c r="H440" s="39"/>
      <c r="I440" s="39"/>
      <c r="J440" s="39"/>
      <c r="K440" s="39"/>
      <c r="L440" s="39"/>
      <c r="M440" s="39"/>
      <c r="N440" s="79"/>
      <c r="O440" s="79"/>
      <c r="P440" s="79"/>
      <c r="Q440" s="79"/>
      <c r="R440" s="226"/>
      <c r="S440"/>
      <c r="T440" s="293"/>
      <c r="U440"/>
    </row>
    <row r="441" spans="1:21" s="12" customFormat="1" x14ac:dyDescent="0.25">
      <c r="A441" s="1"/>
      <c r="B441" s="80"/>
      <c r="C441" s="80"/>
      <c r="D441" s="80"/>
      <c r="E441" s="74"/>
      <c r="F441" s="39"/>
      <c r="G441" s="39"/>
      <c r="H441" s="39"/>
      <c r="I441" s="39"/>
      <c r="J441" s="39"/>
      <c r="K441" s="39"/>
      <c r="L441" s="39"/>
      <c r="M441" s="39"/>
      <c r="N441" s="79"/>
      <c r="O441" s="79"/>
      <c r="P441" s="79"/>
      <c r="Q441" s="79"/>
      <c r="R441" s="226"/>
      <c r="S441" s="193"/>
      <c r="T441" s="293"/>
      <c r="U441" s="193"/>
    </row>
    <row r="442" spans="1:21" s="12" customFormat="1" x14ac:dyDescent="0.25">
      <c r="A442" s="1"/>
      <c r="B442" s="80"/>
      <c r="C442" s="80"/>
      <c r="D442" s="80"/>
      <c r="E442" s="74"/>
      <c r="F442" s="39"/>
      <c r="G442" s="39"/>
      <c r="H442" s="39"/>
      <c r="I442" s="39"/>
      <c r="J442" s="39"/>
      <c r="K442" s="39"/>
      <c r="L442" s="39"/>
      <c r="M442" s="39"/>
      <c r="N442" s="79"/>
      <c r="O442" s="79"/>
      <c r="P442" s="79"/>
      <c r="Q442" s="79"/>
      <c r="R442" s="226"/>
      <c r="S442"/>
      <c r="T442" s="293"/>
      <c r="U442"/>
    </row>
    <row r="443" spans="1:21" s="12" customFormat="1" x14ac:dyDescent="0.25">
      <c r="A443" s="1"/>
      <c r="B443" s="80"/>
      <c r="C443" s="80"/>
      <c r="D443" s="80"/>
      <c r="E443" s="74"/>
      <c r="F443" s="81"/>
      <c r="G443" s="39"/>
      <c r="H443" s="39"/>
      <c r="I443" s="39"/>
      <c r="J443" s="39"/>
      <c r="K443" s="39"/>
      <c r="L443" s="39"/>
      <c r="M443" s="39"/>
      <c r="N443" s="82"/>
      <c r="O443" s="82"/>
      <c r="P443" s="82"/>
      <c r="Q443" s="82"/>
      <c r="R443" s="226"/>
      <c r="S443"/>
      <c r="T443" s="293"/>
      <c r="U443"/>
    </row>
    <row r="444" spans="1:21" s="12" customFormat="1" ht="15" customHeight="1" x14ac:dyDescent="0.25">
      <c r="A444" s="1"/>
      <c r="B444" s="80"/>
      <c r="C444" s="80"/>
      <c r="D444" s="80"/>
      <c r="E444" s="74"/>
      <c r="F444" s="39"/>
      <c r="G444" s="39"/>
      <c r="H444" s="39"/>
      <c r="I444" s="39"/>
      <c r="J444" s="39"/>
      <c r="K444" s="39"/>
      <c r="L444" s="39"/>
      <c r="M444" s="39"/>
      <c r="N444" s="79"/>
      <c r="O444" s="79"/>
      <c r="P444" s="79"/>
      <c r="Q444" s="79"/>
      <c r="R444" s="226"/>
      <c r="S444"/>
      <c r="T444" s="293"/>
      <c r="U444"/>
    </row>
    <row r="445" spans="1:21" s="12" customFormat="1" ht="15" customHeight="1" x14ac:dyDescent="0.25">
      <c r="A445" s="1"/>
      <c r="B445" s="80"/>
      <c r="C445" s="80"/>
      <c r="D445" s="80"/>
      <c r="E445" s="74"/>
      <c r="F445" s="39"/>
      <c r="G445" s="39"/>
      <c r="H445" s="39"/>
      <c r="I445" s="39"/>
      <c r="J445" s="39"/>
      <c r="K445" s="39"/>
      <c r="L445" s="39"/>
      <c r="M445" s="39"/>
      <c r="N445" s="79"/>
      <c r="O445" s="79"/>
      <c r="P445" s="79"/>
      <c r="Q445" s="79"/>
      <c r="R445" s="226"/>
      <c r="S445"/>
      <c r="T445" s="293"/>
      <c r="U445"/>
    </row>
    <row r="446" spans="1:21" s="12" customFormat="1" ht="15" customHeight="1" x14ac:dyDescent="0.25">
      <c r="A446" s="1"/>
      <c r="B446" s="80"/>
      <c r="C446" s="80"/>
      <c r="D446" s="80"/>
      <c r="E446" s="74"/>
      <c r="F446" s="39"/>
      <c r="G446" s="39"/>
      <c r="H446" s="39"/>
      <c r="I446" s="39"/>
      <c r="J446" s="39"/>
      <c r="K446" s="39"/>
      <c r="L446" s="39"/>
      <c r="M446" s="39"/>
      <c r="N446" s="79"/>
      <c r="O446" s="79"/>
      <c r="P446" s="79"/>
      <c r="Q446" s="79"/>
      <c r="R446" s="226"/>
      <c r="S446"/>
      <c r="T446" s="293"/>
      <c r="U446"/>
    </row>
    <row r="447" spans="1:21" x14ac:dyDescent="0.25">
      <c r="A447" s="1"/>
      <c r="B447" s="80"/>
      <c r="C447" s="80"/>
      <c r="D447" s="80"/>
      <c r="E447" s="74"/>
      <c r="F447" s="39"/>
      <c r="G447" s="39"/>
      <c r="H447" s="39"/>
      <c r="I447" s="39"/>
      <c r="J447" s="39"/>
      <c r="K447" s="39"/>
      <c r="L447" s="39"/>
      <c r="M447" s="39"/>
      <c r="N447" s="79"/>
      <c r="O447" s="79"/>
      <c r="P447" s="79"/>
      <c r="Q447" s="79"/>
      <c r="R447" s="226"/>
      <c r="S447" s="193"/>
      <c r="U447" s="193"/>
    </row>
    <row r="448" spans="1:21" ht="18.75" customHeight="1" x14ac:dyDescent="0.25">
      <c r="A448" s="1"/>
      <c r="B448" s="80"/>
      <c r="C448" s="80"/>
      <c r="D448" s="80"/>
      <c r="E448" s="74"/>
      <c r="F448" s="39"/>
      <c r="G448" s="39"/>
      <c r="H448" s="39"/>
      <c r="I448" s="39"/>
      <c r="J448" s="39"/>
      <c r="K448" s="39"/>
      <c r="L448" s="39"/>
      <c r="M448" s="39"/>
      <c r="N448" s="79"/>
      <c r="O448" s="79"/>
      <c r="P448" s="79"/>
      <c r="Q448" s="79"/>
      <c r="R448" s="226"/>
    </row>
    <row r="449" spans="1:21" x14ac:dyDescent="0.25">
      <c r="A449" s="1"/>
      <c r="B449" s="80"/>
      <c r="C449" s="80"/>
      <c r="D449" s="80"/>
      <c r="E449" s="74"/>
      <c r="F449" s="39"/>
      <c r="G449" s="39"/>
      <c r="H449" s="39"/>
      <c r="I449" s="39"/>
      <c r="J449" s="39"/>
      <c r="K449" s="39"/>
      <c r="L449" s="39"/>
      <c r="M449" s="39"/>
      <c r="N449" s="79"/>
      <c r="O449" s="79"/>
      <c r="P449" s="79"/>
      <c r="Q449" s="79"/>
      <c r="R449" s="226"/>
    </row>
    <row r="450" spans="1:21" x14ac:dyDescent="0.25">
      <c r="B450" s="80"/>
      <c r="C450" s="80"/>
      <c r="D450" s="80"/>
      <c r="E450" s="74"/>
      <c r="F450" s="39"/>
      <c r="G450" s="39"/>
      <c r="H450" s="39"/>
      <c r="I450" s="39"/>
      <c r="J450" s="39"/>
      <c r="K450" s="39"/>
      <c r="L450" s="39"/>
      <c r="M450" s="39"/>
      <c r="N450" s="79"/>
      <c r="O450" s="79"/>
      <c r="P450" s="79"/>
      <c r="Q450" s="79"/>
      <c r="R450" s="226"/>
      <c r="S450" s="193"/>
      <c r="U450" s="193"/>
    </row>
    <row r="451" spans="1:21" x14ac:dyDescent="0.25">
      <c r="A451" s="1"/>
      <c r="B451" s="80"/>
      <c r="C451" s="80"/>
      <c r="D451" s="80"/>
      <c r="E451" s="74"/>
      <c r="F451" s="39"/>
      <c r="G451" s="39"/>
      <c r="H451" s="39"/>
      <c r="I451" s="39"/>
      <c r="J451" s="39"/>
      <c r="K451" s="39"/>
      <c r="L451" s="39"/>
      <c r="M451" s="39"/>
      <c r="N451" s="79"/>
      <c r="O451" s="79"/>
      <c r="P451" s="79"/>
      <c r="Q451" s="79"/>
      <c r="R451" s="226"/>
    </row>
    <row r="452" spans="1:21" ht="18.75" customHeight="1" x14ac:dyDescent="0.25">
      <c r="A452" s="1"/>
      <c r="B452" s="80"/>
      <c r="C452" s="80"/>
      <c r="D452" s="80"/>
      <c r="E452" s="74"/>
      <c r="F452" s="39"/>
      <c r="G452" s="39"/>
      <c r="H452" s="39"/>
      <c r="I452" s="39"/>
      <c r="J452" s="39"/>
      <c r="K452" s="39"/>
      <c r="L452" s="39"/>
      <c r="M452" s="39"/>
      <c r="N452" s="79"/>
      <c r="O452" s="79"/>
      <c r="P452" s="79"/>
      <c r="Q452" s="79"/>
      <c r="R452" s="226"/>
    </row>
    <row r="453" spans="1:21" ht="18.75" customHeight="1" x14ac:dyDescent="0.25">
      <c r="A453" s="1"/>
      <c r="B453" s="73"/>
      <c r="C453" s="73"/>
      <c r="D453" s="73"/>
      <c r="E453" s="83"/>
      <c r="F453" s="39"/>
      <c r="G453" s="39"/>
      <c r="H453" s="39"/>
      <c r="I453" s="39"/>
      <c r="J453" s="39"/>
      <c r="K453" s="39"/>
      <c r="L453" s="39"/>
      <c r="M453" s="39"/>
      <c r="N453" s="79"/>
      <c r="O453" s="79"/>
      <c r="P453" s="79"/>
      <c r="Q453" s="79"/>
      <c r="R453" s="226"/>
    </row>
    <row r="454" spans="1:21" x14ac:dyDescent="0.25">
      <c r="A454" s="1"/>
      <c r="B454" s="73"/>
      <c r="C454" s="73"/>
      <c r="D454" s="73"/>
      <c r="E454" s="78"/>
      <c r="F454" s="39"/>
      <c r="G454" s="39"/>
      <c r="H454" s="39"/>
      <c r="I454" s="39"/>
      <c r="J454" s="39"/>
      <c r="K454" s="39"/>
      <c r="L454" s="39"/>
      <c r="M454" s="39"/>
      <c r="N454" s="79"/>
      <c r="O454" s="79"/>
      <c r="P454" s="79"/>
      <c r="Q454" s="79"/>
      <c r="R454" s="226"/>
    </row>
    <row r="455" spans="1:21" x14ac:dyDescent="0.25">
      <c r="A455" s="1"/>
      <c r="B455" s="73"/>
      <c r="C455" s="73"/>
      <c r="D455" s="73"/>
      <c r="E455" s="83"/>
      <c r="F455" s="39"/>
      <c r="G455" s="39"/>
      <c r="H455" s="39"/>
      <c r="I455" s="39"/>
      <c r="J455" s="39"/>
      <c r="K455" s="39"/>
      <c r="L455" s="39"/>
      <c r="M455" s="39"/>
      <c r="N455" s="79"/>
      <c r="O455" s="79"/>
      <c r="P455" s="79"/>
      <c r="Q455" s="79"/>
      <c r="R455" s="226"/>
    </row>
    <row r="456" spans="1:21" x14ac:dyDescent="0.25">
      <c r="A456" s="1"/>
      <c r="B456" s="73"/>
      <c r="C456" s="73"/>
      <c r="D456" s="73"/>
      <c r="E456" s="83"/>
      <c r="F456" s="39"/>
      <c r="G456" s="39"/>
      <c r="H456" s="39"/>
      <c r="I456" s="39"/>
      <c r="J456" s="39"/>
      <c r="K456" s="39"/>
      <c r="L456" s="39"/>
      <c r="M456" s="39"/>
      <c r="N456" s="79"/>
      <c r="O456" s="79"/>
      <c r="P456" s="79"/>
      <c r="Q456" s="79"/>
      <c r="R456" s="226"/>
    </row>
    <row r="457" spans="1:21" x14ac:dyDescent="0.25">
      <c r="A457" s="1"/>
      <c r="B457" s="73"/>
      <c r="C457" s="73"/>
      <c r="D457" s="73"/>
      <c r="E457" s="78"/>
      <c r="F457" s="39"/>
      <c r="G457" s="39"/>
      <c r="H457" s="39"/>
      <c r="I457" s="39"/>
      <c r="J457" s="39"/>
      <c r="K457" s="39"/>
      <c r="L457" s="39"/>
      <c r="M457" s="39"/>
      <c r="N457" s="79"/>
      <c r="O457" s="79"/>
      <c r="P457" s="79"/>
      <c r="Q457" s="79"/>
      <c r="R457" s="226"/>
    </row>
    <row r="458" spans="1:21" x14ac:dyDescent="0.25">
      <c r="A458" s="335"/>
      <c r="B458" s="73"/>
      <c r="C458" s="73"/>
      <c r="D458" s="73"/>
      <c r="E458" s="78"/>
      <c r="F458" s="39"/>
      <c r="G458" s="39"/>
      <c r="H458" s="39"/>
      <c r="I458" s="39"/>
      <c r="J458" s="39"/>
      <c r="K458" s="39"/>
      <c r="L458" s="39"/>
      <c r="M458" s="39"/>
      <c r="N458" s="79"/>
      <c r="O458" s="79"/>
      <c r="P458" s="79"/>
      <c r="Q458" s="79"/>
      <c r="R458" s="226"/>
    </row>
    <row r="459" spans="1:21" x14ac:dyDescent="0.25">
      <c r="A459" s="335"/>
      <c r="B459" s="73"/>
      <c r="C459" s="73"/>
      <c r="D459" s="73"/>
      <c r="E459" s="78"/>
      <c r="F459" s="39"/>
      <c r="G459" s="39"/>
      <c r="H459" s="39"/>
      <c r="I459" s="39"/>
      <c r="J459" s="39"/>
      <c r="K459" s="39"/>
      <c r="L459" s="39"/>
      <c r="M459" s="39"/>
      <c r="N459" s="79"/>
      <c r="O459" s="79"/>
      <c r="P459" s="79"/>
      <c r="Q459" s="79"/>
      <c r="R459" s="226"/>
    </row>
    <row r="460" spans="1:21" ht="15.75" customHeight="1" x14ac:dyDescent="0.25">
      <c r="A460" s="335"/>
      <c r="B460" s="73"/>
      <c r="C460" s="73"/>
      <c r="D460" s="73"/>
      <c r="E460" s="83"/>
      <c r="F460" s="39"/>
      <c r="G460" s="39"/>
      <c r="H460" s="39"/>
      <c r="I460" s="39"/>
      <c r="J460" s="39"/>
      <c r="K460" s="39"/>
      <c r="L460" s="39"/>
      <c r="M460" s="39"/>
      <c r="N460" s="79"/>
      <c r="O460" s="79"/>
      <c r="P460" s="79"/>
      <c r="Q460" s="79"/>
      <c r="R460" s="226"/>
    </row>
    <row r="461" spans="1:21" ht="15.75" customHeight="1" x14ac:dyDescent="0.25">
      <c r="A461" s="335"/>
      <c r="B461" s="73"/>
      <c r="C461" s="73"/>
      <c r="D461" s="73"/>
      <c r="E461" s="78"/>
      <c r="F461" s="39"/>
      <c r="G461" s="39"/>
      <c r="H461" s="39"/>
      <c r="I461" s="39"/>
      <c r="J461" s="39"/>
      <c r="K461" s="39"/>
      <c r="L461" s="39"/>
      <c r="M461" s="39"/>
      <c r="N461" s="79"/>
      <c r="O461" s="79"/>
      <c r="P461" s="79"/>
      <c r="Q461" s="79"/>
      <c r="R461" s="226"/>
    </row>
    <row r="462" spans="1:21" ht="15.75" customHeight="1" x14ac:dyDescent="0.25">
      <c r="A462" s="335"/>
      <c r="B462" s="80"/>
      <c r="C462" s="80"/>
      <c r="D462" s="80"/>
      <c r="E462" s="78"/>
      <c r="F462" s="39"/>
      <c r="G462" s="39"/>
      <c r="H462" s="39"/>
      <c r="I462" s="39"/>
      <c r="J462" s="39"/>
      <c r="K462" s="39"/>
      <c r="L462" s="39"/>
      <c r="M462" s="39"/>
      <c r="N462" s="79"/>
      <c r="O462" s="79"/>
      <c r="P462" s="79"/>
      <c r="Q462" s="79"/>
      <c r="R462" s="226"/>
    </row>
    <row r="463" spans="1:21" ht="15.75" customHeight="1" x14ac:dyDescent="0.25">
      <c r="A463" s="335"/>
      <c r="B463" s="80"/>
      <c r="C463" s="80"/>
      <c r="D463" s="80"/>
      <c r="E463" s="83"/>
      <c r="F463" s="39"/>
      <c r="G463" s="39"/>
      <c r="H463" s="39"/>
      <c r="I463" s="39"/>
      <c r="J463" s="39"/>
      <c r="K463" s="39"/>
      <c r="L463" s="39"/>
      <c r="M463" s="39"/>
      <c r="N463" s="79"/>
      <c r="O463" s="79"/>
      <c r="P463" s="79"/>
      <c r="Q463" s="79"/>
      <c r="R463" s="226"/>
    </row>
    <row r="464" spans="1:21" ht="15.75" customHeight="1" x14ac:dyDescent="0.25">
      <c r="A464" s="335"/>
      <c r="B464" s="80"/>
      <c r="C464" s="80"/>
      <c r="D464" s="80"/>
      <c r="E464" s="83"/>
      <c r="F464" s="39"/>
      <c r="G464" s="39"/>
      <c r="H464" s="39"/>
      <c r="I464" s="39"/>
      <c r="J464" s="39"/>
      <c r="K464" s="39"/>
      <c r="L464" s="39"/>
      <c r="M464" s="39"/>
      <c r="N464" s="79"/>
      <c r="O464" s="79"/>
      <c r="P464" s="79"/>
      <c r="Q464" s="79"/>
      <c r="R464" s="226"/>
    </row>
    <row r="465" spans="1:21" ht="15.75" customHeight="1" x14ac:dyDescent="0.25">
      <c r="A465" s="1"/>
      <c r="B465" s="80"/>
      <c r="C465" s="80"/>
      <c r="D465" s="80"/>
      <c r="E465" s="83"/>
      <c r="F465" s="39"/>
      <c r="G465" s="39"/>
      <c r="H465" s="39"/>
      <c r="I465" s="39"/>
      <c r="J465" s="39"/>
      <c r="K465" s="39"/>
      <c r="L465" s="39"/>
      <c r="M465" s="39"/>
      <c r="N465" s="79"/>
      <c r="O465" s="79"/>
      <c r="P465" s="79"/>
      <c r="Q465" s="79"/>
      <c r="R465" s="226"/>
    </row>
    <row r="466" spans="1:21" ht="15.75" customHeight="1" x14ac:dyDescent="0.25">
      <c r="A466" s="1"/>
      <c r="B466" s="80"/>
      <c r="C466" s="80"/>
      <c r="D466" s="80"/>
      <c r="E466" s="83"/>
      <c r="F466" s="39"/>
      <c r="G466" s="39"/>
      <c r="H466" s="39"/>
      <c r="I466" s="39"/>
      <c r="J466" s="39"/>
      <c r="K466" s="39"/>
      <c r="L466" s="39"/>
      <c r="M466" s="39"/>
      <c r="N466" s="79"/>
      <c r="O466" s="79"/>
      <c r="P466" s="79"/>
      <c r="Q466" s="79"/>
      <c r="R466" s="226"/>
    </row>
    <row r="467" spans="1:21" ht="15.75" customHeight="1" x14ac:dyDescent="0.25">
      <c r="A467" s="1"/>
      <c r="B467" s="80"/>
      <c r="C467" s="80"/>
      <c r="D467" s="80"/>
      <c r="E467" s="74"/>
      <c r="F467" s="39"/>
      <c r="G467" s="39"/>
      <c r="H467" s="39"/>
      <c r="I467" s="39"/>
      <c r="J467" s="39"/>
      <c r="K467" s="39"/>
      <c r="L467" s="39"/>
      <c r="M467" s="39"/>
      <c r="N467" s="79"/>
      <c r="O467" s="79"/>
      <c r="P467" s="79"/>
      <c r="Q467" s="79"/>
      <c r="R467" s="226"/>
    </row>
    <row r="468" spans="1:21" ht="15.75" customHeight="1" x14ac:dyDescent="0.25">
      <c r="B468" s="73"/>
      <c r="C468" s="73"/>
      <c r="D468" s="73"/>
      <c r="E468" s="78"/>
      <c r="F468" s="39"/>
      <c r="G468" s="39"/>
      <c r="H468" s="39"/>
      <c r="I468" s="39"/>
      <c r="J468" s="39"/>
      <c r="K468" s="39"/>
      <c r="L468" s="39"/>
      <c r="M468" s="39"/>
      <c r="N468" s="79"/>
      <c r="O468" s="79"/>
      <c r="P468" s="79"/>
      <c r="Q468" s="79"/>
      <c r="R468" s="226"/>
    </row>
    <row r="469" spans="1:21" ht="15.75" customHeight="1" x14ac:dyDescent="0.25">
      <c r="B469" s="73"/>
      <c r="C469" s="73"/>
      <c r="D469" s="73"/>
      <c r="E469" s="78"/>
      <c r="F469" s="39"/>
      <c r="G469" s="39"/>
      <c r="H469" s="39"/>
      <c r="I469" s="39"/>
      <c r="J469" s="39"/>
      <c r="K469" s="39"/>
      <c r="L469" s="39"/>
      <c r="M469" s="39"/>
      <c r="N469" s="79"/>
      <c r="O469" s="79"/>
      <c r="P469" s="79"/>
      <c r="Q469" s="79"/>
      <c r="R469" s="226"/>
      <c r="S469" s="119"/>
      <c r="T469" s="119"/>
      <c r="U469" s="134"/>
    </row>
    <row r="470" spans="1:21" ht="15.75" customHeight="1" x14ac:dyDescent="0.25">
      <c r="B470" s="80"/>
      <c r="C470" s="80"/>
      <c r="D470" s="80"/>
      <c r="E470" s="78"/>
      <c r="F470" s="39"/>
      <c r="G470" s="39"/>
      <c r="H470" s="39"/>
      <c r="I470" s="39"/>
      <c r="J470" s="39"/>
      <c r="K470" s="39"/>
      <c r="L470" s="39"/>
      <c r="M470" s="39"/>
      <c r="N470" s="79"/>
      <c r="O470" s="79"/>
      <c r="P470" s="79"/>
      <c r="Q470" s="79"/>
      <c r="R470" s="226"/>
    </row>
    <row r="471" spans="1:21" ht="15.75" customHeight="1" x14ac:dyDescent="0.25">
      <c r="B471" s="73"/>
      <c r="C471" s="73"/>
      <c r="D471" s="73"/>
      <c r="E471" s="78"/>
      <c r="F471" s="39"/>
      <c r="G471" s="39"/>
      <c r="H471" s="39"/>
      <c r="I471" s="39"/>
      <c r="J471" s="39"/>
      <c r="K471" s="39"/>
      <c r="L471" s="39"/>
      <c r="M471" s="39"/>
      <c r="N471" s="79"/>
      <c r="O471" s="79"/>
      <c r="P471" s="79"/>
      <c r="Q471" s="79"/>
      <c r="R471" s="226"/>
    </row>
    <row r="472" spans="1:21" ht="15.75" customHeight="1" x14ac:dyDescent="0.25">
      <c r="B472" s="73"/>
      <c r="C472" s="73"/>
      <c r="D472" s="73"/>
      <c r="E472" s="78"/>
      <c r="F472" s="39"/>
      <c r="G472" s="39"/>
      <c r="H472" s="39"/>
      <c r="I472" s="39"/>
      <c r="J472" s="39"/>
      <c r="K472" s="39"/>
      <c r="L472" s="39"/>
      <c r="M472" s="39"/>
      <c r="N472" s="79"/>
      <c r="O472" s="79"/>
      <c r="P472" s="79"/>
      <c r="Q472" s="79"/>
      <c r="R472" s="226"/>
    </row>
    <row r="473" spans="1:21" ht="15.75" customHeight="1" x14ac:dyDescent="0.25">
      <c r="B473" s="73"/>
      <c r="C473" s="73"/>
      <c r="D473" s="73"/>
      <c r="E473" s="83"/>
      <c r="F473" s="39"/>
      <c r="G473" s="39"/>
      <c r="H473" s="39"/>
      <c r="I473" s="39"/>
      <c r="J473" s="39"/>
      <c r="K473" s="39"/>
      <c r="L473" s="39"/>
      <c r="M473" s="39"/>
      <c r="N473" s="79"/>
      <c r="O473" s="79"/>
      <c r="P473" s="79"/>
      <c r="Q473" s="79"/>
      <c r="R473" s="226"/>
    </row>
    <row r="474" spans="1:21" ht="15.75" customHeight="1" x14ac:dyDescent="0.25">
      <c r="B474" s="73"/>
      <c r="C474" s="73"/>
      <c r="D474" s="73"/>
      <c r="E474" s="78"/>
      <c r="F474" s="39"/>
      <c r="G474" s="39"/>
      <c r="H474" s="39"/>
      <c r="I474" s="39"/>
      <c r="J474" s="39"/>
      <c r="K474" s="39"/>
      <c r="L474" s="39"/>
      <c r="M474" s="39"/>
      <c r="N474" s="79"/>
      <c r="O474" s="79"/>
      <c r="P474" s="79"/>
      <c r="Q474" s="79"/>
      <c r="R474" s="226"/>
    </row>
    <row r="475" spans="1:21" ht="15.75" customHeight="1" x14ac:dyDescent="0.25">
      <c r="B475" s="80"/>
      <c r="C475" s="80"/>
      <c r="D475" s="80"/>
      <c r="E475" s="78"/>
      <c r="F475" s="39"/>
      <c r="G475" s="39"/>
      <c r="H475" s="39"/>
      <c r="I475" s="39"/>
      <c r="J475" s="39"/>
      <c r="K475" s="39"/>
      <c r="L475" s="39"/>
      <c r="M475" s="39"/>
      <c r="N475" s="79"/>
      <c r="O475" s="79"/>
      <c r="P475" s="79"/>
      <c r="Q475" s="79"/>
      <c r="R475" s="226"/>
    </row>
    <row r="476" spans="1:21" ht="15.75" customHeight="1" x14ac:dyDescent="0.25">
      <c r="B476" s="80"/>
      <c r="C476" s="80"/>
      <c r="D476" s="80"/>
      <c r="E476" s="78"/>
      <c r="F476" s="39"/>
      <c r="G476" s="39"/>
      <c r="H476" s="39"/>
      <c r="I476" s="39"/>
      <c r="J476" s="39"/>
      <c r="K476" s="39"/>
      <c r="L476" s="39"/>
      <c r="M476" s="39"/>
      <c r="N476" s="79"/>
      <c r="O476" s="79"/>
      <c r="P476" s="79"/>
      <c r="Q476" s="79"/>
      <c r="R476" s="226"/>
    </row>
    <row r="477" spans="1:21" ht="15.75" customHeight="1" x14ac:dyDescent="0.25">
      <c r="B477" s="80"/>
      <c r="C477" s="80"/>
      <c r="D477" s="80"/>
      <c r="E477" s="83"/>
      <c r="F477" s="39"/>
      <c r="G477" s="39"/>
      <c r="H477" s="39"/>
      <c r="I477" s="39"/>
      <c r="J477" s="39"/>
      <c r="K477" s="39"/>
      <c r="L477" s="39"/>
      <c r="M477" s="39"/>
      <c r="N477" s="79"/>
      <c r="O477" s="79"/>
      <c r="P477" s="79"/>
      <c r="Q477" s="79"/>
      <c r="R477" s="226"/>
      <c r="S477" s="12"/>
      <c r="T477" s="12"/>
      <c r="U477" s="12"/>
    </row>
    <row r="478" spans="1:21" ht="15.75" customHeight="1" x14ac:dyDescent="0.25">
      <c r="B478" s="80"/>
      <c r="C478" s="80"/>
      <c r="D478" s="80"/>
      <c r="E478" s="78"/>
      <c r="F478" s="39"/>
      <c r="G478" s="39"/>
      <c r="H478" s="39"/>
      <c r="I478" s="39"/>
      <c r="J478" s="39"/>
      <c r="K478" s="39"/>
      <c r="L478" s="39"/>
      <c r="M478" s="39"/>
      <c r="N478" s="79"/>
      <c r="O478" s="79"/>
      <c r="P478" s="79"/>
      <c r="Q478" s="79"/>
      <c r="R478" s="226"/>
      <c r="S478" s="12"/>
      <c r="T478" s="12"/>
      <c r="U478" s="12"/>
    </row>
    <row r="479" spans="1:21" ht="15.75" customHeight="1" x14ac:dyDescent="0.25">
      <c r="B479" s="80"/>
      <c r="C479" s="80"/>
      <c r="D479" s="80"/>
      <c r="E479" s="78"/>
      <c r="F479" s="39"/>
      <c r="G479" s="39"/>
      <c r="H479" s="39"/>
      <c r="I479" s="39"/>
      <c r="J479" s="39"/>
      <c r="K479" s="39"/>
      <c r="L479" s="39"/>
      <c r="M479" s="39"/>
      <c r="N479" s="79"/>
      <c r="O479" s="79"/>
      <c r="P479" s="79"/>
      <c r="Q479" s="79"/>
      <c r="R479" s="226"/>
      <c r="S479" s="12"/>
      <c r="T479" s="12"/>
      <c r="U479" s="12"/>
    </row>
    <row r="480" spans="1:21" ht="15.75" customHeight="1" x14ac:dyDescent="0.25">
      <c r="B480" s="73"/>
      <c r="C480" s="73"/>
      <c r="D480" s="73"/>
      <c r="E480" s="78"/>
      <c r="F480" s="39"/>
      <c r="G480" s="39"/>
      <c r="H480" s="39"/>
      <c r="I480" s="39"/>
      <c r="J480" s="39"/>
      <c r="K480" s="39"/>
      <c r="L480" s="39"/>
      <c r="M480" s="39"/>
      <c r="N480" s="79"/>
      <c r="O480" s="79"/>
      <c r="P480" s="79"/>
      <c r="Q480" s="79"/>
      <c r="R480" s="226"/>
      <c r="S480" s="12"/>
      <c r="T480" s="12"/>
      <c r="U480" s="12"/>
    </row>
    <row r="481" spans="2:21" ht="15.75" customHeight="1" x14ac:dyDescent="0.25">
      <c r="B481" s="73"/>
      <c r="C481" s="73"/>
      <c r="D481" s="73"/>
      <c r="E481" s="83"/>
      <c r="F481" s="39"/>
      <c r="G481" s="39"/>
      <c r="H481" s="39"/>
      <c r="I481" s="39"/>
      <c r="J481" s="39"/>
      <c r="K481" s="39"/>
      <c r="L481" s="39"/>
      <c r="M481" s="39"/>
      <c r="N481" s="79"/>
      <c r="O481" s="79"/>
      <c r="P481" s="79"/>
      <c r="Q481" s="79"/>
      <c r="R481" s="226"/>
      <c r="S481" s="12"/>
      <c r="T481" s="12"/>
      <c r="U481" s="12"/>
    </row>
    <row r="482" spans="2:21" ht="15.75" customHeight="1" x14ac:dyDescent="0.25">
      <c r="B482" s="73"/>
      <c r="C482" s="73"/>
      <c r="D482" s="73"/>
      <c r="E482" s="83"/>
      <c r="F482" s="39"/>
      <c r="G482" s="39"/>
      <c r="H482" s="39"/>
      <c r="I482" s="39"/>
      <c r="J482" s="39"/>
      <c r="K482" s="39"/>
      <c r="L482" s="39"/>
      <c r="M482" s="39"/>
      <c r="N482" s="79"/>
      <c r="O482" s="79"/>
      <c r="P482" s="79"/>
      <c r="Q482" s="79"/>
      <c r="R482" s="226"/>
      <c r="S482" s="12"/>
      <c r="T482" s="12"/>
      <c r="U482" s="12"/>
    </row>
    <row r="483" spans="2:21" ht="15.75" customHeight="1" x14ac:dyDescent="0.25">
      <c r="B483" s="73"/>
      <c r="C483" s="73"/>
      <c r="D483" s="73"/>
      <c r="E483" s="83"/>
      <c r="F483" s="39"/>
      <c r="G483" s="39"/>
      <c r="H483" s="39"/>
      <c r="I483" s="39"/>
      <c r="J483" s="39"/>
      <c r="K483" s="39"/>
      <c r="L483" s="39"/>
      <c r="M483" s="39"/>
      <c r="N483" s="79"/>
      <c r="O483" s="79"/>
      <c r="P483" s="79"/>
      <c r="Q483" s="79"/>
      <c r="R483" s="226"/>
      <c r="S483" s="12"/>
      <c r="T483" s="12"/>
      <c r="U483" s="12"/>
    </row>
    <row r="484" spans="2:21" x14ac:dyDescent="0.25">
      <c r="B484" s="73"/>
      <c r="C484" s="73"/>
      <c r="D484" s="73"/>
      <c r="E484" s="83"/>
      <c r="F484" s="39"/>
      <c r="G484" s="39"/>
      <c r="H484" s="39"/>
      <c r="I484" s="39"/>
      <c r="J484" s="39"/>
      <c r="K484" s="39"/>
      <c r="L484" s="39"/>
      <c r="M484" s="39"/>
      <c r="N484" s="79"/>
      <c r="O484" s="79"/>
      <c r="P484" s="79"/>
      <c r="Q484" s="79"/>
      <c r="R484" s="226"/>
    </row>
    <row r="485" spans="2:21" x14ac:dyDescent="0.25">
      <c r="B485" s="73"/>
      <c r="C485" s="73"/>
      <c r="D485" s="73"/>
      <c r="E485" s="83"/>
      <c r="F485" s="39"/>
      <c r="G485" s="39"/>
      <c r="H485" s="39"/>
      <c r="I485" s="39"/>
      <c r="J485" s="39"/>
      <c r="K485" s="39"/>
      <c r="L485" s="39"/>
      <c r="M485" s="39"/>
      <c r="N485" s="79"/>
      <c r="O485" s="79"/>
      <c r="P485" s="79"/>
      <c r="Q485" s="79"/>
      <c r="R485" s="226"/>
    </row>
    <row r="486" spans="2:21" x14ac:dyDescent="0.25">
      <c r="B486" s="73"/>
      <c r="C486" s="73"/>
      <c r="D486" s="73"/>
      <c r="E486" s="83"/>
      <c r="F486" s="39"/>
      <c r="G486" s="39"/>
      <c r="H486" s="39"/>
      <c r="I486" s="39"/>
      <c r="J486" s="39"/>
      <c r="K486" s="39"/>
      <c r="L486" s="39"/>
      <c r="M486" s="39"/>
      <c r="N486" s="79"/>
      <c r="O486" s="79"/>
      <c r="P486" s="79"/>
      <c r="Q486" s="79"/>
      <c r="R486" s="226"/>
    </row>
    <row r="487" spans="2:21" x14ac:dyDescent="0.25">
      <c r="B487" s="73"/>
      <c r="C487" s="73"/>
      <c r="D487" s="73"/>
      <c r="E487" s="83"/>
      <c r="F487" s="39"/>
      <c r="G487" s="39"/>
      <c r="H487" s="39"/>
      <c r="I487" s="39"/>
      <c r="J487" s="39"/>
      <c r="K487" s="39"/>
      <c r="L487" s="39"/>
      <c r="M487" s="39"/>
      <c r="N487" s="79"/>
      <c r="O487" s="79"/>
      <c r="P487" s="79"/>
      <c r="Q487" s="79"/>
      <c r="R487" s="226"/>
    </row>
    <row r="488" spans="2:21" x14ac:dyDescent="0.25">
      <c r="B488" s="73"/>
      <c r="C488" s="73"/>
      <c r="D488" s="73"/>
      <c r="E488" s="83"/>
      <c r="F488" s="39"/>
      <c r="G488" s="39"/>
      <c r="H488" s="39"/>
      <c r="I488" s="39"/>
      <c r="J488" s="39"/>
      <c r="K488" s="39"/>
      <c r="L488" s="39"/>
      <c r="M488" s="39"/>
      <c r="N488" s="79"/>
      <c r="O488" s="79"/>
      <c r="P488" s="79"/>
      <c r="Q488" s="79"/>
      <c r="R488" s="226"/>
    </row>
    <row r="489" spans="2:21" ht="16.5" customHeight="1" x14ac:dyDescent="0.25">
      <c r="B489" s="73"/>
      <c r="C489" s="73"/>
      <c r="D489" s="73"/>
      <c r="E489" s="83"/>
      <c r="F489" s="39"/>
      <c r="G489" s="39"/>
      <c r="H489" s="39"/>
      <c r="I489" s="39"/>
      <c r="J489" s="39"/>
      <c r="K489" s="39"/>
      <c r="L489" s="39"/>
      <c r="M489" s="39"/>
      <c r="N489" s="79"/>
      <c r="O489" s="79"/>
      <c r="P489" s="79"/>
      <c r="Q489" s="79"/>
      <c r="R489" s="226"/>
    </row>
    <row r="490" spans="2:21" ht="16.5" customHeight="1" x14ac:dyDescent="0.25">
      <c r="B490" s="73"/>
      <c r="C490" s="73"/>
      <c r="D490" s="73"/>
      <c r="E490" s="83"/>
      <c r="F490" s="39"/>
      <c r="G490" s="39"/>
      <c r="H490" s="39"/>
      <c r="I490" s="39"/>
      <c r="J490" s="39"/>
      <c r="K490" s="39"/>
      <c r="L490" s="39"/>
      <c r="M490" s="39"/>
      <c r="N490" s="79"/>
      <c r="O490" s="79"/>
      <c r="P490" s="79"/>
      <c r="Q490" s="79"/>
      <c r="R490" s="226"/>
    </row>
    <row r="491" spans="2:21" x14ac:dyDescent="0.25">
      <c r="B491" s="73"/>
      <c r="C491" s="73"/>
      <c r="D491" s="73"/>
      <c r="E491" s="83"/>
      <c r="F491" s="39"/>
      <c r="G491" s="39"/>
      <c r="H491" s="39"/>
      <c r="I491" s="39"/>
      <c r="J491" s="39"/>
      <c r="K491" s="39"/>
      <c r="L491" s="39"/>
      <c r="M491" s="39"/>
      <c r="N491" s="79"/>
      <c r="O491" s="79"/>
      <c r="P491" s="79"/>
      <c r="Q491" s="79"/>
      <c r="R491" s="226"/>
    </row>
    <row r="492" spans="2:21" x14ac:dyDescent="0.25">
      <c r="B492" s="73"/>
      <c r="C492" s="73"/>
      <c r="D492" s="73"/>
      <c r="E492" s="83"/>
      <c r="F492" s="39"/>
      <c r="G492" s="39"/>
      <c r="H492" s="39"/>
      <c r="I492" s="39"/>
      <c r="J492" s="39"/>
      <c r="K492" s="39"/>
      <c r="L492" s="39"/>
      <c r="M492" s="39"/>
      <c r="N492" s="79"/>
      <c r="O492" s="79"/>
      <c r="P492" s="79"/>
      <c r="Q492" s="79"/>
      <c r="R492" s="226"/>
    </row>
    <row r="493" spans="2:21" x14ac:dyDescent="0.25">
      <c r="B493" s="73"/>
      <c r="C493" s="73"/>
      <c r="D493" s="73"/>
      <c r="E493" s="83"/>
      <c r="F493" s="39"/>
      <c r="G493" s="39"/>
      <c r="H493" s="39"/>
      <c r="I493" s="39"/>
      <c r="J493" s="39"/>
      <c r="K493" s="39"/>
      <c r="L493" s="39"/>
      <c r="M493" s="39"/>
      <c r="N493" s="79"/>
      <c r="O493" s="79"/>
      <c r="P493" s="79"/>
      <c r="Q493" s="79"/>
      <c r="R493" s="226"/>
    </row>
    <row r="494" spans="2:21" x14ac:dyDescent="0.25">
      <c r="B494" s="73"/>
      <c r="C494" s="73"/>
      <c r="D494" s="73"/>
      <c r="E494" s="83"/>
      <c r="F494" s="39"/>
      <c r="G494" s="39"/>
      <c r="H494" s="39"/>
      <c r="I494" s="39"/>
      <c r="J494" s="39"/>
      <c r="K494" s="39"/>
      <c r="L494" s="39"/>
      <c r="M494" s="39"/>
      <c r="N494" s="79"/>
      <c r="O494" s="79"/>
      <c r="P494" s="79"/>
      <c r="Q494" s="79"/>
      <c r="R494" s="226"/>
    </row>
    <row r="495" spans="2:21" x14ac:dyDescent="0.25">
      <c r="B495" s="73"/>
      <c r="C495" s="73"/>
      <c r="D495" s="73"/>
      <c r="E495" s="83"/>
      <c r="F495" s="39"/>
      <c r="G495" s="39"/>
      <c r="H495" s="39"/>
      <c r="I495" s="39"/>
      <c r="J495" s="39"/>
      <c r="K495" s="39"/>
      <c r="L495" s="39"/>
      <c r="M495" s="39"/>
      <c r="N495" s="79"/>
      <c r="O495" s="79"/>
      <c r="P495" s="79"/>
      <c r="Q495" s="79"/>
      <c r="R495" s="226"/>
    </row>
    <row r="496" spans="2:21" x14ac:dyDescent="0.25">
      <c r="B496" s="73"/>
      <c r="C496" s="73"/>
      <c r="D496" s="73"/>
      <c r="E496" s="83"/>
      <c r="F496" s="39"/>
      <c r="G496" s="39"/>
      <c r="H496" s="39"/>
      <c r="I496" s="39"/>
      <c r="J496" s="39"/>
      <c r="K496" s="39"/>
      <c r="L496" s="39"/>
      <c r="M496" s="39"/>
      <c r="N496" s="79"/>
      <c r="O496" s="79"/>
      <c r="P496" s="79"/>
      <c r="Q496" s="79"/>
      <c r="R496" s="226"/>
    </row>
    <row r="497" spans="2:18" x14ac:dyDescent="0.25">
      <c r="B497" s="73"/>
      <c r="C497" s="73"/>
      <c r="D497" s="73"/>
      <c r="E497" s="83"/>
      <c r="F497" s="39"/>
      <c r="G497" s="39"/>
      <c r="H497" s="39"/>
      <c r="I497" s="39"/>
      <c r="J497" s="39"/>
      <c r="K497" s="39"/>
      <c r="L497" s="39"/>
      <c r="M497" s="39"/>
      <c r="N497" s="79"/>
      <c r="O497" s="79"/>
      <c r="P497" s="79"/>
      <c r="Q497" s="79"/>
      <c r="R497" s="226"/>
    </row>
    <row r="498" spans="2:18" x14ac:dyDescent="0.25">
      <c r="B498" s="73"/>
      <c r="C498" s="73"/>
      <c r="D498" s="73"/>
      <c r="E498" s="78"/>
      <c r="F498" s="39"/>
      <c r="G498" s="39"/>
      <c r="H498" s="39"/>
      <c r="I498" s="39"/>
      <c r="J498" s="39"/>
      <c r="K498" s="39"/>
      <c r="L498" s="39"/>
      <c r="M498" s="39"/>
      <c r="N498" s="79"/>
      <c r="O498" s="79"/>
      <c r="P498" s="79"/>
      <c r="Q498" s="79"/>
      <c r="R498" s="226"/>
    </row>
    <row r="499" spans="2:18" x14ac:dyDescent="0.25">
      <c r="B499" s="73"/>
      <c r="C499" s="73"/>
      <c r="D499" s="73"/>
      <c r="E499" s="78"/>
      <c r="F499" s="39"/>
      <c r="G499" s="39"/>
      <c r="H499" s="39"/>
      <c r="I499" s="39"/>
      <c r="J499" s="39"/>
      <c r="K499" s="39"/>
      <c r="L499" s="39"/>
      <c r="M499" s="39"/>
      <c r="N499" s="79"/>
      <c r="O499" s="79"/>
      <c r="P499" s="79"/>
      <c r="Q499" s="79"/>
      <c r="R499" s="226"/>
    </row>
    <row r="500" spans="2:18" x14ac:dyDescent="0.25">
      <c r="B500" s="73"/>
      <c r="C500" s="73"/>
      <c r="D500" s="73"/>
      <c r="E500" s="78"/>
      <c r="F500" s="39"/>
      <c r="G500" s="39"/>
      <c r="H500" s="39"/>
      <c r="I500" s="39"/>
      <c r="J500" s="39"/>
      <c r="K500" s="39"/>
      <c r="L500" s="39"/>
      <c r="M500" s="39"/>
      <c r="N500" s="79"/>
      <c r="O500" s="79"/>
      <c r="P500" s="79"/>
      <c r="Q500" s="79"/>
      <c r="R500" s="226"/>
    </row>
    <row r="501" spans="2:18" x14ac:dyDescent="0.25">
      <c r="B501" s="73"/>
      <c r="C501" s="73"/>
      <c r="D501" s="73"/>
      <c r="E501" s="78"/>
      <c r="F501" s="39"/>
      <c r="G501" s="39"/>
      <c r="H501" s="39"/>
      <c r="I501" s="39"/>
      <c r="J501" s="39"/>
      <c r="K501" s="39"/>
      <c r="L501" s="39"/>
      <c r="M501" s="39"/>
      <c r="N501" s="79"/>
      <c r="O501" s="79"/>
      <c r="P501" s="79"/>
      <c r="Q501" s="79"/>
      <c r="R501" s="226"/>
    </row>
    <row r="502" spans="2:18" x14ac:dyDescent="0.25">
      <c r="B502" s="73"/>
      <c r="C502" s="73"/>
      <c r="D502" s="73"/>
      <c r="E502" s="78"/>
      <c r="F502" s="39"/>
      <c r="G502" s="39"/>
      <c r="H502" s="39"/>
      <c r="I502" s="39"/>
      <c r="J502" s="39"/>
      <c r="K502" s="39"/>
      <c r="L502" s="39"/>
      <c r="M502" s="39"/>
      <c r="N502" s="79"/>
      <c r="O502" s="79"/>
      <c r="P502" s="79"/>
      <c r="Q502" s="79"/>
      <c r="R502" s="226"/>
    </row>
    <row r="503" spans="2:18" x14ac:dyDescent="0.25">
      <c r="B503" s="73"/>
      <c r="C503" s="73"/>
      <c r="D503" s="73"/>
      <c r="E503" s="78"/>
      <c r="F503" s="39"/>
      <c r="G503" s="39"/>
      <c r="H503" s="39"/>
      <c r="I503" s="39"/>
      <c r="J503" s="39"/>
      <c r="K503" s="39"/>
      <c r="L503" s="39"/>
      <c r="M503" s="39"/>
      <c r="N503" s="79"/>
      <c r="O503" s="79"/>
      <c r="P503" s="79"/>
      <c r="Q503" s="79"/>
      <c r="R503" s="226"/>
    </row>
    <row r="504" spans="2:18" x14ac:dyDescent="0.25">
      <c r="B504" s="73"/>
      <c r="C504" s="73"/>
      <c r="D504" s="73"/>
      <c r="E504" s="83"/>
      <c r="F504" s="39"/>
      <c r="G504" s="39"/>
      <c r="H504" s="39"/>
      <c r="I504" s="39"/>
      <c r="J504" s="39"/>
      <c r="K504" s="39"/>
      <c r="L504" s="39"/>
      <c r="M504" s="39"/>
      <c r="N504" s="79"/>
      <c r="O504" s="79"/>
      <c r="P504" s="79"/>
      <c r="Q504" s="79"/>
      <c r="R504" s="226"/>
    </row>
    <row r="505" spans="2:18" x14ac:dyDescent="0.25">
      <c r="B505" s="73"/>
      <c r="C505" s="73"/>
      <c r="D505" s="73"/>
      <c r="E505" s="78"/>
      <c r="F505" s="39"/>
      <c r="G505" s="39"/>
      <c r="H505" s="39"/>
      <c r="I505" s="39"/>
      <c r="J505" s="39"/>
      <c r="K505" s="39"/>
      <c r="L505" s="39"/>
      <c r="M505" s="39"/>
      <c r="N505" s="79"/>
      <c r="O505" s="79"/>
      <c r="P505" s="79"/>
      <c r="Q505" s="79"/>
      <c r="R505" s="226"/>
    </row>
    <row r="506" spans="2:18" x14ac:dyDescent="0.25">
      <c r="B506" s="73"/>
      <c r="C506" s="73"/>
      <c r="D506" s="73"/>
      <c r="E506" s="78"/>
      <c r="F506" s="39"/>
      <c r="G506" s="39"/>
      <c r="H506" s="39"/>
      <c r="I506" s="39"/>
      <c r="J506" s="39"/>
      <c r="K506" s="39"/>
      <c r="L506" s="39"/>
      <c r="M506" s="39"/>
      <c r="N506" s="79"/>
      <c r="O506" s="79"/>
      <c r="P506" s="79"/>
      <c r="Q506" s="79"/>
      <c r="R506" s="226"/>
    </row>
    <row r="507" spans="2:18" x14ac:dyDescent="0.25">
      <c r="B507" s="73"/>
      <c r="C507" s="73"/>
      <c r="D507" s="73"/>
      <c r="E507" s="78"/>
      <c r="F507" s="39"/>
      <c r="G507" s="39"/>
      <c r="H507" s="39"/>
      <c r="I507" s="39"/>
      <c r="J507" s="39"/>
      <c r="K507" s="39"/>
      <c r="L507" s="39"/>
      <c r="M507" s="39"/>
      <c r="N507" s="79"/>
      <c r="O507" s="79"/>
      <c r="P507" s="79"/>
      <c r="Q507" s="79"/>
      <c r="R507" s="226"/>
    </row>
    <row r="508" spans="2:18" x14ac:dyDescent="0.25">
      <c r="B508" s="73"/>
      <c r="C508" s="73"/>
      <c r="D508" s="73"/>
      <c r="E508" s="78"/>
      <c r="F508" s="39"/>
      <c r="G508" s="39"/>
      <c r="H508" s="39"/>
      <c r="I508" s="39"/>
      <c r="J508" s="39"/>
      <c r="K508" s="39"/>
      <c r="L508" s="39"/>
      <c r="M508" s="39"/>
      <c r="N508" s="79"/>
      <c r="O508" s="79"/>
      <c r="P508" s="79"/>
      <c r="Q508" s="79"/>
      <c r="R508" s="226"/>
    </row>
    <row r="509" spans="2:18" x14ac:dyDescent="0.25">
      <c r="B509" s="73"/>
      <c r="C509" s="73"/>
      <c r="D509" s="73"/>
      <c r="E509" s="78"/>
      <c r="F509" s="39"/>
      <c r="G509" s="39"/>
      <c r="H509" s="39"/>
      <c r="I509" s="39"/>
      <c r="J509" s="39"/>
      <c r="K509" s="39"/>
      <c r="L509" s="39"/>
      <c r="M509" s="39"/>
      <c r="N509" s="79"/>
      <c r="O509" s="79"/>
      <c r="P509" s="79"/>
      <c r="Q509" s="79"/>
      <c r="R509" s="226"/>
    </row>
    <row r="510" spans="2:18" x14ac:dyDescent="0.25">
      <c r="B510" s="73"/>
      <c r="C510" s="73"/>
      <c r="D510" s="73"/>
      <c r="E510" s="78"/>
      <c r="F510" s="39"/>
      <c r="G510" s="39"/>
      <c r="H510" s="39"/>
      <c r="I510" s="39"/>
      <c r="J510" s="39"/>
      <c r="K510" s="39"/>
      <c r="L510" s="39"/>
      <c r="M510" s="39"/>
      <c r="N510" s="79"/>
      <c r="O510" s="79"/>
      <c r="P510" s="79"/>
      <c r="Q510" s="79"/>
      <c r="R510" s="226"/>
    </row>
    <row r="511" spans="2:18" x14ac:dyDescent="0.25">
      <c r="B511" s="73"/>
      <c r="C511" s="73"/>
      <c r="D511" s="73"/>
      <c r="E511" s="83"/>
      <c r="F511" s="39"/>
      <c r="G511" s="39"/>
      <c r="H511" s="39"/>
      <c r="I511" s="39"/>
      <c r="J511" s="39"/>
      <c r="K511" s="39"/>
      <c r="L511" s="39"/>
      <c r="M511" s="39"/>
      <c r="N511" s="79"/>
      <c r="O511" s="79"/>
      <c r="P511" s="79"/>
      <c r="Q511" s="79"/>
      <c r="R511" s="226"/>
    </row>
    <row r="512" spans="2:18" x14ac:dyDescent="0.25">
      <c r="B512" s="73"/>
      <c r="C512" s="73"/>
      <c r="D512" s="73"/>
      <c r="E512" s="78"/>
      <c r="F512" s="39"/>
      <c r="G512" s="39"/>
      <c r="H512" s="39"/>
      <c r="I512" s="39"/>
      <c r="J512" s="39"/>
      <c r="K512" s="39"/>
      <c r="L512" s="39"/>
      <c r="M512" s="39"/>
      <c r="N512" s="79"/>
      <c r="O512" s="79"/>
      <c r="P512" s="79"/>
      <c r="Q512" s="79"/>
      <c r="R512" s="226"/>
    </row>
    <row r="513" spans="2:18" x14ac:dyDescent="0.25">
      <c r="B513" s="73"/>
      <c r="C513" s="73"/>
      <c r="D513" s="73"/>
      <c r="E513" s="78"/>
      <c r="F513" s="39"/>
      <c r="G513" s="39"/>
      <c r="H513" s="39"/>
      <c r="I513" s="39"/>
      <c r="J513" s="39"/>
      <c r="K513" s="39"/>
      <c r="L513" s="39"/>
      <c r="M513" s="39"/>
      <c r="N513" s="79"/>
      <c r="O513" s="79"/>
      <c r="P513" s="79"/>
      <c r="Q513" s="79"/>
      <c r="R513" s="226"/>
    </row>
    <row r="514" spans="2:18" x14ac:dyDescent="0.25">
      <c r="B514" s="73"/>
      <c r="C514" s="73"/>
      <c r="D514" s="73"/>
      <c r="E514" s="78"/>
      <c r="F514" s="39"/>
      <c r="G514" s="39"/>
      <c r="H514" s="39"/>
      <c r="I514" s="39"/>
      <c r="J514" s="39"/>
      <c r="K514" s="39"/>
      <c r="L514" s="39"/>
      <c r="M514" s="39"/>
      <c r="N514" s="79"/>
      <c r="O514" s="79"/>
      <c r="P514" s="79"/>
      <c r="Q514" s="79"/>
      <c r="R514" s="226"/>
    </row>
    <row r="515" spans="2:18" x14ac:dyDescent="0.25">
      <c r="B515" s="73"/>
      <c r="C515" s="73"/>
      <c r="D515" s="73"/>
      <c r="E515" s="78"/>
      <c r="F515" s="39"/>
      <c r="G515" s="39"/>
      <c r="H515" s="39"/>
      <c r="I515" s="39"/>
      <c r="J515" s="39"/>
      <c r="K515" s="39"/>
      <c r="L515" s="39"/>
      <c r="M515" s="39"/>
      <c r="N515" s="79"/>
      <c r="O515" s="79"/>
      <c r="P515" s="79"/>
      <c r="Q515" s="79"/>
      <c r="R515" s="226"/>
    </row>
    <row r="516" spans="2:18" x14ac:dyDescent="0.25">
      <c r="B516" s="73"/>
      <c r="C516" s="73"/>
      <c r="D516" s="73"/>
      <c r="E516" s="74"/>
      <c r="F516" s="39"/>
      <c r="G516" s="39"/>
      <c r="H516" s="39"/>
      <c r="I516" s="39"/>
      <c r="J516" s="39"/>
      <c r="K516" s="39"/>
      <c r="L516" s="39"/>
      <c r="M516" s="39"/>
      <c r="N516" s="79"/>
      <c r="O516" s="79"/>
      <c r="P516" s="79"/>
      <c r="Q516" s="79"/>
      <c r="R516" s="226"/>
    </row>
    <row r="517" spans="2:18" x14ac:dyDescent="0.25">
      <c r="B517" s="73"/>
      <c r="C517" s="73"/>
      <c r="D517" s="73"/>
      <c r="E517" s="78"/>
      <c r="F517" s="39"/>
      <c r="G517" s="39"/>
      <c r="H517" s="39"/>
      <c r="I517" s="39"/>
      <c r="J517" s="39"/>
      <c r="K517" s="39"/>
      <c r="L517" s="39"/>
      <c r="M517" s="39"/>
      <c r="N517" s="79"/>
      <c r="O517" s="79"/>
      <c r="P517" s="79"/>
      <c r="Q517" s="79"/>
      <c r="R517" s="226"/>
    </row>
    <row r="518" spans="2:18" x14ac:dyDescent="0.25">
      <c r="B518" s="73"/>
      <c r="C518" s="73"/>
      <c r="D518" s="73"/>
      <c r="E518" s="78"/>
      <c r="F518" s="39"/>
      <c r="G518" s="39"/>
      <c r="H518" s="39"/>
      <c r="I518" s="39"/>
      <c r="J518" s="39"/>
      <c r="K518" s="39"/>
      <c r="L518" s="39"/>
      <c r="M518" s="39"/>
      <c r="N518" s="79"/>
      <c r="O518" s="79"/>
      <c r="P518" s="79"/>
      <c r="Q518" s="79"/>
      <c r="R518" s="226"/>
    </row>
    <row r="519" spans="2:18" x14ac:dyDescent="0.25">
      <c r="B519" s="73"/>
      <c r="C519" s="73"/>
      <c r="D519" s="73"/>
      <c r="E519" s="78"/>
      <c r="F519" s="39"/>
      <c r="G519" s="39"/>
      <c r="H519" s="39"/>
      <c r="I519" s="39"/>
      <c r="J519" s="39"/>
      <c r="K519" s="39"/>
      <c r="L519" s="39"/>
      <c r="M519" s="39"/>
      <c r="N519" s="79"/>
      <c r="O519" s="79"/>
      <c r="P519" s="79"/>
      <c r="Q519" s="79"/>
      <c r="R519" s="226"/>
    </row>
    <row r="520" spans="2:18" x14ac:dyDescent="0.25">
      <c r="B520" s="73"/>
      <c r="C520" s="73"/>
      <c r="D520" s="73"/>
      <c r="E520" s="83"/>
      <c r="F520" s="39"/>
      <c r="G520" s="39"/>
      <c r="H520" s="39"/>
      <c r="I520" s="39"/>
      <c r="J520" s="39"/>
      <c r="K520" s="39"/>
      <c r="L520" s="39"/>
      <c r="M520" s="39"/>
      <c r="N520" s="79"/>
      <c r="O520" s="79"/>
      <c r="P520" s="79"/>
      <c r="Q520" s="79"/>
      <c r="R520" s="226"/>
    </row>
    <row r="521" spans="2:18" x14ac:dyDescent="0.25">
      <c r="B521" s="73"/>
      <c r="C521" s="73"/>
      <c r="D521" s="73"/>
      <c r="E521" s="83"/>
      <c r="F521" s="39"/>
      <c r="G521" s="39"/>
      <c r="H521" s="39"/>
      <c r="I521" s="39"/>
      <c r="J521" s="39"/>
      <c r="K521" s="39"/>
      <c r="L521" s="39"/>
      <c r="M521" s="39"/>
      <c r="N521" s="79"/>
      <c r="O521" s="79"/>
      <c r="P521" s="79"/>
      <c r="Q521" s="79"/>
      <c r="R521" s="226"/>
    </row>
    <row r="522" spans="2:18" x14ac:dyDescent="0.25">
      <c r="B522" s="73"/>
      <c r="C522" s="73"/>
      <c r="D522" s="73"/>
      <c r="E522" s="83"/>
      <c r="F522" s="39"/>
      <c r="G522" s="39"/>
      <c r="H522" s="39"/>
      <c r="I522" s="39"/>
      <c r="J522" s="39"/>
      <c r="K522" s="39"/>
      <c r="L522" s="39"/>
      <c r="M522" s="39"/>
      <c r="N522" s="79"/>
      <c r="O522" s="79"/>
      <c r="P522" s="79"/>
      <c r="Q522" s="79"/>
      <c r="R522" s="226"/>
    </row>
    <row r="523" spans="2:18" x14ac:dyDescent="0.25">
      <c r="B523" s="73"/>
      <c r="C523" s="73"/>
      <c r="D523" s="73"/>
      <c r="E523" s="83"/>
      <c r="F523" s="39"/>
      <c r="G523" s="39"/>
      <c r="H523" s="39"/>
      <c r="I523" s="39"/>
      <c r="J523" s="39"/>
      <c r="K523" s="39"/>
      <c r="L523" s="39"/>
      <c r="M523" s="39"/>
      <c r="N523" s="79"/>
      <c r="O523" s="79"/>
      <c r="P523" s="79"/>
      <c r="Q523" s="79"/>
      <c r="R523" s="226"/>
    </row>
    <row r="524" spans="2:18" x14ac:dyDescent="0.25">
      <c r="B524" s="73"/>
      <c r="C524" s="73"/>
      <c r="D524" s="73"/>
      <c r="E524" s="83"/>
      <c r="F524" s="39"/>
      <c r="G524" s="39"/>
      <c r="H524" s="39"/>
      <c r="I524" s="39"/>
      <c r="J524" s="39"/>
      <c r="K524" s="39"/>
      <c r="L524" s="39"/>
      <c r="M524" s="39"/>
      <c r="N524" s="79"/>
      <c r="O524" s="79"/>
      <c r="P524" s="79"/>
      <c r="Q524" s="79"/>
      <c r="R524" s="226"/>
    </row>
    <row r="525" spans="2:18" x14ac:dyDescent="0.25">
      <c r="B525" s="80"/>
      <c r="C525" s="80"/>
      <c r="D525" s="80"/>
      <c r="E525" s="83"/>
      <c r="F525" s="39"/>
      <c r="G525" s="39"/>
      <c r="H525" s="39"/>
      <c r="I525" s="39"/>
      <c r="J525" s="39"/>
      <c r="K525" s="39"/>
      <c r="L525" s="39"/>
      <c r="M525" s="39"/>
      <c r="N525" s="79"/>
      <c r="O525" s="79"/>
      <c r="P525" s="79"/>
      <c r="Q525" s="79"/>
      <c r="R525" s="226"/>
    </row>
    <row r="526" spans="2:18" x14ac:dyDescent="0.25">
      <c r="B526" s="80"/>
      <c r="C526" s="80"/>
      <c r="D526" s="80"/>
      <c r="E526" s="83"/>
      <c r="F526" s="39"/>
      <c r="G526" s="39"/>
      <c r="H526" s="39"/>
      <c r="I526" s="39"/>
      <c r="J526" s="39"/>
      <c r="K526" s="39"/>
      <c r="L526" s="39"/>
      <c r="M526" s="39"/>
      <c r="N526" s="82"/>
      <c r="O526" s="82"/>
      <c r="P526" s="82"/>
      <c r="Q526" s="82"/>
      <c r="R526" s="226"/>
    </row>
    <row r="527" spans="2:18" x14ac:dyDescent="0.25">
      <c r="B527" s="80"/>
      <c r="C527" s="80"/>
      <c r="D527" s="80"/>
      <c r="E527" s="83"/>
      <c r="F527" s="39"/>
      <c r="G527" s="39"/>
      <c r="H527" s="39"/>
      <c r="I527" s="39"/>
      <c r="J527" s="39"/>
      <c r="K527" s="39"/>
      <c r="L527" s="39"/>
      <c r="M527" s="39"/>
      <c r="N527" s="82"/>
      <c r="O527" s="82"/>
      <c r="P527" s="82"/>
      <c r="Q527" s="82"/>
      <c r="R527" s="226"/>
    </row>
    <row r="528" spans="2:18" x14ac:dyDescent="0.25">
      <c r="B528" s="73"/>
      <c r="C528" s="73"/>
      <c r="D528" s="73"/>
      <c r="E528" s="78"/>
      <c r="F528" s="39"/>
      <c r="G528" s="39"/>
      <c r="H528" s="39"/>
      <c r="I528" s="39"/>
      <c r="J528" s="39"/>
      <c r="K528" s="39"/>
      <c r="L528" s="39"/>
      <c r="M528" s="39"/>
      <c r="N528" s="79"/>
      <c r="O528" s="79"/>
      <c r="P528" s="79"/>
      <c r="Q528" s="79"/>
      <c r="R528" s="226"/>
    </row>
    <row r="529" spans="2:18" x14ac:dyDescent="0.25">
      <c r="B529" s="73"/>
      <c r="C529" s="73"/>
      <c r="D529" s="73"/>
      <c r="E529" s="78"/>
      <c r="F529" s="39"/>
      <c r="G529" s="39"/>
      <c r="H529" s="39"/>
      <c r="I529" s="39"/>
      <c r="J529" s="39"/>
      <c r="K529" s="39"/>
      <c r="L529" s="39"/>
      <c r="M529" s="39"/>
      <c r="N529" s="79"/>
      <c r="O529" s="79"/>
      <c r="P529" s="79"/>
      <c r="Q529" s="79"/>
      <c r="R529" s="226"/>
    </row>
    <row r="530" spans="2:18" x14ac:dyDescent="0.25">
      <c r="B530" s="80"/>
      <c r="C530" s="80"/>
      <c r="D530" s="80"/>
      <c r="E530" s="78"/>
      <c r="F530" s="39"/>
      <c r="G530" s="39"/>
      <c r="H530" s="39"/>
      <c r="I530" s="39"/>
      <c r="J530" s="39"/>
      <c r="K530" s="39"/>
      <c r="L530" s="39"/>
      <c r="M530" s="39"/>
      <c r="N530" s="79"/>
      <c r="O530" s="79"/>
      <c r="P530" s="79"/>
      <c r="Q530" s="79"/>
      <c r="R530" s="226"/>
    </row>
    <row r="531" spans="2:18" x14ac:dyDescent="0.25">
      <c r="B531" s="80"/>
      <c r="C531" s="80"/>
      <c r="D531" s="80"/>
      <c r="E531" s="78"/>
      <c r="F531" s="39"/>
      <c r="G531" s="39"/>
      <c r="H531" s="39"/>
      <c r="I531" s="39"/>
      <c r="J531" s="39"/>
      <c r="K531" s="39"/>
      <c r="L531" s="39"/>
      <c r="M531" s="39"/>
      <c r="N531" s="79"/>
      <c r="O531" s="79"/>
      <c r="P531" s="79"/>
      <c r="Q531" s="79"/>
      <c r="R531" s="226"/>
    </row>
    <row r="532" spans="2:18" x14ac:dyDescent="0.25">
      <c r="B532" s="80"/>
      <c r="C532" s="80"/>
      <c r="D532" s="80"/>
      <c r="E532" s="78"/>
      <c r="F532" s="39"/>
      <c r="G532" s="39"/>
      <c r="H532" s="39"/>
      <c r="I532" s="39"/>
      <c r="J532" s="39"/>
      <c r="K532" s="39"/>
      <c r="L532" s="39"/>
      <c r="M532" s="39"/>
      <c r="N532" s="79"/>
      <c r="O532" s="79"/>
      <c r="P532" s="79"/>
      <c r="Q532" s="79"/>
      <c r="R532" s="226"/>
    </row>
    <row r="533" spans="2:18" x14ac:dyDescent="0.25">
      <c r="B533" s="80"/>
      <c r="C533" s="80"/>
      <c r="D533" s="80"/>
      <c r="E533" s="83"/>
      <c r="F533" s="39"/>
      <c r="G533" s="39"/>
      <c r="H533" s="39"/>
      <c r="I533" s="39"/>
      <c r="J533" s="39"/>
      <c r="K533" s="39"/>
      <c r="L533" s="39"/>
      <c r="M533" s="39"/>
      <c r="N533" s="79"/>
      <c r="O533" s="79"/>
      <c r="P533" s="79"/>
      <c r="Q533" s="79"/>
      <c r="R533" s="226"/>
    </row>
    <row r="534" spans="2:18" x14ac:dyDescent="0.25">
      <c r="B534" s="80"/>
      <c r="C534" s="80"/>
      <c r="D534" s="80"/>
      <c r="E534" s="83"/>
      <c r="F534" s="39"/>
      <c r="G534" s="39"/>
      <c r="H534" s="39"/>
      <c r="I534" s="39"/>
      <c r="J534" s="39"/>
      <c r="K534" s="39"/>
      <c r="L534" s="39"/>
      <c r="M534" s="39"/>
      <c r="N534" s="79"/>
      <c r="O534" s="79"/>
      <c r="P534" s="79"/>
      <c r="Q534" s="79"/>
      <c r="R534" s="226"/>
    </row>
    <row r="535" spans="2:18" x14ac:dyDescent="0.25">
      <c r="B535" s="73"/>
      <c r="C535" s="73"/>
      <c r="D535" s="73"/>
      <c r="E535" s="83"/>
      <c r="F535" s="39"/>
      <c r="G535" s="39"/>
      <c r="H535" s="39"/>
      <c r="I535" s="39"/>
      <c r="J535" s="39"/>
      <c r="K535" s="39"/>
      <c r="L535" s="39"/>
      <c r="M535" s="39"/>
      <c r="N535" s="79"/>
      <c r="O535" s="79"/>
      <c r="P535" s="79"/>
      <c r="Q535" s="79"/>
      <c r="R535" s="226"/>
    </row>
    <row r="536" spans="2:18" x14ac:dyDescent="0.25">
      <c r="B536" s="73"/>
      <c r="C536" s="73"/>
      <c r="D536" s="73"/>
      <c r="E536" s="83"/>
      <c r="F536" s="39"/>
      <c r="G536" s="39"/>
      <c r="H536" s="39"/>
      <c r="I536" s="39"/>
      <c r="J536" s="39"/>
      <c r="K536" s="39"/>
      <c r="L536" s="39"/>
      <c r="M536" s="39"/>
      <c r="N536" s="79"/>
      <c r="O536" s="79"/>
      <c r="P536" s="79"/>
      <c r="Q536" s="79"/>
      <c r="R536" s="226"/>
    </row>
    <row r="537" spans="2:18" x14ac:dyDescent="0.25">
      <c r="B537" s="73"/>
      <c r="C537" s="73"/>
      <c r="D537" s="73"/>
      <c r="E537" s="83"/>
      <c r="F537" s="39"/>
      <c r="G537" s="39"/>
      <c r="H537" s="39"/>
      <c r="I537" s="39"/>
      <c r="J537" s="39"/>
      <c r="K537" s="39"/>
      <c r="L537" s="39"/>
      <c r="M537" s="39"/>
      <c r="N537" s="79"/>
      <c r="O537" s="79"/>
      <c r="P537" s="79"/>
      <c r="Q537" s="79"/>
      <c r="R537" s="226"/>
    </row>
    <row r="538" spans="2:18" x14ac:dyDescent="0.25">
      <c r="B538" s="73"/>
      <c r="C538" s="73"/>
      <c r="D538" s="73"/>
      <c r="E538" s="83"/>
      <c r="F538" s="39"/>
      <c r="G538" s="39"/>
      <c r="H538" s="39"/>
      <c r="I538" s="39"/>
      <c r="J538" s="39"/>
      <c r="K538" s="39"/>
      <c r="L538" s="39"/>
      <c r="M538" s="39"/>
      <c r="N538" s="79"/>
      <c r="O538" s="79"/>
      <c r="P538" s="79"/>
      <c r="Q538" s="79"/>
      <c r="R538" s="226"/>
    </row>
    <row r="539" spans="2:18" x14ac:dyDescent="0.25">
      <c r="B539" s="73"/>
      <c r="C539" s="73"/>
      <c r="D539" s="73"/>
      <c r="E539" s="83"/>
      <c r="F539" s="39"/>
      <c r="G539" s="39"/>
      <c r="H539" s="39"/>
      <c r="I539" s="39"/>
      <c r="J539" s="39"/>
      <c r="K539" s="39"/>
      <c r="L539" s="39"/>
      <c r="M539" s="39"/>
      <c r="N539" s="79"/>
      <c r="O539" s="79"/>
      <c r="P539" s="79"/>
      <c r="Q539" s="79"/>
      <c r="R539" s="226"/>
    </row>
    <row r="540" spans="2:18" x14ac:dyDescent="0.25">
      <c r="B540" s="73"/>
      <c r="C540" s="73"/>
      <c r="D540" s="73"/>
      <c r="E540" s="78"/>
      <c r="F540" s="39"/>
      <c r="G540" s="39"/>
      <c r="H540" s="39"/>
      <c r="I540" s="39"/>
      <c r="J540" s="39"/>
      <c r="K540" s="39"/>
      <c r="L540" s="39"/>
      <c r="M540" s="39"/>
      <c r="N540" s="79"/>
      <c r="O540" s="79"/>
      <c r="P540" s="79"/>
      <c r="Q540" s="79"/>
      <c r="R540" s="226"/>
    </row>
    <row r="541" spans="2:18" x14ac:dyDescent="0.25">
      <c r="B541" s="73"/>
      <c r="C541" s="73"/>
      <c r="D541" s="73"/>
      <c r="E541" s="78"/>
      <c r="F541" s="39"/>
      <c r="G541" s="39"/>
      <c r="H541" s="39"/>
      <c r="I541" s="39"/>
      <c r="J541" s="39"/>
      <c r="K541" s="39"/>
      <c r="L541" s="39"/>
      <c r="M541" s="39"/>
      <c r="N541" s="79"/>
      <c r="O541" s="79"/>
      <c r="P541" s="79"/>
      <c r="Q541" s="79"/>
      <c r="R541" s="226"/>
    </row>
    <row r="542" spans="2:18" x14ac:dyDescent="0.25">
      <c r="B542" s="73"/>
      <c r="C542" s="73"/>
      <c r="D542" s="73"/>
      <c r="E542" s="78"/>
      <c r="F542" s="39"/>
      <c r="G542" s="39"/>
      <c r="H542" s="39"/>
      <c r="I542" s="39"/>
      <c r="J542" s="39"/>
      <c r="K542" s="39"/>
      <c r="L542" s="39"/>
      <c r="M542" s="39"/>
      <c r="N542" s="79"/>
      <c r="O542" s="79"/>
      <c r="P542" s="79"/>
      <c r="Q542" s="79"/>
      <c r="R542" s="226"/>
    </row>
    <row r="543" spans="2:18" x14ac:dyDescent="0.25">
      <c r="B543" s="73"/>
      <c r="C543" s="73"/>
      <c r="D543" s="73"/>
      <c r="E543" s="78"/>
      <c r="F543" s="39"/>
      <c r="G543" s="39"/>
      <c r="H543" s="39"/>
      <c r="I543" s="39"/>
      <c r="J543" s="39"/>
      <c r="K543" s="39"/>
      <c r="L543" s="39"/>
      <c r="M543" s="39"/>
      <c r="N543" s="79"/>
      <c r="O543" s="79"/>
      <c r="P543" s="79"/>
      <c r="Q543" s="79"/>
      <c r="R543" s="226"/>
    </row>
    <row r="544" spans="2:18" x14ac:dyDescent="0.25">
      <c r="B544" s="73"/>
      <c r="C544" s="73"/>
      <c r="D544" s="73"/>
      <c r="E544" s="78"/>
      <c r="F544" s="39"/>
      <c r="G544" s="39"/>
      <c r="H544" s="39"/>
      <c r="I544" s="39"/>
      <c r="J544" s="39"/>
      <c r="K544" s="39"/>
      <c r="L544" s="39"/>
      <c r="M544" s="39"/>
      <c r="N544" s="79"/>
      <c r="O544" s="79"/>
      <c r="P544" s="79"/>
      <c r="Q544" s="79"/>
      <c r="R544" s="226"/>
    </row>
    <row r="545" spans="2:18" x14ac:dyDescent="0.25">
      <c r="B545" s="73"/>
      <c r="C545" s="73"/>
      <c r="D545" s="73"/>
      <c r="E545" s="78"/>
      <c r="F545" s="39"/>
      <c r="G545" s="39"/>
      <c r="H545" s="39"/>
      <c r="I545" s="39"/>
      <c r="J545" s="39"/>
      <c r="K545" s="39"/>
      <c r="L545" s="39"/>
      <c r="M545" s="39"/>
      <c r="N545" s="79"/>
      <c r="O545" s="79"/>
      <c r="P545" s="79"/>
      <c r="Q545" s="79"/>
      <c r="R545" s="226"/>
    </row>
    <row r="546" spans="2:18" x14ac:dyDescent="0.25">
      <c r="B546" s="73"/>
      <c r="C546" s="73"/>
      <c r="D546" s="73"/>
      <c r="E546" s="78"/>
      <c r="F546" s="39"/>
      <c r="G546" s="39"/>
      <c r="H546" s="39"/>
      <c r="I546" s="39"/>
      <c r="J546" s="39"/>
      <c r="K546" s="39"/>
      <c r="L546" s="39"/>
      <c r="M546" s="39"/>
      <c r="N546" s="79"/>
      <c r="O546" s="79"/>
      <c r="P546" s="79"/>
      <c r="Q546" s="79"/>
      <c r="R546" s="226"/>
    </row>
    <row r="547" spans="2:18" x14ac:dyDescent="0.25">
      <c r="B547" s="73"/>
      <c r="C547" s="73"/>
      <c r="D547" s="73"/>
      <c r="E547" s="78"/>
      <c r="F547" s="39"/>
      <c r="G547" s="39"/>
      <c r="H547" s="39"/>
      <c r="I547" s="39"/>
      <c r="J547" s="39"/>
      <c r="K547" s="39"/>
      <c r="L547" s="39"/>
      <c r="M547" s="39"/>
      <c r="N547" s="79"/>
      <c r="O547" s="79"/>
      <c r="P547" s="79"/>
      <c r="Q547" s="79"/>
      <c r="R547" s="226"/>
    </row>
    <row r="548" spans="2:18" x14ac:dyDescent="0.25">
      <c r="B548" s="73"/>
      <c r="C548" s="73"/>
      <c r="D548" s="73"/>
      <c r="E548" s="78"/>
      <c r="F548" s="39"/>
      <c r="G548" s="39"/>
      <c r="H548" s="39"/>
      <c r="I548" s="39"/>
      <c r="J548" s="39"/>
      <c r="K548" s="39"/>
      <c r="L548" s="39"/>
      <c r="M548" s="39"/>
      <c r="N548" s="79"/>
      <c r="O548" s="79"/>
      <c r="P548" s="79"/>
      <c r="Q548" s="79"/>
      <c r="R548" s="226"/>
    </row>
    <row r="549" spans="2:18" x14ac:dyDescent="0.25">
      <c r="B549" s="73"/>
      <c r="C549" s="73"/>
      <c r="D549" s="73"/>
      <c r="E549" s="78"/>
      <c r="F549" s="39"/>
      <c r="G549" s="39"/>
      <c r="H549" s="39"/>
      <c r="I549" s="39"/>
      <c r="J549" s="39"/>
      <c r="K549" s="39"/>
      <c r="L549" s="39"/>
      <c r="M549" s="39"/>
      <c r="N549" s="79"/>
      <c r="O549" s="79"/>
      <c r="P549" s="79"/>
      <c r="Q549" s="79"/>
      <c r="R549" s="226"/>
    </row>
    <row r="550" spans="2:18" x14ac:dyDescent="0.25">
      <c r="B550" s="73"/>
      <c r="C550" s="73"/>
      <c r="D550" s="73"/>
      <c r="E550" s="83"/>
      <c r="F550" s="39"/>
      <c r="G550" s="39"/>
      <c r="H550" s="39"/>
      <c r="I550" s="39"/>
      <c r="J550" s="39"/>
      <c r="K550" s="39"/>
      <c r="L550" s="39"/>
      <c r="M550" s="39"/>
      <c r="N550" s="79"/>
      <c r="O550" s="79"/>
      <c r="P550" s="79"/>
      <c r="Q550" s="79"/>
      <c r="R550" s="226"/>
    </row>
    <row r="551" spans="2:18" x14ac:dyDescent="0.25">
      <c r="B551" s="73"/>
      <c r="C551" s="73"/>
      <c r="D551" s="73"/>
      <c r="E551" s="78"/>
      <c r="F551" s="39"/>
      <c r="G551" s="39"/>
      <c r="H551" s="39"/>
      <c r="I551" s="39"/>
      <c r="J551" s="39"/>
      <c r="K551" s="39"/>
      <c r="L551" s="39"/>
      <c r="M551" s="39"/>
      <c r="N551" s="79"/>
      <c r="O551" s="79"/>
      <c r="P551" s="79"/>
      <c r="Q551" s="79"/>
      <c r="R551" s="226"/>
    </row>
    <row r="552" spans="2:18" x14ac:dyDescent="0.25">
      <c r="B552" s="73"/>
      <c r="C552" s="73"/>
      <c r="D552" s="73"/>
      <c r="E552" s="78"/>
      <c r="F552" s="39"/>
      <c r="G552" s="39"/>
      <c r="H552" s="39"/>
      <c r="I552" s="39"/>
      <c r="J552" s="39"/>
      <c r="K552" s="39"/>
      <c r="L552" s="39"/>
      <c r="M552" s="39"/>
      <c r="N552" s="79"/>
      <c r="O552" s="79"/>
      <c r="P552" s="79"/>
      <c r="Q552" s="79"/>
      <c r="R552" s="226"/>
    </row>
    <row r="553" spans="2:18" x14ac:dyDescent="0.25">
      <c r="B553" s="73"/>
      <c r="C553" s="73"/>
      <c r="D553" s="73"/>
      <c r="E553" s="78"/>
      <c r="F553" s="39"/>
      <c r="G553" s="39"/>
      <c r="H553" s="39"/>
      <c r="I553" s="39"/>
      <c r="J553" s="39"/>
      <c r="K553" s="39"/>
      <c r="L553" s="39"/>
      <c r="M553" s="39"/>
      <c r="N553" s="79"/>
      <c r="O553" s="79"/>
      <c r="P553" s="79"/>
      <c r="Q553" s="79"/>
      <c r="R553" s="226"/>
    </row>
    <row r="554" spans="2:18" x14ac:dyDescent="0.25">
      <c r="B554" s="73"/>
      <c r="C554" s="73"/>
      <c r="D554" s="73"/>
      <c r="E554" s="78"/>
      <c r="F554" s="39"/>
      <c r="G554" s="39"/>
      <c r="H554" s="39"/>
      <c r="I554" s="39"/>
      <c r="J554" s="39"/>
      <c r="K554" s="39"/>
      <c r="L554" s="39"/>
      <c r="M554" s="39"/>
      <c r="N554" s="79"/>
      <c r="O554" s="79"/>
      <c r="P554" s="79"/>
      <c r="Q554" s="79"/>
      <c r="R554" s="226"/>
    </row>
    <row r="555" spans="2:18" x14ac:dyDescent="0.25">
      <c r="B555" s="73"/>
      <c r="C555" s="73"/>
      <c r="D555" s="73"/>
      <c r="E555" s="78"/>
      <c r="F555" s="39"/>
      <c r="G555" s="39"/>
      <c r="H555" s="39"/>
      <c r="I555" s="39"/>
      <c r="J555" s="39"/>
      <c r="K555" s="39"/>
      <c r="L555" s="39"/>
      <c r="M555" s="39"/>
      <c r="N555" s="79"/>
      <c r="O555" s="79"/>
      <c r="P555" s="79"/>
      <c r="Q555" s="79"/>
      <c r="R555" s="226"/>
    </row>
    <row r="556" spans="2:18" x14ac:dyDescent="0.25">
      <c r="B556" s="73"/>
      <c r="C556" s="73"/>
      <c r="D556" s="73"/>
      <c r="E556" s="78"/>
      <c r="F556" s="39"/>
      <c r="G556" s="39"/>
      <c r="H556" s="39"/>
      <c r="I556" s="39"/>
      <c r="J556" s="39"/>
      <c r="K556" s="39"/>
      <c r="L556" s="39"/>
      <c r="M556" s="39"/>
      <c r="N556" s="79"/>
      <c r="O556" s="79"/>
      <c r="P556" s="79"/>
      <c r="Q556" s="79"/>
      <c r="R556" s="226"/>
    </row>
    <row r="557" spans="2:18" x14ac:dyDescent="0.25">
      <c r="B557" s="73"/>
      <c r="C557" s="73"/>
      <c r="D557" s="73"/>
      <c r="E557" s="83"/>
      <c r="F557" s="39"/>
      <c r="G557" s="39"/>
      <c r="H557" s="39"/>
      <c r="I557" s="39"/>
      <c r="J557" s="39"/>
      <c r="K557" s="39"/>
      <c r="L557" s="39"/>
      <c r="M557" s="39"/>
      <c r="N557" s="79"/>
      <c r="O557" s="79"/>
      <c r="P557" s="79"/>
      <c r="Q557" s="79"/>
      <c r="R557" s="226"/>
    </row>
    <row r="558" spans="2:18" x14ac:dyDescent="0.25">
      <c r="B558" s="73"/>
      <c r="C558" s="73"/>
      <c r="D558" s="73"/>
      <c r="E558" s="78"/>
      <c r="F558" s="39"/>
      <c r="G558" s="39"/>
      <c r="H558" s="39"/>
      <c r="I558" s="39"/>
      <c r="J558" s="39"/>
      <c r="K558" s="39"/>
      <c r="L558" s="39"/>
      <c r="M558" s="39"/>
      <c r="N558" s="79"/>
      <c r="O558" s="79"/>
      <c r="P558" s="79"/>
      <c r="Q558" s="79"/>
      <c r="R558" s="226"/>
    </row>
    <row r="559" spans="2:18" x14ac:dyDescent="0.25">
      <c r="B559" s="73"/>
      <c r="C559" s="73"/>
      <c r="D559" s="73"/>
      <c r="E559" s="84"/>
      <c r="F559" s="39"/>
      <c r="G559" s="39"/>
      <c r="H559" s="39"/>
      <c r="I559" s="39"/>
      <c r="J559" s="39"/>
      <c r="K559" s="39"/>
      <c r="L559" s="39"/>
      <c r="M559" s="39"/>
      <c r="N559" s="76"/>
      <c r="O559" s="76"/>
      <c r="P559" s="76"/>
      <c r="Q559" s="76"/>
      <c r="R559" s="226"/>
    </row>
    <row r="560" spans="2:18" x14ac:dyDescent="0.25">
      <c r="B560" s="73"/>
      <c r="C560" s="73"/>
      <c r="D560" s="73"/>
      <c r="E560" s="78"/>
      <c r="F560" s="39"/>
      <c r="G560" s="39"/>
      <c r="H560" s="39"/>
      <c r="I560" s="39"/>
      <c r="J560" s="39"/>
      <c r="K560" s="39"/>
      <c r="L560" s="39"/>
      <c r="M560" s="39"/>
      <c r="N560" s="79"/>
      <c r="O560" s="79"/>
      <c r="P560" s="79"/>
      <c r="Q560" s="79"/>
      <c r="R560" s="226"/>
    </row>
    <row r="561" spans="2:18" x14ac:dyDescent="0.25">
      <c r="B561" s="73"/>
      <c r="C561" s="73"/>
      <c r="D561" s="73"/>
      <c r="E561" s="78"/>
      <c r="F561" s="39"/>
      <c r="G561" s="39"/>
      <c r="H561" s="39"/>
      <c r="I561" s="39"/>
      <c r="J561" s="39"/>
      <c r="K561" s="39"/>
      <c r="L561" s="39"/>
      <c r="M561" s="39"/>
      <c r="N561" s="79"/>
      <c r="O561" s="79"/>
      <c r="P561" s="79"/>
      <c r="Q561" s="79"/>
      <c r="R561" s="226"/>
    </row>
    <row r="562" spans="2:18" x14ac:dyDescent="0.25">
      <c r="B562" s="73"/>
      <c r="C562" s="73"/>
      <c r="D562" s="73"/>
      <c r="E562" s="78"/>
      <c r="F562" s="39"/>
      <c r="G562" s="39"/>
      <c r="H562" s="39"/>
      <c r="I562" s="39"/>
      <c r="J562" s="39"/>
      <c r="K562" s="39"/>
      <c r="L562" s="39"/>
      <c r="M562" s="39"/>
      <c r="N562" s="79"/>
      <c r="O562" s="79"/>
      <c r="P562" s="79"/>
      <c r="Q562" s="79"/>
      <c r="R562" s="226"/>
    </row>
    <row r="563" spans="2:18" x14ac:dyDescent="0.25">
      <c r="B563" s="73"/>
      <c r="C563" s="73"/>
      <c r="D563" s="73"/>
      <c r="E563" s="78"/>
      <c r="F563" s="39"/>
      <c r="G563" s="39"/>
      <c r="H563" s="39"/>
      <c r="I563" s="39"/>
      <c r="J563" s="39"/>
      <c r="K563" s="39"/>
      <c r="L563" s="39"/>
      <c r="M563" s="39"/>
      <c r="N563" s="79"/>
      <c r="O563" s="79"/>
      <c r="P563" s="79"/>
      <c r="Q563" s="79"/>
      <c r="R563" s="226"/>
    </row>
    <row r="564" spans="2:18" x14ac:dyDescent="0.25">
      <c r="B564" s="73"/>
      <c r="C564" s="73"/>
      <c r="D564" s="73"/>
      <c r="E564" s="78"/>
      <c r="F564" s="39"/>
      <c r="G564" s="39"/>
      <c r="H564" s="39"/>
      <c r="I564" s="39"/>
      <c r="J564" s="39"/>
      <c r="K564" s="39"/>
      <c r="L564" s="39"/>
      <c r="M564" s="39"/>
      <c r="N564" s="79"/>
      <c r="O564" s="79"/>
      <c r="P564" s="79"/>
      <c r="Q564" s="79"/>
      <c r="R564" s="226"/>
    </row>
    <row r="565" spans="2:18" x14ac:dyDescent="0.25">
      <c r="B565" s="73"/>
      <c r="C565" s="73"/>
      <c r="D565" s="73"/>
      <c r="E565" s="78"/>
      <c r="F565" s="39"/>
      <c r="G565" s="39"/>
      <c r="H565" s="39"/>
      <c r="I565" s="39"/>
      <c r="J565" s="39"/>
      <c r="K565" s="39"/>
      <c r="L565" s="39"/>
      <c r="M565" s="39"/>
      <c r="N565" s="79"/>
      <c r="O565" s="79"/>
      <c r="P565" s="79"/>
      <c r="Q565" s="79"/>
      <c r="R565" s="226"/>
    </row>
    <row r="566" spans="2:18" x14ac:dyDescent="0.25">
      <c r="B566" s="73"/>
      <c r="C566" s="73"/>
      <c r="D566" s="73"/>
      <c r="E566" s="78"/>
      <c r="F566" s="39"/>
      <c r="G566" s="39"/>
      <c r="H566" s="39"/>
      <c r="I566" s="39"/>
      <c r="J566" s="39"/>
      <c r="K566" s="39"/>
      <c r="L566" s="39"/>
      <c r="M566" s="39"/>
      <c r="N566" s="79"/>
      <c r="O566" s="79"/>
      <c r="P566" s="79"/>
      <c r="Q566" s="79"/>
      <c r="R566" s="226"/>
    </row>
    <row r="567" spans="2:18" x14ac:dyDescent="0.25">
      <c r="B567" s="73"/>
      <c r="C567" s="73"/>
      <c r="D567" s="73"/>
      <c r="E567" s="78"/>
      <c r="F567" s="39"/>
      <c r="G567" s="39"/>
      <c r="H567" s="39"/>
      <c r="I567" s="39"/>
      <c r="J567" s="39"/>
      <c r="K567" s="39"/>
      <c r="L567" s="39"/>
      <c r="M567" s="39"/>
      <c r="N567" s="79"/>
      <c r="O567" s="79"/>
      <c r="P567" s="79"/>
      <c r="Q567" s="79"/>
      <c r="R567" s="226"/>
    </row>
    <row r="568" spans="2:18" x14ac:dyDescent="0.25">
      <c r="B568" s="73"/>
      <c r="C568" s="73"/>
      <c r="D568" s="73"/>
      <c r="E568" s="78"/>
      <c r="F568" s="39"/>
      <c r="G568" s="39"/>
      <c r="H568" s="39"/>
      <c r="I568" s="39"/>
      <c r="J568" s="39"/>
      <c r="K568" s="39"/>
      <c r="L568" s="39"/>
      <c r="M568" s="39"/>
      <c r="N568" s="79"/>
      <c r="O568" s="79"/>
      <c r="P568" s="79"/>
      <c r="Q568" s="79"/>
      <c r="R568" s="226"/>
    </row>
    <row r="569" spans="2:18" x14ac:dyDescent="0.25">
      <c r="B569" s="73"/>
      <c r="C569" s="73"/>
      <c r="D569" s="73"/>
      <c r="E569" s="78"/>
      <c r="F569" s="39"/>
      <c r="G569" s="39"/>
      <c r="H569" s="39"/>
      <c r="I569" s="39"/>
      <c r="J569" s="39"/>
      <c r="K569" s="39"/>
      <c r="L569" s="39"/>
      <c r="M569" s="39"/>
      <c r="N569" s="79"/>
      <c r="O569" s="79"/>
      <c r="P569" s="79"/>
      <c r="Q569" s="79"/>
      <c r="R569" s="226"/>
    </row>
    <row r="570" spans="2:18" x14ac:dyDescent="0.25">
      <c r="B570" s="73"/>
      <c r="C570" s="73"/>
      <c r="D570" s="73"/>
      <c r="E570" s="78"/>
      <c r="F570" s="39"/>
      <c r="G570" s="39"/>
      <c r="H570" s="39"/>
      <c r="I570" s="39"/>
      <c r="J570" s="39"/>
      <c r="K570" s="39"/>
      <c r="L570" s="39"/>
      <c r="M570" s="39"/>
      <c r="N570" s="79"/>
      <c r="O570" s="79"/>
      <c r="P570" s="79"/>
      <c r="Q570" s="79"/>
      <c r="R570" s="226"/>
    </row>
    <row r="571" spans="2:18" x14ac:dyDescent="0.25">
      <c r="B571" s="73"/>
      <c r="C571" s="73"/>
      <c r="D571" s="73"/>
      <c r="E571" s="78"/>
      <c r="F571" s="39"/>
      <c r="G571" s="39"/>
      <c r="H571" s="39"/>
      <c r="I571" s="39"/>
      <c r="J571" s="39"/>
      <c r="K571" s="39"/>
      <c r="L571" s="39"/>
      <c r="M571" s="39"/>
      <c r="N571" s="79"/>
      <c r="O571" s="79"/>
      <c r="P571" s="79"/>
      <c r="Q571" s="79"/>
      <c r="R571" s="226"/>
    </row>
    <row r="572" spans="2:18" x14ac:dyDescent="0.25">
      <c r="B572" s="73"/>
      <c r="C572" s="73"/>
      <c r="D572" s="73"/>
      <c r="E572" s="78"/>
      <c r="F572" s="39"/>
      <c r="G572" s="39"/>
      <c r="H572" s="39"/>
      <c r="I572" s="39"/>
      <c r="J572" s="39"/>
      <c r="K572" s="39"/>
      <c r="L572" s="39"/>
      <c r="M572" s="39"/>
      <c r="N572" s="79"/>
      <c r="O572" s="79"/>
      <c r="P572" s="79"/>
      <c r="Q572" s="79"/>
      <c r="R572" s="226"/>
    </row>
    <row r="573" spans="2:18" x14ac:dyDescent="0.25">
      <c r="B573" s="73"/>
      <c r="C573" s="73"/>
      <c r="D573" s="73"/>
      <c r="E573" s="78"/>
      <c r="F573" s="39"/>
      <c r="G573" s="39"/>
      <c r="H573" s="39"/>
      <c r="I573" s="39"/>
      <c r="J573" s="39"/>
      <c r="K573" s="39"/>
      <c r="L573" s="39"/>
      <c r="M573" s="39"/>
      <c r="N573" s="79"/>
      <c r="O573" s="79"/>
      <c r="P573" s="79"/>
      <c r="Q573" s="79"/>
      <c r="R573" s="226"/>
    </row>
    <row r="574" spans="2:18" x14ac:dyDescent="0.25">
      <c r="B574" s="73"/>
      <c r="C574" s="73"/>
      <c r="D574" s="73"/>
      <c r="E574" s="78"/>
      <c r="F574" s="39"/>
      <c r="G574" s="39"/>
      <c r="H574" s="39"/>
      <c r="I574" s="39"/>
      <c r="J574" s="39"/>
      <c r="K574" s="39"/>
      <c r="L574" s="39"/>
      <c r="M574" s="39"/>
      <c r="N574" s="79"/>
      <c r="O574" s="79"/>
      <c r="P574" s="79"/>
      <c r="Q574" s="79"/>
      <c r="R574" s="226"/>
    </row>
    <row r="575" spans="2:18" x14ac:dyDescent="0.25">
      <c r="B575" s="73"/>
      <c r="C575" s="73"/>
      <c r="D575" s="73"/>
      <c r="E575" s="78"/>
      <c r="F575" s="39"/>
      <c r="G575" s="39"/>
      <c r="H575" s="39"/>
      <c r="I575" s="39"/>
      <c r="J575" s="39"/>
      <c r="K575" s="39"/>
      <c r="L575" s="39"/>
      <c r="M575" s="39"/>
      <c r="N575" s="79"/>
      <c r="O575" s="79"/>
      <c r="P575" s="79"/>
      <c r="Q575" s="79"/>
      <c r="R575" s="226"/>
    </row>
    <row r="576" spans="2:18" x14ac:dyDescent="0.25">
      <c r="B576" s="73"/>
      <c r="C576" s="73"/>
      <c r="D576" s="73"/>
      <c r="E576" s="78"/>
      <c r="F576" s="39"/>
      <c r="G576" s="39"/>
      <c r="H576" s="39"/>
      <c r="I576" s="39"/>
      <c r="J576" s="39"/>
      <c r="K576" s="39"/>
      <c r="L576" s="39"/>
      <c r="M576" s="39"/>
      <c r="N576" s="79"/>
      <c r="O576" s="79"/>
      <c r="P576" s="79"/>
      <c r="Q576" s="79"/>
      <c r="R576" s="226"/>
    </row>
    <row r="577" spans="2:43" x14ac:dyDescent="0.25">
      <c r="B577" s="73"/>
      <c r="C577" s="73"/>
      <c r="D577" s="73"/>
      <c r="E577" s="78"/>
      <c r="F577" s="39"/>
      <c r="G577" s="39"/>
      <c r="H577" s="39"/>
      <c r="I577" s="39"/>
      <c r="J577" s="39"/>
      <c r="K577" s="39"/>
      <c r="L577" s="39"/>
      <c r="M577" s="39"/>
      <c r="N577" s="79"/>
      <c r="O577" s="79"/>
      <c r="P577" s="79"/>
      <c r="Q577" s="79"/>
      <c r="R577" s="226"/>
    </row>
    <row r="578" spans="2:43" x14ac:dyDescent="0.25">
      <c r="B578" s="73"/>
      <c r="C578" s="73"/>
      <c r="D578" s="73"/>
      <c r="E578" s="78"/>
      <c r="F578" s="39"/>
      <c r="G578" s="39"/>
      <c r="H578" s="39"/>
      <c r="I578" s="39"/>
      <c r="J578" s="39"/>
      <c r="K578" s="39"/>
      <c r="L578" s="39"/>
      <c r="M578" s="39"/>
      <c r="N578" s="79"/>
      <c r="O578" s="79"/>
      <c r="P578" s="79"/>
      <c r="Q578" s="79"/>
      <c r="R578" s="226"/>
    </row>
    <row r="579" spans="2:43" x14ac:dyDescent="0.25">
      <c r="B579" s="73"/>
      <c r="C579" s="73"/>
      <c r="D579" s="73"/>
      <c r="E579" s="78"/>
      <c r="F579" s="39"/>
      <c r="G579" s="39"/>
      <c r="H579" s="39"/>
      <c r="I579" s="39"/>
      <c r="J579" s="39"/>
      <c r="K579" s="39"/>
      <c r="L579" s="39"/>
      <c r="M579" s="39"/>
      <c r="N579" s="79"/>
      <c r="O579" s="79"/>
      <c r="P579" s="79"/>
      <c r="Q579" s="79"/>
      <c r="R579" s="226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</row>
    <row r="580" spans="2:43" x14ac:dyDescent="0.25">
      <c r="B580" s="73"/>
      <c r="C580" s="73"/>
      <c r="D580" s="73"/>
      <c r="E580" s="78"/>
      <c r="F580" s="39"/>
      <c r="G580" s="39"/>
      <c r="H580" s="39"/>
      <c r="I580" s="39"/>
      <c r="J580" s="39"/>
      <c r="K580" s="39"/>
      <c r="L580" s="39"/>
      <c r="M580" s="39"/>
      <c r="N580" s="79"/>
      <c r="O580" s="79"/>
      <c r="P580" s="79"/>
      <c r="Q580" s="79"/>
      <c r="R580" s="226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</row>
    <row r="581" spans="2:43" x14ac:dyDescent="0.25">
      <c r="B581" s="73"/>
      <c r="C581" s="73"/>
      <c r="D581" s="73"/>
      <c r="E581" s="78"/>
      <c r="F581" s="39"/>
      <c r="G581" s="39"/>
      <c r="H581" s="39"/>
      <c r="I581" s="39"/>
      <c r="J581" s="39"/>
      <c r="K581" s="39"/>
      <c r="L581" s="39"/>
      <c r="M581" s="39"/>
      <c r="N581" s="79"/>
      <c r="O581" s="79"/>
      <c r="P581" s="79"/>
      <c r="Q581" s="79"/>
      <c r="R581" s="226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</row>
    <row r="582" spans="2:43" x14ac:dyDescent="0.25">
      <c r="B582" s="73"/>
      <c r="C582" s="73"/>
      <c r="D582" s="73"/>
      <c r="E582" s="78"/>
      <c r="F582" s="39"/>
      <c r="G582" s="39"/>
      <c r="H582" s="39"/>
      <c r="I582" s="39"/>
      <c r="J582" s="39"/>
      <c r="K582" s="39"/>
      <c r="L582" s="39"/>
      <c r="M582" s="39"/>
      <c r="N582" s="79"/>
      <c r="O582" s="79"/>
      <c r="P582" s="79"/>
      <c r="Q582" s="79"/>
      <c r="R582" s="226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</row>
    <row r="583" spans="2:43" x14ac:dyDescent="0.25">
      <c r="B583" s="73"/>
      <c r="C583" s="73"/>
      <c r="D583" s="73"/>
      <c r="E583" s="78"/>
      <c r="F583" s="39"/>
      <c r="G583" s="39"/>
      <c r="H583" s="39"/>
      <c r="I583" s="39"/>
      <c r="J583" s="39"/>
      <c r="K583" s="39"/>
      <c r="L583" s="39"/>
      <c r="M583" s="39"/>
      <c r="N583" s="79"/>
      <c r="O583" s="79"/>
      <c r="P583" s="79"/>
      <c r="Q583" s="79"/>
      <c r="R583" s="226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</row>
    <row r="584" spans="2:43" x14ac:dyDescent="0.25">
      <c r="B584" s="73"/>
      <c r="C584" s="73"/>
      <c r="D584" s="73"/>
      <c r="E584" s="83"/>
      <c r="F584" s="39"/>
      <c r="G584" s="39"/>
      <c r="H584" s="39"/>
      <c r="I584" s="39"/>
      <c r="J584" s="39"/>
      <c r="K584" s="39"/>
      <c r="L584" s="39"/>
      <c r="M584" s="39"/>
      <c r="N584" s="79"/>
      <c r="O584" s="79"/>
      <c r="P584" s="79"/>
      <c r="Q584" s="79"/>
      <c r="R584" s="226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</row>
    <row r="585" spans="2:43" x14ac:dyDescent="0.25">
      <c r="B585" s="73"/>
      <c r="C585" s="73"/>
      <c r="D585" s="73"/>
      <c r="E585" s="83"/>
      <c r="F585" s="39"/>
      <c r="G585" s="39"/>
      <c r="H585" s="39"/>
      <c r="I585" s="39"/>
      <c r="J585" s="39"/>
      <c r="K585" s="39"/>
      <c r="L585" s="39"/>
      <c r="M585" s="39"/>
      <c r="N585" s="79"/>
      <c r="O585" s="79"/>
      <c r="P585" s="79"/>
      <c r="Q585" s="79"/>
      <c r="R585" s="226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</row>
    <row r="586" spans="2:43" x14ac:dyDescent="0.25">
      <c r="B586" s="73"/>
      <c r="C586" s="73"/>
      <c r="D586" s="73"/>
      <c r="E586" s="83"/>
      <c r="F586" s="39"/>
      <c r="G586" s="39"/>
      <c r="H586" s="39"/>
      <c r="I586" s="39"/>
      <c r="J586" s="39"/>
      <c r="K586" s="39"/>
      <c r="L586" s="39"/>
      <c r="M586" s="39"/>
      <c r="N586" s="79"/>
      <c r="O586" s="79"/>
      <c r="P586" s="79"/>
      <c r="Q586" s="79"/>
      <c r="R586" s="226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</row>
    <row r="587" spans="2:43" x14ac:dyDescent="0.25">
      <c r="B587" s="73"/>
      <c r="C587" s="73"/>
      <c r="D587" s="73"/>
      <c r="E587" s="78"/>
      <c r="F587" s="39"/>
      <c r="G587" s="39"/>
      <c r="H587" s="39"/>
      <c r="I587" s="39"/>
      <c r="J587" s="39"/>
      <c r="K587" s="39"/>
      <c r="L587" s="39"/>
      <c r="M587" s="39"/>
      <c r="N587" s="79"/>
      <c r="O587" s="79"/>
      <c r="P587" s="79"/>
      <c r="Q587" s="79"/>
      <c r="R587" s="226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</row>
    <row r="588" spans="2:43" x14ac:dyDescent="0.25">
      <c r="B588" s="73"/>
      <c r="C588" s="73"/>
      <c r="D588" s="73"/>
      <c r="E588" s="78"/>
      <c r="F588" s="39"/>
      <c r="G588" s="39"/>
      <c r="H588" s="39"/>
      <c r="I588" s="39"/>
      <c r="J588" s="39"/>
      <c r="K588" s="39"/>
      <c r="L588" s="39"/>
      <c r="M588" s="39"/>
      <c r="N588" s="79"/>
      <c r="O588" s="79"/>
      <c r="P588" s="79"/>
      <c r="Q588" s="79"/>
      <c r="R588" s="226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</row>
    <row r="589" spans="2:43" x14ac:dyDescent="0.25">
      <c r="B589" s="73"/>
      <c r="C589" s="73"/>
      <c r="D589" s="73"/>
      <c r="E589" s="78"/>
      <c r="F589" s="39"/>
      <c r="G589" s="39"/>
      <c r="H589" s="39"/>
      <c r="I589" s="39"/>
      <c r="J589" s="39"/>
      <c r="K589" s="39"/>
      <c r="L589" s="39"/>
      <c r="M589" s="39"/>
      <c r="N589" s="79"/>
      <c r="O589" s="79"/>
      <c r="P589" s="79"/>
      <c r="Q589" s="79"/>
      <c r="R589" s="226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</row>
    <row r="590" spans="2:43" x14ac:dyDescent="0.25">
      <c r="B590" s="73"/>
      <c r="C590" s="73"/>
      <c r="D590" s="73"/>
      <c r="E590" s="78"/>
      <c r="F590" s="39"/>
      <c r="G590" s="39"/>
      <c r="H590" s="39"/>
      <c r="I590" s="39"/>
      <c r="J590" s="39"/>
      <c r="K590" s="39"/>
      <c r="L590" s="39"/>
      <c r="M590" s="39"/>
      <c r="N590" s="79"/>
      <c r="O590" s="79"/>
      <c r="P590" s="79"/>
      <c r="Q590" s="79"/>
      <c r="R590" s="226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</row>
    <row r="591" spans="2:43" x14ac:dyDescent="0.25">
      <c r="B591" s="73"/>
      <c r="C591" s="73"/>
      <c r="D591" s="73"/>
      <c r="E591" s="78"/>
      <c r="F591" s="39"/>
      <c r="G591" s="39"/>
      <c r="H591" s="39"/>
      <c r="I591" s="39"/>
      <c r="J591" s="39"/>
      <c r="K591" s="39"/>
      <c r="L591" s="39"/>
      <c r="M591" s="39"/>
      <c r="N591" s="79"/>
      <c r="O591" s="79"/>
      <c r="P591" s="79"/>
      <c r="Q591" s="79"/>
      <c r="R591" s="226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</row>
    <row r="592" spans="2:43" x14ac:dyDescent="0.25">
      <c r="B592" s="73"/>
      <c r="C592" s="73"/>
      <c r="D592" s="73"/>
      <c r="E592" s="78"/>
      <c r="F592" s="39"/>
      <c r="G592" s="39"/>
      <c r="H592" s="39"/>
      <c r="I592" s="39"/>
      <c r="J592" s="39"/>
      <c r="K592" s="39"/>
      <c r="L592" s="39"/>
      <c r="M592" s="39"/>
      <c r="N592" s="79"/>
      <c r="O592" s="79"/>
      <c r="P592" s="79"/>
      <c r="Q592" s="79"/>
      <c r="R592" s="226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</row>
    <row r="593" spans="2:43" x14ac:dyDescent="0.25">
      <c r="B593" s="73"/>
      <c r="C593" s="73"/>
      <c r="D593" s="73"/>
      <c r="E593" s="78"/>
      <c r="F593" s="39"/>
      <c r="G593" s="39"/>
      <c r="H593" s="39"/>
      <c r="I593" s="39"/>
      <c r="J593" s="39"/>
      <c r="K593" s="39"/>
      <c r="L593" s="39"/>
      <c r="M593" s="39"/>
      <c r="N593" s="79"/>
      <c r="O593" s="79"/>
      <c r="P593" s="79"/>
      <c r="Q593" s="79"/>
      <c r="R593" s="226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</row>
    <row r="594" spans="2:43" x14ac:dyDescent="0.25">
      <c r="B594" s="73"/>
      <c r="C594" s="73"/>
      <c r="D594" s="73"/>
      <c r="E594" s="78"/>
      <c r="F594" s="39"/>
      <c r="G594" s="39"/>
      <c r="H594" s="39"/>
      <c r="I594" s="39"/>
      <c r="J594" s="39"/>
      <c r="K594" s="39"/>
      <c r="L594" s="39"/>
      <c r="M594" s="39"/>
      <c r="N594" s="79"/>
      <c r="O594" s="79"/>
      <c r="P594" s="79"/>
      <c r="Q594" s="79"/>
      <c r="R594" s="226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</row>
    <row r="595" spans="2:43" x14ac:dyDescent="0.25">
      <c r="B595" s="73"/>
      <c r="C595" s="73"/>
      <c r="D595" s="73"/>
      <c r="E595" s="78"/>
      <c r="F595" s="39"/>
      <c r="G595" s="39"/>
      <c r="H595" s="39"/>
      <c r="I595" s="39"/>
      <c r="J595" s="39"/>
      <c r="K595" s="39"/>
      <c r="L595" s="39"/>
      <c r="M595" s="39"/>
      <c r="N595" s="79"/>
      <c r="O595" s="79"/>
      <c r="P595" s="79"/>
      <c r="Q595" s="79"/>
      <c r="R595" s="226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</row>
    <row r="596" spans="2:43" x14ac:dyDescent="0.25">
      <c r="B596" s="73"/>
      <c r="C596" s="73"/>
      <c r="D596" s="73"/>
      <c r="E596" s="78"/>
      <c r="F596" s="39"/>
      <c r="G596" s="39"/>
      <c r="H596" s="39"/>
      <c r="I596" s="39"/>
      <c r="J596" s="39"/>
      <c r="K596" s="39"/>
      <c r="L596" s="39"/>
      <c r="M596" s="39"/>
      <c r="N596" s="79"/>
      <c r="O596" s="79"/>
      <c r="P596" s="79"/>
      <c r="Q596" s="79"/>
      <c r="R596" s="226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</row>
    <row r="597" spans="2:43" x14ac:dyDescent="0.25">
      <c r="B597" s="73"/>
      <c r="C597" s="73"/>
      <c r="D597" s="73"/>
      <c r="E597" s="78"/>
      <c r="F597" s="39"/>
      <c r="G597" s="39"/>
      <c r="H597" s="39"/>
      <c r="I597" s="39"/>
      <c r="J597" s="39"/>
      <c r="K597" s="39"/>
      <c r="L597" s="39"/>
      <c r="M597" s="39"/>
      <c r="N597" s="79"/>
      <c r="O597" s="79"/>
      <c r="P597" s="79"/>
      <c r="Q597" s="79"/>
      <c r="R597" s="226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</row>
    <row r="598" spans="2:43" x14ac:dyDescent="0.25">
      <c r="B598" s="73"/>
      <c r="C598" s="73"/>
      <c r="D598" s="73"/>
      <c r="E598" s="78"/>
      <c r="F598" s="39"/>
      <c r="G598" s="39"/>
      <c r="H598" s="39"/>
      <c r="I598" s="39"/>
      <c r="J598" s="39"/>
      <c r="K598" s="39"/>
      <c r="L598" s="39"/>
      <c r="M598" s="39"/>
      <c r="N598" s="79"/>
      <c r="O598" s="79"/>
      <c r="P598" s="79"/>
      <c r="Q598" s="79"/>
      <c r="R598" s="226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</row>
    <row r="599" spans="2:43" x14ac:dyDescent="0.25">
      <c r="B599" s="73"/>
      <c r="C599" s="73"/>
      <c r="D599" s="73"/>
      <c r="E599" s="78"/>
      <c r="F599" s="39"/>
      <c r="G599" s="39"/>
      <c r="H599" s="39"/>
      <c r="I599" s="39"/>
      <c r="J599" s="39"/>
      <c r="K599" s="39"/>
      <c r="L599" s="39"/>
      <c r="M599" s="39"/>
      <c r="N599" s="79"/>
      <c r="O599" s="79"/>
      <c r="P599" s="79"/>
      <c r="Q599" s="79"/>
      <c r="R599" s="226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</row>
    <row r="600" spans="2:43" x14ac:dyDescent="0.25">
      <c r="B600" s="73"/>
      <c r="C600" s="73"/>
      <c r="D600" s="73"/>
      <c r="E600" s="78"/>
      <c r="F600" s="39"/>
      <c r="G600" s="39"/>
      <c r="H600" s="39"/>
      <c r="I600" s="39"/>
      <c r="J600" s="39"/>
      <c r="K600" s="39"/>
      <c r="L600" s="39"/>
      <c r="M600" s="39"/>
      <c r="N600" s="79"/>
      <c r="O600" s="79"/>
      <c r="P600" s="79"/>
      <c r="Q600" s="79"/>
      <c r="R600" s="226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</row>
    <row r="601" spans="2:43" x14ac:dyDescent="0.25">
      <c r="B601" s="73"/>
      <c r="C601" s="73"/>
      <c r="D601" s="73"/>
      <c r="E601" s="78"/>
      <c r="F601" s="39"/>
      <c r="G601" s="39"/>
      <c r="H601" s="39"/>
      <c r="I601" s="39"/>
      <c r="J601" s="39"/>
      <c r="K601" s="39"/>
      <c r="L601" s="39"/>
      <c r="M601" s="39"/>
      <c r="N601" s="79"/>
      <c r="O601" s="79"/>
      <c r="P601" s="79"/>
      <c r="Q601" s="79"/>
      <c r="R601" s="226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</row>
    <row r="602" spans="2:43" x14ac:dyDescent="0.25">
      <c r="B602" s="73"/>
      <c r="C602" s="73"/>
      <c r="D602" s="73"/>
      <c r="E602" s="78"/>
      <c r="F602" s="39"/>
      <c r="G602" s="39"/>
      <c r="H602" s="39"/>
      <c r="I602" s="39"/>
      <c r="J602" s="39"/>
      <c r="K602" s="39"/>
      <c r="L602" s="39"/>
      <c r="M602" s="39"/>
      <c r="N602" s="79"/>
      <c r="O602" s="79"/>
      <c r="P602" s="79"/>
      <c r="Q602" s="79"/>
      <c r="R602" s="226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</row>
    <row r="603" spans="2:43" x14ac:dyDescent="0.25">
      <c r="B603" s="73"/>
      <c r="C603" s="73"/>
      <c r="D603" s="73"/>
      <c r="E603" s="78"/>
      <c r="F603" s="39"/>
      <c r="G603" s="39"/>
      <c r="H603" s="39"/>
      <c r="I603" s="39"/>
      <c r="J603" s="39"/>
      <c r="K603" s="39"/>
      <c r="L603" s="39"/>
      <c r="M603" s="39"/>
      <c r="N603" s="79"/>
      <c r="O603" s="79"/>
      <c r="P603" s="79"/>
      <c r="Q603" s="79"/>
      <c r="R603" s="226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</row>
    <row r="604" spans="2:43" x14ac:dyDescent="0.25">
      <c r="B604" s="73"/>
      <c r="C604" s="73"/>
      <c r="D604" s="73"/>
      <c r="E604" s="78"/>
      <c r="F604" s="39"/>
      <c r="G604" s="39"/>
      <c r="H604" s="39"/>
      <c r="I604" s="39"/>
      <c r="J604" s="39"/>
      <c r="K604" s="39"/>
      <c r="L604" s="39"/>
      <c r="M604" s="39"/>
      <c r="N604" s="79"/>
      <c r="O604" s="79"/>
      <c r="P604" s="79"/>
      <c r="Q604" s="79"/>
      <c r="R604" s="226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</row>
    <row r="605" spans="2:43" x14ac:dyDescent="0.25">
      <c r="B605" s="73"/>
      <c r="C605" s="73"/>
      <c r="D605" s="73"/>
      <c r="E605" s="78"/>
      <c r="F605" s="39"/>
      <c r="G605" s="39"/>
      <c r="H605" s="39"/>
      <c r="I605" s="39"/>
      <c r="J605" s="39"/>
      <c r="K605" s="39"/>
      <c r="L605" s="39"/>
      <c r="M605" s="39"/>
      <c r="N605" s="79"/>
      <c r="O605" s="79"/>
      <c r="P605" s="79"/>
      <c r="Q605" s="79"/>
      <c r="R605" s="226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</row>
    <row r="606" spans="2:43" x14ac:dyDescent="0.25">
      <c r="B606" s="73"/>
      <c r="C606" s="73"/>
      <c r="D606" s="73"/>
      <c r="E606" s="78"/>
      <c r="F606" s="39"/>
      <c r="G606" s="39"/>
      <c r="H606" s="39"/>
      <c r="I606" s="39"/>
      <c r="J606" s="39"/>
      <c r="K606" s="39"/>
      <c r="L606" s="39"/>
      <c r="M606" s="39"/>
      <c r="N606" s="79"/>
      <c r="O606" s="79"/>
      <c r="P606" s="79"/>
      <c r="Q606" s="79"/>
      <c r="R606" s="226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</row>
    <row r="607" spans="2:43" x14ac:dyDescent="0.25">
      <c r="B607" s="73"/>
      <c r="C607" s="73"/>
      <c r="D607" s="73"/>
      <c r="E607" s="78"/>
      <c r="F607" s="39"/>
      <c r="G607" s="39"/>
      <c r="H607" s="39"/>
      <c r="I607" s="39"/>
      <c r="J607" s="39"/>
      <c r="K607" s="39"/>
      <c r="L607" s="39"/>
      <c r="M607" s="39"/>
      <c r="N607" s="79"/>
      <c r="O607" s="79"/>
      <c r="P607" s="79"/>
      <c r="Q607" s="79"/>
      <c r="R607" s="226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</row>
    <row r="608" spans="2:43" x14ac:dyDescent="0.25">
      <c r="B608" s="73"/>
      <c r="C608" s="73"/>
      <c r="D608" s="73"/>
      <c r="E608" s="78"/>
      <c r="F608" s="39"/>
      <c r="G608" s="39"/>
      <c r="H608" s="39"/>
      <c r="I608" s="39"/>
      <c r="J608" s="39"/>
      <c r="K608" s="39"/>
      <c r="L608" s="39"/>
      <c r="M608" s="39"/>
      <c r="N608" s="79"/>
      <c r="O608" s="79"/>
      <c r="P608" s="79"/>
      <c r="Q608" s="79"/>
      <c r="R608" s="226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</row>
    <row r="609" spans="2:43" x14ac:dyDescent="0.25">
      <c r="B609" s="73"/>
      <c r="C609" s="73"/>
      <c r="D609" s="73"/>
      <c r="E609" s="78"/>
      <c r="F609" s="39"/>
      <c r="G609" s="39"/>
      <c r="H609" s="39"/>
      <c r="I609" s="39"/>
      <c r="J609" s="39"/>
      <c r="K609" s="39"/>
      <c r="L609" s="39"/>
      <c r="M609" s="39"/>
      <c r="N609" s="79"/>
      <c r="O609" s="79"/>
      <c r="P609" s="79"/>
      <c r="Q609" s="79"/>
      <c r="R609" s="226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</row>
    <row r="610" spans="2:43" x14ac:dyDescent="0.25">
      <c r="B610" s="73"/>
      <c r="C610" s="73"/>
      <c r="D610" s="73"/>
      <c r="E610" s="78"/>
      <c r="F610" s="39"/>
      <c r="G610" s="39"/>
      <c r="H610" s="39"/>
      <c r="I610" s="39"/>
      <c r="J610" s="39"/>
      <c r="K610" s="39"/>
      <c r="L610" s="39"/>
      <c r="M610" s="39"/>
      <c r="N610" s="79"/>
      <c r="O610" s="79"/>
      <c r="P610" s="79"/>
      <c r="Q610" s="79"/>
      <c r="R610" s="226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</row>
    <row r="611" spans="2:43" x14ac:dyDescent="0.25">
      <c r="B611" s="73"/>
      <c r="C611" s="73"/>
      <c r="D611" s="73"/>
      <c r="E611" s="78"/>
      <c r="F611" s="39"/>
      <c r="G611" s="39"/>
      <c r="H611" s="39"/>
      <c r="I611" s="39"/>
      <c r="J611" s="39"/>
      <c r="K611" s="39"/>
      <c r="L611" s="39"/>
      <c r="M611" s="39"/>
      <c r="N611" s="79"/>
      <c r="O611" s="79"/>
      <c r="P611" s="79"/>
      <c r="Q611" s="79"/>
      <c r="R611" s="226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</row>
    <row r="612" spans="2:43" x14ac:dyDescent="0.25">
      <c r="B612" s="73"/>
      <c r="C612" s="73"/>
      <c r="D612" s="73"/>
      <c r="E612" s="78"/>
      <c r="F612" s="39"/>
      <c r="G612" s="39"/>
      <c r="H612" s="39"/>
      <c r="I612" s="39"/>
      <c r="J612" s="39"/>
      <c r="K612" s="39"/>
      <c r="L612" s="39"/>
      <c r="M612" s="39"/>
      <c r="N612" s="79"/>
      <c r="O612" s="79"/>
      <c r="P612" s="79"/>
      <c r="Q612" s="79"/>
      <c r="R612" s="226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</row>
    <row r="613" spans="2:43" x14ac:dyDescent="0.25">
      <c r="B613" s="73"/>
      <c r="C613" s="73"/>
      <c r="D613" s="73"/>
      <c r="E613" s="78"/>
      <c r="F613" s="39"/>
      <c r="G613" s="39"/>
      <c r="H613" s="39"/>
      <c r="I613" s="39"/>
      <c r="J613" s="39"/>
      <c r="K613" s="39"/>
      <c r="L613" s="39"/>
      <c r="M613" s="39"/>
      <c r="N613" s="79"/>
      <c r="O613" s="79"/>
      <c r="P613" s="79"/>
      <c r="Q613" s="79"/>
      <c r="R613" s="226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</row>
    <row r="614" spans="2:43" x14ac:dyDescent="0.25">
      <c r="B614" s="73"/>
      <c r="C614" s="73"/>
      <c r="D614" s="73"/>
      <c r="E614" s="78"/>
      <c r="F614" s="39"/>
      <c r="G614" s="39"/>
      <c r="H614" s="39"/>
      <c r="I614" s="39"/>
      <c r="J614" s="39"/>
      <c r="K614" s="39"/>
      <c r="L614" s="39"/>
      <c r="M614" s="39"/>
      <c r="N614" s="79"/>
      <c r="O614" s="79"/>
      <c r="P614" s="79"/>
      <c r="Q614" s="79"/>
      <c r="R614" s="226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</row>
    <row r="615" spans="2:43" x14ac:dyDescent="0.25">
      <c r="B615" s="73"/>
      <c r="C615" s="73"/>
      <c r="D615" s="73"/>
      <c r="E615" s="78"/>
      <c r="F615" s="39"/>
      <c r="G615" s="39"/>
      <c r="H615" s="39"/>
      <c r="I615" s="39"/>
      <c r="J615" s="39"/>
      <c r="K615" s="39"/>
      <c r="L615" s="39"/>
      <c r="M615" s="39"/>
      <c r="N615" s="79"/>
      <c r="O615" s="79"/>
      <c r="P615" s="79"/>
      <c r="Q615" s="79"/>
      <c r="R615" s="226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</row>
    <row r="616" spans="2:43" x14ac:dyDescent="0.25">
      <c r="B616" s="73"/>
      <c r="C616" s="73"/>
      <c r="D616" s="73"/>
      <c r="E616" s="78"/>
      <c r="F616" s="39"/>
      <c r="G616" s="39"/>
      <c r="H616" s="39"/>
      <c r="I616" s="39"/>
      <c r="J616" s="39"/>
      <c r="K616" s="39"/>
      <c r="L616" s="39"/>
      <c r="M616" s="39"/>
      <c r="N616" s="79"/>
      <c r="O616" s="79"/>
      <c r="P616" s="79"/>
      <c r="Q616" s="79"/>
      <c r="R616" s="226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</row>
    <row r="617" spans="2:43" x14ac:dyDescent="0.25">
      <c r="B617" s="73"/>
      <c r="C617" s="73"/>
      <c r="D617" s="73"/>
      <c r="E617" s="78"/>
      <c r="F617" s="39"/>
      <c r="G617" s="39"/>
      <c r="H617" s="39"/>
      <c r="I617" s="39"/>
      <c r="J617" s="39"/>
      <c r="K617" s="39"/>
      <c r="L617" s="39"/>
      <c r="M617" s="39"/>
      <c r="N617" s="79"/>
      <c r="O617" s="79"/>
      <c r="P617" s="79"/>
      <c r="Q617" s="79"/>
      <c r="R617" s="226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</row>
    <row r="618" spans="2:43" x14ac:dyDescent="0.25">
      <c r="B618" s="73"/>
      <c r="C618" s="73"/>
      <c r="D618" s="73"/>
      <c r="E618" s="78"/>
      <c r="F618" s="39"/>
      <c r="G618" s="39"/>
      <c r="H618" s="39"/>
      <c r="I618" s="39"/>
      <c r="J618" s="39"/>
      <c r="K618" s="39"/>
      <c r="L618" s="39"/>
      <c r="M618" s="39"/>
      <c r="N618" s="79"/>
      <c r="O618" s="79"/>
      <c r="P618" s="79"/>
      <c r="Q618" s="79"/>
      <c r="R618" s="226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</row>
    <row r="619" spans="2:43" x14ac:dyDescent="0.25">
      <c r="B619" s="73"/>
      <c r="C619" s="73"/>
      <c r="D619" s="73"/>
      <c r="E619" s="78"/>
      <c r="F619" s="39"/>
      <c r="G619" s="39"/>
      <c r="H619" s="39"/>
      <c r="I619" s="39"/>
      <c r="J619" s="39"/>
      <c r="K619" s="39"/>
      <c r="L619" s="39"/>
      <c r="M619" s="39"/>
      <c r="N619" s="79"/>
      <c r="O619" s="79"/>
      <c r="P619" s="79"/>
      <c r="Q619" s="79"/>
      <c r="R619" s="226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</row>
    <row r="620" spans="2:43" x14ac:dyDescent="0.25">
      <c r="B620" s="73"/>
      <c r="C620" s="73"/>
      <c r="D620" s="73"/>
      <c r="E620" s="78"/>
      <c r="F620" s="39"/>
      <c r="G620" s="39"/>
      <c r="H620" s="39"/>
      <c r="I620" s="39"/>
      <c r="J620" s="39"/>
      <c r="K620" s="39"/>
      <c r="L620" s="39"/>
      <c r="M620" s="39"/>
      <c r="N620" s="79"/>
      <c r="O620" s="79"/>
      <c r="P620" s="79"/>
      <c r="Q620" s="79"/>
      <c r="R620" s="226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</row>
    <row r="621" spans="2:43" x14ac:dyDescent="0.25">
      <c r="B621" s="73"/>
      <c r="C621" s="73"/>
      <c r="D621" s="73"/>
      <c r="E621" s="83"/>
      <c r="F621" s="39"/>
      <c r="G621" s="39"/>
      <c r="H621" s="39"/>
      <c r="I621" s="39"/>
      <c r="J621" s="39"/>
      <c r="K621" s="39"/>
      <c r="L621" s="39"/>
      <c r="M621" s="39"/>
      <c r="N621" s="79"/>
      <c r="O621" s="79"/>
      <c r="P621" s="79"/>
      <c r="Q621" s="79"/>
      <c r="R621" s="226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</row>
    <row r="622" spans="2:43" x14ac:dyDescent="0.25">
      <c r="B622" s="73"/>
      <c r="C622" s="73"/>
      <c r="D622" s="73"/>
      <c r="E622" s="78"/>
      <c r="F622" s="39"/>
      <c r="G622" s="39"/>
      <c r="H622" s="39"/>
      <c r="I622" s="39"/>
      <c r="J622" s="39"/>
      <c r="K622" s="39"/>
      <c r="L622" s="39"/>
      <c r="M622" s="39"/>
      <c r="N622" s="79"/>
      <c r="O622" s="79"/>
      <c r="P622" s="79"/>
      <c r="Q622" s="79"/>
      <c r="R622" s="226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</row>
    <row r="623" spans="2:43" x14ac:dyDescent="0.25">
      <c r="B623" s="73"/>
      <c r="C623" s="73"/>
      <c r="D623" s="73"/>
      <c r="E623" s="78"/>
      <c r="F623" s="39"/>
      <c r="G623" s="39"/>
      <c r="H623" s="39"/>
      <c r="I623" s="39"/>
      <c r="J623" s="39"/>
      <c r="K623" s="39"/>
      <c r="L623" s="39"/>
      <c r="M623" s="39"/>
      <c r="N623" s="79"/>
      <c r="O623" s="79"/>
      <c r="P623" s="79"/>
      <c r="Q623" s="79"/>
      <c r="R623" s="226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</row>
    <row r="624" spans="2:43" x14ac:dyDescent="0.25">
      <c r="B624" s="73"/>
      <c r="C624" s="73"/>
      <c r="D624" s="73"/>
      <c r="E624" s="83"/>
      <c r="F624" s="39"/>
      <c r="G624" s="39"/>
      <c r="H624" s="39"/>
      <c r="I624" s="39"/>
      <c r="J624" s="39"/>
      <c r="K624" s="39"/>
      <c r="L624" s="39"/>
      <c r="M624" s="39"/>
      <c r="N624" s="79"/>
      <c r="O624" s="79"/>
      <c r="P624" s="79"/>
      <c r="Q624" s="79"/>
      <c r="R624" s="226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</row>
    <row r="625" spans="2:43" x14ac:dyDescent="0.25">
      <c r="B625" s="73"/>
      <c r="C625" s="73"/>
      <c r="D625" s="73"/>
      <c r="E625" s="78"/>
      <c r="F625" s="39"/>
      <c r="G625" s="39"/>
      <c r="H625" s="39"/>
      <c r="I625" s="39"/>
      <c r="J625" s="39"/>
      <c r="K625" s="39"/>
      <c r="L625" s="39"/>
      <c r="M625" s="39"/>
      <c r="N625" s="79"/>
      <c r="O625" s="79"/>
      <c r="P625" s="79"/>
      <c r="Q625" s="79"/>
      <c r="R625" s="226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</row>
    <row r="626" spans="2:43" x14ac:dyDescent="0.25">
      <c r="B626" s="73"/>
      <c r="C626" s="73"/>
      <c r="D626" s="73"/>
      <c r="E626" s="83"/>
      <c r="F626" s="39"/>
      <c r="G626" s="39"/>
      <c r="H626" s="39"/>
      <c r="I626" s="39"/>
      <c r="J626" s="39"/>
      <c r="K626" s="39"/>
      <c r="L626" s="39"/>
      <c r="M626" s="39"/>
      <c r="N626" s="79"/>
      <c r="O626" s="79"/>
      <c r="P626" s="79"/>
      <c r="Q626" s="79"/>
      <c r="R626" s="226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</row>
    <row r="627" spans="2:43" x14ac:dyDescent="0.25">
      <c r="B627" s="73"/>
      <c r="C627" s="73"/>
      <c r="D627" s="73"/>
      <c r="E627" s="83"/>
      <c r="F627" s="39"/>
      <c r="G627" s="39"/>
      <c r="H627" s="39"/>
      <c r="I627" s="39"/>
      <c r="J627" s="39"/>
      <c r="K627" s="39"/>
      <c r="L627" s="39"/>
      <c r="M627" s="39"/>
      <c r="N627" s="79"/>
      <c r="O627" s="79"/>
      <c r="P627" s="79"/>
      <c r="Q627" s="79"/>
      <c r="R627" s="226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</row>
    <row r="628" spans="2:43" x14ac:dyDescent="0.25">
      <c r="B628" s="73"/>
      <c r="C628" s="73"/>
      <c r="D628" s="73"/>
      <c r="E628" s="83"/>
      <c r="F628" s="39"/>
      <c r="G628" s="39"/>
      <c r="H628" s="39"/>
      <c r="I628" s="39"/>
      <c r="J628" s="39"/>
      <c r="K628" s="39"/>
      <c r="L628" s="39"/>
      <c r="M628" s="39"/>
      <c r="N628" s="79"/>
      <c r="O628" s="79"/>
      <c r="P628" s="79"/>
      <c r="Q628" s="79"/>
      <c r="R628" s="226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</row>
    <row r="629" spans="2:43" x14ac:dyDescent="0.25">
      <c r="B629" s="73"/>
      <c r="C629" s="73"/>
      <c r="D629" s="73"/>
      <c r="E629" s="83"/>
      <c r="F629" s="39"/>
      <c r="G629" s="39"/>
      <c r="H629" s="39"/>
      <c r="I629" s="39"/>
      <c r="J629" s="39"/>
      <c r="K629" s="39"/>
      <c r="L629" s="39"/>
      <c r="M629" s="39"/>
      <c r="N629" s="79"/>
      <c r="O629" s="79"/>
      <c r="P629" s="79"/>
      <c r="Q629" s="79"/>
      <c r="R629" s="226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</row>
    <row r="630" spans="2:43" x14ac:dyDescent="0.25">
      <c r="B630" s="73"/>
      <c r="C630" s="73"/>
      <c r="D630" s="73"/>
      <c r="E630" s="83"/>
      <c r="F630" s="39"/>
      <c r="G630" s="39"/>
      <c r="H630" s="39"/>
      <c r="I630" s="39"/>
      <c r="J630" s="39"/>
      <c r="K630" s="39"/>
      <c r="L630" s="39"/>
      <c r="M630" s="39"/>
      <c r="N630" s="79"/>
      <c r="O630" s="79"/>
      <c r="P630" s="79"/>
      <c r="Q630" s="79"/>
      <c r="R630" s="226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</row>
    <row r="631" spans="2:43" x14ac:dyDescent="0.25">
      <c r="B631" s="73"/>
      <c r="C631" s="73"/>
      <c r="D631" s="73"/>
      <c r="E631" s="83"/>
      <c r="F631" s="39"/>
      <c r="G631" s="39"/>
      <c r="H631" s="39"/>
      <c r="I631" s="39"/>
      <c r="J631" s="39"/>
      <c r="K631" s="39"/>
      <c r="L631" s="39"/>
      <c r="M631" s="39"/>
      <c r="N631" s="79"/>
      <c r="O631" s="79"/>
      <c r="P631" s="79"/>
      <c r="Q631" s="79"/>
      <c r="R631" s="226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</row>
    <row r="632" spans="2:43" x14ac:dyDescent="0.25">
      <c r="B632" s="73"/>
      <c r="C632" s="73"/>
      <c r="D632" s="73"/>
      <c r="E632" s="83"/>
      <c r="F632" s="39"/>
      <c r="G632" s="39"/>
      <c r="H632" s="39"/>
      <c r="I632" s="39"/>
      <c r="J632" s="39"/>
      <c r="K632" s="39"/>
      <c r="L632" s="39"/>
      <c r="M632" s="39"/>
      <c r="N632" s="79"/>
      <c r="O632" s="79"/>
      <c r="P632" s="79"/>
      <c r="Q632" s="79"/>
      <c r="R632" s="226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</row>
    <row r="633" spans="2:43" x14ac:dyDescent="0.25">
      <c r="B633" s="73"/>
      <c r="C633" s="73"/>
      <c r="D633" s="73"/>
      <c r="E633" s="83"/>
      <c r="F633" s="39"/>
      <c r="G633" s="39"/>
      <c r="H633" s="39"/>
      <c r="I633" s="39"/>
      <c r="J633" s="39"/>
      <c r="K633" s="39"/>
      <c r="L633" s="39"/>
      <c r="M633" s="39"/>
      <c r="N633" s="79"/>
      <c r="O633" s="79"/>
      <c r="P633" s="79"/>
      <c r="Q633" s="79"/>
      <c r="R633" s="226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</row>
    <row r="634" spans="2:43" x14ac:dyDescent="0.25">
      <c r="B634" s="73"/>
      <c r="C634" s="73"/>
      <c r="D634" s="73"/>
      <c r="E634" s="83"/>
      <c r="F634" s="39"/>
      <c r="G634" s="39"/>
      <c r="H634" s="39"/>
      <c r="I634" s="39"/>
      <c r="J634" s="39"/>
      <c r="K634" s="39"/>
      <c r="L634" s="39"/>
      <c r="M634" s="39"/>
      <c r="N634" s="79"/>
      <c r="O634" s="79"/>
      <c r="P634" s="79"/>
      <c r="Q634" s="79"/>
      <c r="R634" s="226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</row>
    <row r="635" spans="2:43" x14ac:dyDescent="0.25">
      <c r="B635" s="73"/>
      <c r="C635" s="73"/>
      <c r="D635" s="73"/>
      <c r="E635" s="83"/>
      <c r="F635" s="39"/>
      <c r="G635" s="39"/>
      <c r="H635" s="39"/>
      <c r="I635" s="39"/>
      <c r="J635" s="39"/>
      <c r="K635" s="39"/>
      <c r="L635" s="39"/>
      <c r="M635" s="39"/>
      <c r="N635" s="79"/>
      <c r="O635" s="79"/>
      <c r="P635" s="79"/>
      <c r="Q635" s="79"/>
      <c r="R635" s="226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</row>
    <row r="636" spans="2:43" x14ac:dyDescent="0.25">
      <c r="B636" s="73"/>
      <c r="C636" s="73"/>
      <c r="D636" s="73"/>
      <c r="E636" s="83"/>
      <c r="F636" s="39"/>
      <c r="G636" s="39"/>
      <c r="H636" s="39"/>
      <c r="I636" s="39"/>
      <c r="J636" s="39"/>
      <c r="K636" s="39"/>
      <c r="L636" s="39"/>
      <c r="M636" s="39"/>
      <c r="N636" s="79"/>
      <c r="O636" s="79"/>
      <c r="P636" s="79"/>
      <c r="Q636" s="79"/>
      <c r="R636" s="226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</row>
    <row r="637" spans="2:43" x14ac:dyDescent="0.25">
      <c r="B637" s="73"/>
      <c r="C637" s="73"/>
      <c r="D637" s="73"/>
      <c r="E637" s="83"/>
      <c r="F637" s="39"/>
      <c r="G637" s="39"/>
      <c r="H637" s="39"/>
      <c r="I637" s="39"/>
      <c r="J637" s="39"/>
      <c r="K637" s="39"/>
      <c r="L637" s="39"/>
      <c r="M637" s="39"/>
      <c r="N637" s="79"/>
      <c r="O637" s="79"/>
      <c r="P637" s="79"/>
      <c r="Q637" s="79"/>
      <c r="R637" s="226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</row>
    <row r="638" spans="2:43" x14ac:dyDescent="0.25">
      <c r="B638" s="73"/>
      <c r="C638" s="73"/>
      <c r="D638" s="73"/>
      <c r="E638" s="83"/>
      <c r="F638" s="39"/>
      <c r="G638" s="39"/>
      <c r="H638" s="39"/>
      <c r="I638" s="39"/>
      <c r="J638" s="39"/>
      <c r="K638" s="39"/>
      <c r="L638" s="39"/>
      <c r="M638" s="39"/>
      <c r="N638" s="79"/>
      <c r="O638" s="79"/>
      <c r="P638" s="79"/>
      <c r="Q638" s="79"/>
      <c r="R638" s="226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</row>
    <row r="639" spans="2:43" x14ac:dyDescent="0.25">
      <c r="B639" s="73"/>
      <c r="C639" s="73"/>
      <c r="D639" s="73"/>
      <c r="E639" s="83"/>
      <c r="F639" s="39"/>
      <c r="G639" s="39"/>
      <c r="H639" s="39"/>
      <c r="I639" s="39"/>
      <c r="J639" s="39"/>
      <c r="K639" s="39"/>
      <c r="L639" s="39"/>
      <c r="M639" s="39"/>
      <c r="N639" s="79"/>
      <c r="O639" s="79"/>
      <c r="P639" s="79"/>
      <c r="Q639" s="79"/>
      <c r="R639" s="226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</row>
    <row r="640" spans="2:43" x14ac:dyDescent="0.25">
      <c r="B640" s="73"/>
      <c r="C640" s="73"/>
      <c r="D640" s="73"/>
      <c r="E640" s="83"/>
      <c r="F640" s="39"/>
      <c r="G640" s="39"/>
      <c r="H640" s="39"/>
      <c r="I640" s="39"/>
      <c r="J640" s="39"/>
      <c r="K640" s="39"/>
      <c r="L640" s="39"/>
      <c r="M640" s="39"/>
      <c r="N640" s="79"/>
      <c r="O640" s="79"/>
      <c r="P640" s="79"/>
      <c r="Q640" s="79"/>
      <c r="R640" s="226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</row>
    <row r="641" spans="2:43" x14ac:dyDescent="0.25">
      <c r="B641" s="73"/>
      <c r="C641" s="73"/>
      <c r="D641" s="73"/>
      <c r="E641" s="83"/>
      <c r="F641" s="39"/>
      <c r="G641" s="39"/>
      <c r="H641" s="39"/>
      <c r="I641" s="39"/>
      <c r="J641" s="39"/>
      <c r="K641" s="39"/>
      <c r="L641" s="39"/>
      <c r="M641" s="39"/>
      <c r="N641" s="79"/>
      <c r="O641" s="79"/>
      <c r="P641" s="79"/>
      <c r="Q641" s="79"/>
      <c r="R641" s="226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</row>
    <row r="642" spans="2:43" x14ac:dyDescent="0.25">
      <c r="B642" s="73"/>
      <c r="C642" s="73"/>
      <c r="D642" s="73"/>
      <c r="E642" s="83"/>
      <c r="F642" s="39"/>
      <c r="G642" s="39"/>
      <c r="H642" s="39"/>
      <c r="I642" s="39"/>
      <c r="J642" s="39"/>
      <c r="K642" s="39"/>
      <c r="L642" s="39"/>
      <c r="M642" s="39"/>
      <c r="N642" s="79"/>
      <c r="O642" s="79"/>
      <c r="P642" s="79"/>
      <c r="Q642" s="79"/>
      <c r="R642" s="226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</row>
    <row r="643" spans="2:43" x14ac:dyDescent="0.25">
      <c r="B643" s="73"/>
      <c r="C643" s="73"/>
      <c r="D643" s="73"/>
      <c r="E643" s="83"/>
      <c r="F643" s="39"/>
      <c r="G643" s="39"/>
      <c r="H643" s="39"/>
      <c r="I643" s="39"/>
      <c r="J643" s="39"/>
      <c r="K643" s="39"/>
      <c r="L643" s="39"/>
      <c r="M643" s="39"/>
      <c r="N643" s="79"/>
      <c r="O643" s="79"/>
      <c r="P643" s="79"/>
      <c r="Q643" s="79"/>
      <c r="R643" s="226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</row>
    <row r="644" spans="2:43" x14ac:dyDescent="0.25">
      <c r="B644" s="73"/>
      <c r="C644" s="73"/>
      <c r="D644" s="73"/>
      <c r="E644" s="83"/>
      <c r="F644" s="39"/>
      <c r="G644" s="39"/>
      <c r="H644" s="39"/>
      <c r="I644" s="39"/>
      <c r="J644" s="39"/>
      <c r="K644" s="39"/>
      <c r="L644" s="39"/>
      <c r="M644" s="39"/>
      <c r="N644" s="79"/>
      <c r="O644" s="79"/>
      <c r="P644" s="79"/>
      <c r="Q644" s="79"/>
      <c r="R644" s="226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</row>
    <row r="645" spans="2:43" x14ac:dyDescent="0.25">
      <c r="B645" s="73"/>
      <c r="C645" s="73"/>
      <c r="D645" s="73"/>
      <c r="E645" s="83"/>
      <c r="F645" s="39"/>
      <c r="G645" s="39"/>
      <c r="H645" s="39"/>
      <c r="I645" s="39"/>
      <c r="J645" s="39"/>
      <c r="K645" s="39"/>
      <c r="L645" s="39"/>
      <c r="M645" s="39"/>
      <c r="N645" s="79"/>
      <c r="O645" s="79"/>
      <c r="P645" s="79"/>
      <c r="Q645" s="79"/>
      <c r="R645" s="226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</row>
    <row r="646" spans="2:43" x14ac:dyDescent="0.25">
      <c r="B646" s="73"/>
      <c r="C646" s="73"/>
      <c r="D646" s="73"/>
      <c r="E646" s="83"/>
      <c r="F646" s="39"/>
      <c r="G646" s="39"/>
      <c r="H646" s="39"/>
      <c r="I646" s="39"/>
      <c r="J646" s="39"/>
      <c r="K646" s="39"/>
      <c r="L646" s="39"/>
      <c r="M646" s="39"/>
      <c r="N646" s="79"/>
      <c r="O646" s="79"/>
      <c r="P646" s="79"/>
      <c r="Q646" s="79"/>
      <c r="R646" s="226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</row>
    <row r="647" spans="2:43" x14ac:dyDescent="0.25">
      <c r="B647" s="73"/>
      <c r="C647" s="73"/>
      <c r="D647" s="73"/>
      <c r="E647" s="83"/>
      <c r="F647" s="39"/>
      <c r="G647" s="39"/>
      <c r="H647" s="39"/>
      <c r="I647" s="39"/>
      <c r="J647" s="39"/>
      <c r="K647" s="39"/>
      <c r="L647" s="39"/>
      <c r="M647" s="39"/>
      <c r="N647" s="79"/>
      <c r="O647" s="79"/>
      <c r="P647" s="79"/>
      <c r="Q647" s="79"/>
      <c r="R647" s="226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</row>
    <row r="648" spans="2:43" x14ac:dyDescent="0.25">
      <c r="B648" s="73"/>
      <c r="C648" s="73"/>
      <c r="D648" s="73"/>
      <c r="E648" s="78"/>
      <c r="F648" s="39"/>
      <c r="G648" s="39"/>
      <c r="H648" s="39"/>
      <c r="I648" s="39"/>
      <c r="J648" s="39"/>
      <c r="K648" s="39"/>
      <c r="L648" s="39"/>
      <c r="M648" s="39"/>
      <c r="N648" s="79"/>
      <c r="O648" s="79"/>
      <c r="P648" s="79"/>
      <c r="Q648" s="79"/>
      <c r="R648" s="226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</row>
    <row r="649" spans="2:43" x14ac:dyDescent="0.25">
      <c r="B649" s="73"/>
      <c r="C649" s="73"/>
      <c r="D649" s="73"/>
      <c r="E649" s="78"/>
      <c r="F649" s="39"/>
      <c r="G649" s="39"/>
      <c r="H649" s="39"/>
      <c r="I649" s="39"/>
      <c r="J649" s="39"/>
      <c r="K649" s="39"/>
      <c r="L649" s="39"/>
      <c r="M649" s="39"/>
      <c r="N649" s="79"/>
      <c r="O649" s="79"/>
      <c r="P649" s="79"/>
      <c r="Q649" s="79"/>
      <c r="R649" s="226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</row>
    <row r="650" spans="2:43" x14ac:dyDescent="0.25">
      <c r="B650" s="73"/>
      <c r="C650" s="73"/>
      <c r="D650" s="73"/>
      <c r="E650" s="78"/>
      <c r="F650" s="39"/>
      <c r="G650" s="39"/>
      <c r="H650" s="39"/>
      <c r="I650" s="39"/>
      <c r="J650" s="39"/>
      <c r="K650" s="39"/>
      <c r="L650" s="39"/>
      <c r="M650" s="39"/>
      <c r="N650" s="79"/>
      <c r="O650" s="79"/>
      <c r="P650" s="79"/>
      <c r="Q650" s="79"/>
      <c r="R650" s="226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</row>
    <row r="651" spans="2:43" x14ac:dyDescent="0.25">
      <c r="B651" s="73"/>
      <c r="C651" s="73"/>
      <c r="D651" s="73"/>
      <c r="E651" s="78"/>
      <c r="F651" s="39"/>
      <c r="G651" s="39"/>
      <c r="H651" s="39"/>
      <c r="I651" s="39"/>
      <c r="J651" s="39"/>
      <c r="K651" s="39"/>
      <c r="L651" s="39"/>
      <c r="M651" s="39"/>
      <c r="N651" s="79"/>
      <c r="O651" s="79"/>
      <c r="P651" s="79"/>
      <c r="Q651" s="79"/>
      <c r="R651" s="226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</row>
    <row r="652" spans="2:43" x14ac:dyDescent="0.25">
      <c r="B652" s="73"/>
      <c r="C652" s="73"/>
      <c r="D652" s="73"/>
      <c r="E652" s="78"/>
      <c r="F652" s="39"/>
      <c r="G652" s="39"/>
      <c r="H652" s="39"/>
      <c r="I652" s="39"/>
      <c r="J652" s="39"/>
      <c r="K652" s="39"/>
      <c r="L652" s="39"/>
      <c r="M652" s="39"/>
      <c r="N652" s="79"/>
      <c r="O652" s="79"/>
      <c r="P652" s="79"/>
      <c r="Q652" s="79"/>
      <c r="R652" s="226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</row>
    <row r="653" spans="2:43" x14ac:dyDescent="0.25">
      <c r="B653" s="73"/>
      <c r="C653" s="73"/>
      <c r="D653" s="73"/>
      <c r="E653" s="78"/>
      <c r="F653" s="39"/>
      <c r="G653" s="39"/>
      <c r="H653" s="39"/>
      <c r="I653" s="39"/>
      <c r="J653" s="39"/>
      <c r="K653" s="39"/>
      <c r="L653" s="39"/>
      <c r="M653" s="39"/>
      <c r="N653" s="79"/>
      <c r="O653" s="79"/>
      <c r="P653" s="79"/>
      <c r="Q653" s="79"/>
      <c r="R653" s="226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</row>
    <row r="654" spans="2:43" x14ac:dyDescent="0.25">
      <c r="B654" s="73"/>
      <c r="C654" s="73"/>
      <c r="D654" s="73"/>
      <c r="E654" s="78"/>
      <c r="F654" s="39"/>
      <c r="G654" s="39"/>
      <c r="H654" s="39"/>
      <c r="I654" s="39"/>
      <c r="J654" s="39"/>
      <c r="K654" s="39"/>
      <c r="L654" s="39"/>
      <c r="M654" s="39"/>
      <c r="N654" s="79"/>
      <c r="O654" s="79"/>
      <c r="P654" s="79"/>
      <c r="Q654" s="79"/>
      <c r="R654" s="226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</row>
    <row r="655" spans="2:43" x14ac:dyDescent="0.25">
      <c r="B655" s="73"/>
      <c r="C655" s="73"/>
      <c r="D655" s="73"/>
      <c r="E655" s="83"/>
      <c r="F655" s="39"/>
      <c r="G655" s="39"/>
      <c r="H655" s="39"/>
      <c r="I655" s="39"/>
      <c r="J655" s="39"/>
      <c r="K655" s="39"/>
      <c r="L655" s="39"/>
      <c r="M655" s="39"/>
      <c r="N655" s="79"/>
      <c r="O655" s="79"/>
      <c r="P655" s="79"/>
      <c r="Q655" s="79"/>
      <c r="R655" s="226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</row>
    <row r="656" spans="2:43" x14ac:dyDescent="0.25">
      <c r="B656" s="73"/>
      <c r="C656" s="73"/>
      <c r="D656" s="73"/>
      <c r="E656" s="78"/>
      <c r="F656" s="39"/>
      <c r="G656" s="39"/>
      <c r="H656" s="39"/>
      <c r="I656" s="39"/>
      <c r="J656" s="39"/>
      <c r="K656" s="39"/>
      <c r="L656" s="39"/>
      <c r="M656" s="39"/>
      <c r="N656" s="79"/>
      <c r="O656" s="79"/>
      <c r="P656" s="79"/>
      <c r="Q656" s="79"/>
      <c r="R656" s="226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</row>
    <row r="657" spans="2:43" x14ac:dyDescent="0.25">
      <c r="B657" s="73"/>
      <c r="C657" s="73"/>
      <c r="D657" s="73"/>
      <c r="E657" s="78"/>
      <c r="F657" s="39"/>
      <c r="G657" s="39"/>
      <c r="H657" s="39"/>
      <c r="I657" s="39"/>
      <c r="J657" s="39"/>
      <c r="K657" s="39"/>
      <c r="L657" s="39"/>
      <c r="M657" s="39"/>
      <c r="N657" s="79"/>
      <c r="O657" s="79"/>
      <c r="P657" s="79"/>
      <c r="Q657" s="79"/>
      <c r="R657" s="226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</row>
    <row r="658" spans="2:43" x14ac:dyDescent="0.25">
      <c r="B658" s="73"/>
      <c r="C658" s="73"/>
      <c r="D658" s="73"/>
      <c r="E658" s="83"/>
      <c r="F658" s="39"/>
      <c r="G658" s="39"/>
      <c r="H658" s="39"/>
      <c r="I658" s="39"/>
      <c r="J658" s="39"/>
      <c r="K658" s="39"/>
      <c r="L658" s="39"/>
      <c r="M658" s="39"/>
      <c r="N658" s="79"/>
      <c r="O658" s="79"/>
      <c r="P658" s="79"/>
      <c r="Q658" s="79"/>
      <c r="R658" s="226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</row>
    <row r="659" spans="2:43" x14ac:dyDescent="0.25">
      <c r="B659" s="73"/>
      <c r="C659" s="73"/>
      <c r="D659" s="73"/>
      <c r="E659" s="78"/>
      <c r="F659" s="39"/>
      <c r="G659" s="39"/>
      <c r="H659" s="39"/>
      <c r="I659" s="39"/>
      <c r="J659" s="39"/>
      <c r="K659" s="39"/>
      <c r="L659" s="39"/>
      <c r="M659" s="39"/>
      <c r="N659" s="79"/>
      <c r="O659" s="79"/>
      <c r="P659" s="79"/>
      <c r="Q659" s="79"/>
      <c r="R659" s="226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</row>
    <row r="660" spans="2:43" x14ac:dyDescent="0.25">
      <c r="B660" s="73"/>
      <c r="C660" s="73"/>
      <c r="D660" s="73"/>
      <c r="E660" s="78"/>
      <c r="F660" s="39"/>
      <c r="G660" s="39"/>
      <c r="H660" s="39"/>
      <c r="I660" s="39"/>
      <c r="J660" s="39"/>
      <c r="K660" s="39"/>
      <c r="L660" s="39"/>
      <c r="M660" s="39"/>
      <c r="N660" s="79"/>
      <c r="O660" s="79"/>
      <c r="P660" s="79"/>
      <c r="Q660" s="79"/>
      <c r="R660" s="226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</row>
    <row r="661" spans="2:43" x14ac:dyDescent="0.25">
      <c r="B661" s="73"/>
      <c r="C661" s="73"/>
      <c r="D661" s="73"/>
      <c r="E661" s="78"/>
      <c r="F661" s="39"/>
      <c r="G661" s="39"/>
      <c r="H661" s="39"/>
      <c r="I661" s="39"/>
      <c r="J661" s="39"/>
      <c r="K661" s="39"/>
      <c r="L661" s="39"/>
      <c r="M661" s="39"/>
      <c r="N661" s="79"/>
      <c r="O661" s="79"/>
      <c r="P661" s="79"/>
      <c r="Q661" s="79"/>
      <c r="R661" s="226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</row>
    <row r="662" spans="2:43" x14ac:dyDescent="0.25">
      <c r="B662" s="73"/>
      <c r="C662" s="73"/>
      <c r="D662" s="73"/>
      <c r="E662" s="78"/>
      <c r="F662" s="39"/>
      <c r="G662" s="39"/>
      <c r="H662" s="39"/>
      <c r="I662" s="39"/>
      <c r="J662" s="39"/>
      <c r="K662" s="39"/>
      <c r="L662" s="39"/>
      <c r="M662" s="39"/>
      <c r="N662" s="79"/>
      <c r="O662" s="79"/>
      <c r="P662" s="79"/>
      <c r="Q662" s="79"/>
      <c r="R662" s="226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</row>
    <row r="663" spans="2:43" x14ac:dyDescent="0.25">
      <c r="B663" s="73"/>
      <c r="C663" s="73"/>
      <c r="D663" s="73"/>
      <c r="E663" s="78"/>
      <c r="F663" s="39"/>
      <c r="G663" s="39"/>
      <c r="H663" s="39"/>
      <c r="I663" s="39"/>
      <c r="J663" s="39"/>
      <c r="K663" s="39"/>
      <c r="L663" s="39"/>
      <c r="M663" s="39"/>
      <c r="N663" s="79"/>
      <c r="O663" s="79"/>
      <c r="P663" s="79"/>
      <c r="Q663" s="79"/>
      <c r="R663" s="226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</row>
    <row r="664" spans="2:43" x14ac:dyDescent="0.25">
      <c r="B664" s="73"/>
      <c r="C664" s="73"/>
      <c r="D664" s="73"/>
      <c r="E664" s="83"/>
      <c r="F664" s="39"/>
      <c r="G664" s="39"/>
      <c r="H664" s="39"/>
      <c r="I664" s="39"/>
      <c r="J664" s="39"/>
      <c r="K664" s="39"/>
      <c r="L664" s="39"/>
      <c r="M664" s="39"/>
      <c r="N664" s="79"/>
      <c r="O664" s="79"/>
      <c r="P664" s="79"/>
      <c r="Q664" s="79"/>
      <c r="R664" s="226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</row>
    <row r="665" spans="2:43" x14ac:dyDescent="0.25">
      <c r="B665" s="73"/>
      <c r="C665" s="73"/>
      <c r="D665" s="73"/>
      <c r="E665" s="83"/>
      <c r="F665" s="39"/>
      <c r="G665" s="39"/>
      <c r="H665" s="39"/>
      <c r="I665" s="39"/>
      <c r="J665" s="39"/>
      <c r="K665" s="39"/>
      <c r="L665" s="39"/>
      <c r="M665" s="39"/>
      <c r="N665" s="79"/>
      <c r="O665" s="79"/>
      <c r="P665" s="79"/>
      <c r="Q665" s="79"/>
      <c r="R665" s="226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</row>
    <row r="666" spans="2:43" x14ac:dyDescent="0.25">
      <c r="B666" s="73"/>
      <c r="C666" s="73"/>
      <c r="D666" s="73"/>
      <c r="E666" s="83"/>
      <c r="F666" s="39"/>
      <c r="G666" s="39"/>
      <c r="H666" s="39"/>
      <c r="I666" s="39"/>
      <c r="J666" s="39"/>
      <c r="K666" s="39"/>
      <c r="L666" s="39"/>
      <c r="M666" s="39"/>
      <c r="N666" s="79"/>
      <c r="O666" s="79"/>
      <c r="P666" s="79"/>
      <c r="Q666" s="79"/>
      <c r="R666" s="226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</row>
    <row r="667" spans="2:43" x14ac:dyDescent="0.25">
      <c r="B667" s="73"/>
      <c r="C667" s="73"/>
      <c r="D667" s="73"/>
      <c r="E667" s="78"/>
      <c r="F667" s="39"/>
      <c r="G667" s="39"/>
      <c r="H667" s="39"/>
      <c r="I667" s="39"/>
      <c r="J667" s="39"/>
      <c r="K667" s="39"/>
      <c r="L667" s="39"/>
      <c r="M667" s="39"/>
      <c r="N667" s="79"/>
      <c r="O667" s="79"/>
      <c r="P667" s="79"/>
      <c r="Q667" s="79"/>
      <c r="R667" s="226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</row>
    <row r="668" spans="2:43" x14ac:dyDescent="0.25">
      <c r="B668" s="73"/>
      <c r="C668" s="73"/>
      <c r="D668" s="73"/>
      <c r="E668" s="78"/>
      <c r="F668" s="39"/>
      <c r="G668" s="39"/>
      <c r="H668" s="39"/>
      <c r="I668" s="39"/>
      <c r="J668" s="39"/>
      <c r="K668" s="39"/>
      <c r="L668" s="39"/>
      <c r="M668" s="39"/>
      <c r="N668" s="79"/>
      <c r="O668" s="79"/>
      <c r="P668" s="79"/>
      <c r="Q668" s="79"/>
      <c r="R668" s="226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</row>
    <row r="669" spans="2:43" x14ac:dyDescent="0.25">
      <c r="B669" s="73"/>
      <c r="C669" s="73"/>
      <c r="D669" s="73"/>
      <c r="E669" s="78"/>
      <c r="F669" s="39"/>
      <c r="G669" s="39"/>
      <c r="H669" s="39"/>
      <c r="I669" s="39"/>
      <c r="J669" s="39"/>
      <c r="K669" s="39"/>
      <c r="L669" s="39"/>
      <c r="M669" s="39"/>
      <c r="N669" s="79"/>
      <c r="O669" s="79"/>
      <c r="P669" s="79"/>
      <c r="Q669" s="79"/>
      <c r="R669" s="226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</row>
    <row r="670" spans="2:43" x14ac:dyDescent="0.25">
      <c r="B670" s="73"/>
      <c r="C670" s="73"/>
      <c r="D670" s="73"/>
      <c r="E670" s="78"/>
      <c r="F670" s="39"/>
      <c r="G670" s="39"/>
      <c r="H670" s="39"/>
      <c r="I670" s="39"/>
      <c r="J670" s="39"/>
      <c r="K670" s="39"/>
      <c r="L670" s="39"/>
      <c r="M670" s="39"/>
      <c r="N670" s="79"/>
      <c r="O670" s="79"/>
      <c r="P670" s="79"/>
      <c r="Q670" s="79"/>
      <c r="R670" s="226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</row>
    <row r="671" spans="2:43" x14ac:dyDescent="0.25">
      <c r="B671" s="73"/>
      <c r="C671" s="73"/>
      <c r="D671" s="73"/>
      <c r="E671" s="78"/>
      <c r="F671" s="39"/>
      <c r="G671" s="39"/>
      <c r="H671" s="39"/>
      <c r="I671" s="39"/>
      <c r="J671" s="39"/>
      <c r="K671" s="39"/>
      <c r="L671" s="39"/>
      <c r="M671" s="39"/>
      <c r="N671" s="79"/>
      <c r="O671" s="79"/>
      <c r="P671" s="79"/>
      <c r="Q671" s="79"/>
      <c r="R671" s="226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</row>
    <row r="672" spans="2:43" x14ac:dyDescent="0.25">
      <c r="B672" s="73"/>
      <c r="C672" s="73"/>
      <c r="D672" s="73"/>
      <c r="E672" s="78"/>
      <c r="F672" s="39"/>
      <c r="G672" s="39"/>
      <c r="H672" s="39"/>
      <c r="I672" s="39"/>
      <c r="J672" s="39"/>
      <c r="K672" s="39"/>
      <c r="L672" s="39"/>
      <c r="M672" s="39"/>
      <c r="N672" s="79"/>
      <c r="O672" s="79"/>
      <c r="P672" s="79"/>
      <c r="Q672" s="79"/>
      <c r="R672" s="226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</row>
    <row r="673" spans="2:43" x14ac:dyDescent="0.25">
      <c r="B673" s="73"/>
      <c r="C673" s="73"/>
      <c r="D673" s="73"/>
      <c r="E673" s="83"/>
      <c r="F673" s="39"/>
      <c r="G673" s="39"/>
      <c r="H673" s="39"/>
      <c r="I673" s="39"/>
      <c r="J673" s="39"/>
      <c r="K673" s="39"/>
      <c r="L673" s="39"/>
      <c r="M673" s="39"/>
      <c r="N673" s="79"/>
      <c r="O673" s="79"/>
      <c r="P673" s="79"/>
      <c r="Q673" s="79"/>
      <c r="R673" s="226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</row>
    <row r="674" spans="2:43" x14ac:dyDescent="0.25">
      <c r="B674" s="73"/>
      <c r="C674" s="73"/>
      <c r="D674" s="73"/>
      <c r="E674" s="78"/>
      <c r="F674" s="39"/>
      <c r="G674" s="39"/>
      <c r="H674" s="39"/>
      <c r="I674" s="39"/>
      <c r="J674" s="39"/>
      <c r="K674" s="39"/>
      <c r="L674" s="39"/>
      <c r="M674" s="39"/>
      <c r="N674" s="79"/>
      <c r="O674" s="79"/>
      <c r="P674" s="79"/>
      <c r="Q674" s="79"/>
      <c r="R674" s="226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</row>
    <row r="675" spans="2:43" x14ac:dyDescent="0.25">
      <c r="B675" s="73"/>
      <c r="C675" s="73"/>
      <c r="D675" s="73"/>
      <c r="E675" s="78"/>
      <c r="F675" s="39"/>
      <c r="G675" s="39"/>
      <c r="H675" s="39"/>
      <c r="I675" s="39"/>
      <c r="J675" s="39"/>
      <c r="K675" s="39"/>
      <c r="L675" s="39"/>
      <c r="M675" s="39"/>
      <c r="N675" s="79"/>
      <c r="O675" s="79"/>
      <c r="P675" s="79"/>
      <c r="Q675" s="79"/>
      <c r="R675" s="226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</row>
    <row r="676" spans="2:43" x14ac:dyDescent="0.25">
      <c r="B676" s="73"/>
      <c r="C676" s="73"/>
      <c r="D676" s="73"/>
      <c r="E676" s="78"/>
      <c r="F676" s="39"/>
      <c r="G676" s="39"/>
      <c r="H676" s="39"/>
      <c r="I676" s="39"/>
      <c r="J676" s="39"/>
      <c r="K676" s="39"/>
      <c r="L676" s="39"/>
      <c r="M676" s="39"/>
      <c r="N676" s="79"/>
      <c r="O676" s="79"/>
      <c r="P676" s="79"/>
      <c r="Q676" s="79"/>
      <c r="R676" s="226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</row>
    <row r="677" spans="2:43" x14ac:dyDescent="0.25">
      <c r="B677" s="73"/>
      <c r="C677" s="73"/>
      <c r="D677" s="73"/>
      <c r="E677" s="78"/>
      <c r="F677" s="39"/>
      <c r="G677" s="39"/>
      <c r="H677" s="39"/>
      <c r="I677" s="39"/>
      <c r="J677" s="39"/>
      <c r="K677" s="39"/>
      <c r="L677" s="39"/>
      <c r="M677" s="39"/>
      <c r="N677" s="79"/>
      <c r="O677" s="79"/>
      <c r="P677" s="79"/>
      <c r="Q677" s="79"/>
      <c r="R677" s="226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</row>
    <row r="678" spans="2:43" x14ac:dyDescent="0.25">
      <c r="B678" s="73"/>
      <c r="C678" s="73"/>
      <c r="D678" s="73"/>
      <c r="E678" s="78"/>
      <c r="F678" s="39"/>
      <c r="G678" s="39"/>
      <c r="H678" s="39"/>
      <c r="I678" s="39"/>
      <c r="J678" s="39"/>
      <c r="K678" s="39"/>
      <c r="L678" s="39"/>
      <c r="M678" s="39"/>
      <c r="N678" s="79"/>
      <c r="O678" s="79"/>
      <c r="P678" s="79"/>
      <c r="Q678" s="79"/>
      <c r="R678" s="226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</row>
    <row r="679" spans="2:43" x14ac:dyDescent="0.25">
      <c r="B679" s="73"/>
      <c r="C679" s="73"/>
      <c r="D679" s="73"/>
      <c r="E679" s="78"/>
      <c r="F679" s="39"/>
      <c r="G679" s="39"/>
      <c r="H679" s="39"/>
      <c r="I679" s="39"/>
      <c r="J679" s="39"/>
      <c r="K679" s="39"/>
      <c r="L679" s="39"/>
      <c r="M679" s="39"/>
      <c r="N679" s="79"/>
      <c r="O679" s="79"/>
      <c r="P679" s="79"/>
      <c r="Q679" s="79"/>
      <c r="R679" s="226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</row>
    <row r="680" spans="2:43" x14ac:dyDescent="0.25">
      <c r="B680" s="73"/>
      <c r="C680" s="73"/>
      <c r="D680" s="73"/>
      <c r="E680" s="78"/>
      <c r="F680" s="39"/>
      <c r="G680" s="39"/>
      <c r="H680" s="39"/>
      <c r="I680" s="39"/>
      <c r="J680" s="39"/>
      <c r="K680" s="39"/>
      <c r="L680" s="39"/>
      <c r="M680" s="39"/>
      <c r="N680" s="79"/>
      <c r="O680" s="79"/>
      <c r="P680" s="79"/>
      <c r="Q680" s="79"/>
      <c r="R680" s="226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</row>
    <row r="681" spans="2:43" x14ac:dyDescent="0.25">
      <c r="B681" s="73"/>
      <c r="C681" s="73"/>
      <c r="D681" s="73"/>
      <c r="E681" s="78"/>
      <c r="F681" s="39"/>
      <c r="G681" s="39"/>
      <c r="H681" s="39"/>
      <c r="I681" s="39"/>
      <c r="J681" s="39"/>
      <c r="K681" s="39"/>
      <c r="L681" s="39"/>
      <c r="M681" s="39"/>
      <c r="N681" s="79"/>
      <c r="O681" s="79"/>
      <c r="P681" s="79"/>
      <c r="Q681" s="79"/>
      <c r="R681" s="226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</row>
    <row r="682" spans="2:43" x14ac:dyDescent="0.25">
      <c r="B682" s="73"/>
      <c r="C682" s="73"/>
      <c r="D682" s="73"/>
      <c r="E682" s="83"/>
      <c r="F682" s="39"/>
      <c r="G682" s="39"/>
      <c r="H682" s="39"/>
      <c r="I682" s="39"/>
      <c r="J682" s="39"/>
      <c r="K682" s="39"/>
      <c r="L682" s="39"/>
      <c r="M682" s="39"/>
      <c r="N682" s="79"/>
      <c r="O682" s="79"/>
      <c r="P682" s="79"/>
      <c r="Q682" s="79"/>
      <c r="R682" s="226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</row>
    <row r="683" spans="2:43" x14ac:dyDescent="0.25">
      <c r="B683" s="73"/>
      <c r="C683" s="73"/>
      <c r="D683" s="73"/>
      <c r="E683" s="83"/>
      <c r="F683" s="39"/>
      <c r="G683" s="39"/>
      <c r="H683" s="39"/>
      <c r="I683" s="39"/>
      <c r="J683" s="39"/>
      <c r="K683" s="39"/>
      <c r="L683" s="39"/>
      <c r="M683" s="39"/>
      <c r="N683" s="79"/>
      <c r="O683" s="79"/>
      <c r="P683" s="79"/>
      <c r="Q683" s="79"/>
      <c r="R683" s="226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</row>
    <row r="684" spans="2:43" x14ac:dyDescent="0.25">
      <c r="B684" s="73"/>
      <c r="C684" s="73"/>
      <c r="D684" s="73"/>
      <c r="E684" s="83"/>
      <c r="F684" s="39"/>
      <c r="G684" s="39"/>
      <c r="H684" s="39"/>
      <c r="I684" s="39"/>
      <c r="J684" s="39"/>
      <c r="K684" s="39"/>
      <c r="L684" s="39"/>
      <c r="M684" s="39"/>
      <c r="N684" s="79"/>
      <c r="O684" s="79"/>
      <c r="P684" s="79"/>
      <c r="Q684" s="79"/>
      <c r="R684" s="226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</row>
    <row r="685" spans="2:43" x14ac:dyDescent="0.25">
      <c r="B685" s="73"/>
      <c r="C685" s="73"/>
      <c r="D685" s="73"/>
      <c r="E685" s="83"/>
      <c r="F685" s="39"/>
      <c r="G685" s="39"/>
      <c r="H685" s="39"/>
      <c r="I685" s="39"/>
      <c r="J685" s="39"/>
      <c r="K685" s="39"/>
      <c r="L685" s="39"/>
      <c r="M685" s="39"/>
      <c r="N685" s="79"/>
      <c r="O685" s="79"/>
      <c r="P685" s="79"/>
      <c r="Q685" s="79"/>
      <c r="R685" s="226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</row>
    <row r="686" spans="2:43" x14ac:dyDescent="0.25">
      <c r="B686" s="73"/>
      <c r="C686" s="73"/>
      <c r="D686" s="73"/>
      <c r="E686" s="78"/>
      <c r="F686" s="39"/>
      <c r="G686" s="39"/>
      <c r="H686" s="39"/>
      <c r="I686" s="39"/>
      <c r="J686" s="39"/>
      <c r="K686" s="39"/>
      <c r="L686" s="39"/>
      <c r="M686" s="39"/>
      <c r="N686" s="79"/>
      <c r="O686" s="79"/>
      <c r="P686" s="79"/>
      <c r="Q686" s="79"/>
      <c r="R686" s="226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</row>
    <row r="687" spans="2:43" x14ac:dyDescent="0.25">
      <c r="B687" s="73"/>
      <c r="C687" s="73"/>
      <c r="D687" s="73"/>
      <c r="E687" s="83"/>
      <c r="F687" s="39"/>
      <c r="G687" s="39"/>
      <c r="H687" s="39"/>
      <c r="I687" s="39"/>
      <c r="J687" s="39"/>
      <c r="K687" s="39"/>
      <c r="L687" s="39"/>
      <c r="M687" s="39"/>
      <c r="N687" s="79"/>
      <c r="O687" s="79"/>
      <c r="P687" s="79"/>
      <c r="Q687" s="79"/>
      <c r="R687" s="226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</row>
    <row r="688" spans="2:43" x14ac:dyDescent="0.25">
      <c r="B688" s="73"/>
      <c r="C688" s="73"/>
      <c r="D688" s="73"/>
      <c r="E688" s="83"/>
      <c r="F688" s="39"/>
      <c r="G688" s="39"/>
      <c r="H688" s="39"/>
      <c r="I688" s="39"/>
      <c r="J688" s="39"/>
      <c r="K688" s="39"/>
      <c r="L688" s="39"/>
      <c r="M688" s="39"/>
      <c r="N688" s="79"/>
      <c r="O688" s="79"/>
      <c r="P688" s="79"/>
      <c r="Q688" s="79"/>
      <c r="R688" s="226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</row>
    <row r="689" spans="2:43" x14ac:dyDescent="0.25">
      <c r="B689" s="73"/>
      <c r="C689" s="73"/>
      <c r="D689" s="73"/>
      <c r="E689" s="83"/>
      <c r="F689" s="39"/>
      <c r="G689" s="39"/>
      <c r="H689" s="39"/>
      <c r="I689" s="39"/>
      <c r="J689" s="39"/>
      <c r="K689" s="39"/>
      <c r="L689" s="39"/>
      <c r="M689" s="39"/>
      <c r="N689" s="79"/>
      <c r="O689" s="79"/>
      <c r="P689" s="79"/>
      <c r="Q689" s="79"/>
      <c r="R689" s="75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</row>
    <row r="690" spans="2:43" x14ac:dyDescent="0.25">
      <c r="B690" s="73"/>
      <c r="C690" s="73"/>
      <c r="D690" s="73"/>
      <c r="E690" s="83"/>
      <c r="F690" s="39"/>
      <c r="G690" s="39"/>
      <c r="H690" s="39"/>
      <c r="I690" s="39"/>
      <c r="J690" s="39"/>
      <c r="K690" s="39"/>
      <c r="L690" s="39"/>
      <c r="M690" s="39"/>
      <c r="N690" s="79"/>
      <c r="O690" s="79"/>
      <c r="P690" s="79"/>
      <c r="Q690" s="79"/>
      <c r="R690" s="75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</row>
    <row r="691" spans="2:43" x14ac:dyDescent="0.25">
      <c r="B691" s="73"/>
      <c r="C691" s="73"/>
      <c r="D691" s="73"/>
      <c r="E691" s="83"/>
      <c r="F691" s="39"/>
      <c r="G691" s="39"/>
      <c r="H691" s="39"/>
      <c r="I691" s="39"/>
      <c r="J691" s="39"/>
      <c r="K691" s="39"/>
      <c r="L691" s="39"/>
      <c r="M691" s="39"/>
      <c r="N691" s="79"/>
      <c r="O691" s="79"/>
      <c r="P691" s="79"/>
      <c r="Q691" s="79"/>
      <c r="R691" s="75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</row>
    <row r="692" spans="2:43" x14ac:dyDescent="0.25">
      <c r="B692" s="80"/>
      <c r="C692" s="80"/>
      <c r="D692" s="80"/>
      <c r="E692" s="83"/>
      <c r="F692" s="39"/>
      <c r="G692" s="39"/>
      <c r="H692" s="39"/>
      <c r="I692" s="39"/>
      <c r="J692" s="39"/>
      <c r="K692" s="39"/>
      <c r="L692" s="39"/>
      <c r="M692" s="39"/>
      <c r="N692" s="79"/>
      <c r="O692" s="79"/>
      <c r="P692" s="79"/>
      <c r="Q692" s="79"/>
      <c r="R692" s="75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</row>
    <row r="693" spans="2:43" x14ac:dyDescent="0.25">
      <c r="B693" s="80"/>
      <c r="C693" s="80"/>
      <c r="D693" s="80"/>
      <c r="E693" s="83"/>
      <c r="F693" s="39"/>
      <c r="G693" s="39"/>
      <c r="H693" s="39"/>
      <c r="I693" s="39"/>
      <c r="J693" s="39"/>
      <c r="K693" s="39"/>
      <c r="L693" s="39"/>
      <c r="M693" s="39"/>
      <c r="N693" s="79"/>
      <c r="O693" s="79"/>
      <c r="P693" s="79"/>
      <c r="Q693" s="79"/>
      <c r="R693" s="75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</row>
    <row r="694" spans="2:43" x14ac:dyDescent="0.25">
      <c r="B694" s="80"/>
      <c r="C694" s="80"/>
      <c r="D694" s="80"/>
      <c r="E694" s="83"/>
      <c r="F694" s="39"/>
      <c r="G694" s="39"/>
      <c r="H694" s="39"/>
      <c r="I694" s="39"/>
      <c r="J694" s="39"/>
      <c r="K694" s="39"/>
      <c r="L694" s="39"/>
      <c r="M694" s="39"/>
      <c r="N694" s="79"/>
      <c r="O694" s="79"/>
      <c r="P694" s="79"/>
      <c r="Q694" s="79"/>
      <c r="R694" s="75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</row>
    <row r="695" spans="2:43" x14ac:dyDescent="0.25">
      <c r="B695" s="80"/>
      <c r="C695" s="80"/>
      <c r="D695" s="80"/>
      <c r="E695" s="83"/>
      <c r="F695" s="39"/>
      <c r="G695" s="39"/>
      <c r="H695" s="39"/>
      <c r="I695" s="39"/>
      <c r="J695" s="39"/>
      <c r="K695" s="39"/>
      <c r="L695" s="39"/>
      <c r="M695" s="39"/>
      <c r="N695" s="79"/>
      <c r="O695" s="79"/>
      <c r="P695" s="79"/>
      <c r="Q695" s="79"/>
      <c r="R695" s="75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</row>
    <row r="696" spans="2:43" x14ac:dyDescent="0.25">
      <c r="B696" s="80"/>
      <c r="C696" s="80"/>
      <c r="D696" s="80"/>
      <c r="E696" s="83"/>
      <c r="F696" s="39"/>
      <c r="G696" s="39"/>
      <c r="H696" s="39"/>
      <c r="I696" s="39"/>
      <c r="J696" s="39"/>
      <c r="K696" s="39"/>
      <c r="L696" s="39"/>
      <c r="M696" s="39"/>
      <c r="N696" s="79"/>
      <c r="O696" s="79"/>
      <c r="P696" s="79"/>
      <c r="Q696" s="79"/>
      <c r="R696" s="75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</row>
    <row r="697" spans="2:43" x14ac:dyDescent="0.25">
      <c r="B697" s="80"/>
      <c r="C697" s="80"/>
      <c r="D697" s="80"/>
      <c r="E697" s="83"/>
      <c r="F697" s="39"/>
      <c r="G697" s="39"/>
      <c r="H697" s="39"/>
      <c r="I697" s="39"/>
      <c r="J697" s="39"/>
      <c r="K697" s="39"/>
      <c r="L697" s="39"/>
      <c r="M697" s="39"/>
      <c r="N697" s="79"/>
      <c r="O697" s="79"/>
      <c r="P697" s="79"/>
      <c r="Q697" s="79"/>
      <c r="R697" s="75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</row>
    <row r="698" spans="2:43" x14ac:dyDescent="0.25">
      <c r="B698" s="80"/>
      <c r="C698" s="80"/>
      <c r="D698" s="80"/>
      <c r="E698" s="83"/>
      <c r="F698" s="39"/>
      <c r="G698" s="39"/>
      <c r="H698" s="39"/>
      <c r="I698" s="39"/>
      <c r="J698" s="39"/>
      <c r="K698" s="39"/>
      <c r="L698" s="39"/>
      <c r="M698" s="39"/>
      <c r="N698" s="79"/>
      <c r="O698" s="79"/>
      <c r="P698" s="79"/>
      <c r="Q698" s="79"/>
      <c r="R698" s="75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</row>
    <row r="699" spans="2:43" x14ac:dyDescent="0.25">
      <c r="B699" s="80"/>
      <c r="C699" s="80"/>
      <c r="D699" s="80"/>
      <c r="E699" s="83"/>
      <c r="F699" s="39"/>
      <c r="G699" s="39"/>
      <c r="H699" s="39"/>
      <c r="I699" s="39"/>
      <c r="J699" s="39"/>
      <c r="K699" s="39"/>
      <c r="L699" s="39"/>
      <c r="M699" s="39"/>
      <c r="N699" s="79"/>
      <c r="O699" s="79"/>
      <c r="P699" s="79"/>
      <c r="Q699" s="79"/>
      <c r="R699" s="75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</row>
    <row r="700" spans="2:43" x14ac:dyDescent="0.25">
      <c r="B700" s="80"/>
      <c r="C700" s="80"/>
      <c r="D700" s="80"/>
      <c r="E700" s="83"/>
      <c r="F700" s="39"/>
      <c r="G700" s="39"/>
      <c r="H700" s="39"/>
      <c r="I700" s="39"/>
      <c r="J700" s="39"/>
      <c r="K700" s="39"/>
      <c r="L700" s="39"/>
      <c r="M700" s="39"/>
      <c r="N700" s="79"/>
      <c r="O700" s="79"/>
      <c r="P700" s="79"/>
      <c r="Q700" s="79"/>
      <c r="R700" s="75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</row>
    <row r="701" spans="2:43" x14ac:dyDescent="0.25">
      <c r="B701" s="80"/>
      <c r="C701" s="80"/>
      <c r="D701" s="80"/>
      <c r="E701" s="83"/>
      <c r="F701" s="39"/>
      <c r="G701" s="39"/>
      <c r="H701" s="39"/>
      <c r="I701" s="39"/>
      <c r="J701" s="39"/>
      <c r="K701" s="39"/>
      <c r="L701" s="39"/>
      <c r="M701" s="24"/>
      <c r="N701" s="79"/>
      <c r="O701" s="79"/>
      <c r="P701" s="79"/>
      <c r="Q701" s="79"/>
      <c r="R701" s="75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</row>
    <row r="702" spans="2:43" x14ac:dyDescent="0.25">
      <c r="B702" s="80"/>
      <c r="C702" s="80"/>
      <c r="D702" s="80"/>
      <c r="E702" s="83"/>
      <c r="F702" s="39"/>
      <c r="G702" s="39"/>
      <c r="H702" s="39"/>
      <c r="I702" s="39"/>
      <c r="J702" s="39"/>
      <c r="K702" s="39"/>
      <c r="L702" s="39"/>
      <c r="M702" s="24"/>
      <c r="N702" s="79"/>
      <c r="O702" s="79"/>
      <c r="P702" s="79"/>
      <c r="Q702" s="79"/>
      <c r="R702" s="75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</row>
    <row r="703" spans="2:43" x14ac:dyDescent="0.25">
      <c r="B703" s="80"/>
      <c r="C703" s="80"/>
      <c r="D703" s="80"/>
      <c r="E703" s="83"/>
      <c r="F703" s="39"/>
      <c r="G703" s="39"/>
      <c r="H703" s="39"/>
      <c r="I703" s="39"/>
      <c r="J703" s="39"/>
      <c r="K703" s="39"/>
      <c r="L703" s="39"/>
      <c r="M703" s="24"/>
      <c r="N703" s="79"/>
      <c r="O703" s="79"/>
      <c r="P703" s="79"/>
      <c r="Q703" s="79"/>
      <c r="R703" s="75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</row>
    <row r="704" spans="2:43" x14ac:dyDescent="0.25">
      <c r="B704" s="80"/>
      <c r="C704" s="80"/>
      <c r="D704" s="80"/>
      <c r="E704" s="83"/>
      <c r="F704" s="39"/>
      <c r="G704" s="39"/>
      <c r="H704" s="39"/>
      <c r="I704" s="39"/>
      <c r="J704" s="39"/>
      <c r="K704" s="39"/>
      <c r="L704" s="39"/>
      <c r="M704" s="24"/>
      <c r="N704" s="79"/>
      <c r="O704" s="79"/>
      <c r="P704" s="79"/>
      <c r="Q704" s="79"/>
      <c r="R704" s="75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</row>
    <row r="705" spans="2:43" x14ac:dyDescent="0.25">
      <c r="B705" s="80"/>
      <c r="C705" s="80"/>
      <c r="D705" s="80"/>
      <c r="E705" s="83"/>
      <c r="F705" s="39"/>
      <c r="G705" s="39"/>
      <c r="H705" s="39"/>
      <c r="I705" s="39"/>
      <c r="J705" s="39"/>
      <c r="K705" s="39"/>
      <c r="L705" s="39"/>
      <c r="M705" s="24"/>
      <c r="N705" s="79"/>
      <c r="O705" s="79"/>
      <c r="P705" s="79"/>
      <c r="Q705" s="79"/>
      <c r="R705" s="75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</row>
    <row r="706" spans="2:43" x14ac:dyDescent="0.25">
      <c r="B706" s="80"/>
      <c r="C706" s="80"/>
      <c r="D706" s="80"/>
      <c r="E706" s="83"/>
      <c r="F706" s="39"/>
      <c r="G706" s="39"/>
      <c r="H706" s="39"/>
      <c r="I706" s="39"/>
      <c r="J706" s="39"/>
      <c r="K706" s="39"/>
      <c r="L706" s="39"/>
      <c r="M706" s="24"/>
      <c r="N706" s="79"/>
      <c r="O706" s="79"/>
      <c r="P706" s="79"/>
      <c r="Q706" s="79"/>
      <c r="R706" s="75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</row>
    <row r="707" spans="2:43" x14ac:dyDescent="0.25">
      <c r="B707" s="80"/>
      <c r="C707" s="80"/>
      <c r="D707" s="80"/>
      <c r="E707" s="77"/>
      <c r="F707" s="39"/>
      <c r="G707" s="39"/>
      <c r="H707" s="24"/>
      <c r="I707" s="24"/>
      <c r="J707" s="39"/>
      <c r="K707" s="24"/>
      <c r="L707" s="39"/>
      <c r="M707" s="24"/>
      <c r="N707" s="79"/>
      <c r="O707" s="79"/>
      <c r="P707" s="79"/>
      <c r="Q707" s="79"/>
      <c r="R707" s="75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</row>
    <row r="708" spans="2:43" x14ac:dyDescent="0.25">
      <c r="B708" s="80"/>
      <c r="C708" s="80"/>
      <c r="D708" s="80"/>
      <c r="E708" s="77"/>
      <c r="F708" s="39"/>
      <c r="G708" s="39"/>
      <c r="H708" s="24"/>
      <c r="I708" s="24"/>
      <c r="J708" s="39"/>
      <c r="K708" s="24"/>
      <c r="L708" s="39"/>
      <c r="M708" s="24"/>
      <c r="N708" s="79"/>
      <c r="O708" s="79"/>
      <c r="P708" s="79"/>
      <c r="Q708" s="79"/>
      <c r="R708" s="75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</row>
    <row r="709" spans="2:43" x14ac:dyDescent="0.25">
      <c r="B709" s="80"/>
      <c r="C709" s="80"/>
      <c r="D709" s="80"/>
      <c r="E709" s="77"/>
      <c r="F709" s="39"/>
      <c r="G709" s="39"/>
      <c r="H709" s="24"/>
      <c r="I709" s="24"/>
      <c r="J709" s="39"/>
      <c r="K709" s="24"/>
      <c r="L709" s="39"/>
      <c r="M709" s="24"/>
      <c r="N709" s="79"/>
      <c r="O709" s="79"/>
      <c r="P709" s="79"/>
      <c r="Q709" s="79"/>
      <c r="R709" s="75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</row>
    <row r="710" spans="2:43" x14ac:dyDescent="0.25">
      <c r="B710" s="80"/>
      <c r="C710" s="80"/>
      <c r="D710" s="80"/>
      <c r="E710" s="77"/>
      <c r="F710" s="39"/>
      <c r="G710" s="39"/>
      <c r="H710" s="24"/>
      <c r="I710" s="24"/>
      <c r="J710" s="39"/>
      <c r="K710" s="24"/>
      <c r="L710" s="39"/>
      <c r="M710" s="24"/>
      <c r="N710" s="79"/>
      <c r="O710" s="79"/>
      <c r="P710" s="79"/>
      <c r="Q710" s="79"/>
      <c r="R710" s="75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</row>
    <row r="711" spans="2:43" x14ac:dyDescent="0.25">
      <c r="B711" s="80"/>
      <c r="C711" s="80"/>
      <c r="D711" s="80"/>
      <c r="E711" s="77"/>
      <c r="F711" s="39"/>
      <c r="G711" s="39"/>
      <c r="H711" s="24"/>
      <c r="I711" s="24"/>
      <c r="J711" s="39"/>
      <c r="K711" s="24"/>
      <c r="L711" s="39"/>
      <c r="M711" s="24"/>
      <c r="N711" s="79"/>
      <c r="O711" s="79"/>
      <c r="P711" s="79"/>
      <c r="Q711" s="79"/>
      <c r="R711" s="75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</row>
    <row r="712" spans="2:43" x14ac:dyDescent="0.25">
      <c r="B712" s="80"/>
      <c r="C712" s="80"/>
      <c r="D712" s="80"/>
      <c r="E712" s="77"/>
      <c r="F712" s="39"/>
      <c r="G712" s="39"/>
      <c r="H712" s="24"/>
      <c r="I712" s="24"/>
      <c r="J712" s="39"/>
      <c r="K712" s="24"/>
      <c r="L712" s="39"/>
      <c r="M712" s="24"/>
      <c r="N712" s="79"/>
      <c r="O712" s="79"/>
      <c r="P712" s="79"/>
      <c r="Q712" s="79"/>
      <c r="R712" s="75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</row>
    <row r="713" spans="2:43" x14ac:dyDescent="0.25">
      <c r="B713" s="80"/>
      <c r="C713" s="80"/>
      <c r="D713" s="80"/>
      <c r="E713" s="77"/>
      <c r="F713" s="39"/>
      <c r="G713" s="39"/>
      <c r="H713" s="24"/>
      <c r="I713" s="24"/>
      <c r="J713" s="39"/>
      <c r="K713" s="24"/>
      <c r="L713" s="39"/>
      <c r="M713" s="24"/>
      <c r="N713" s="79"/>
      <c r="O713" s="79"/>
      <c r="P713" s="79"/>
      <c r="Q713" s="79"/>
      <c r="R713" s="75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</row>
    <row r="714" spans="2:43" x14ac:dyDescent="0.25">
      <c r="B714" s="80"/>
      <c r="C714" s="80"/>
      <c r="D714" s="80"/>
      <c r="E714" s="77"/>
      <c r="F714" s="39"/>
      <c r="G714" s="39"/>
      <c r="H714" s="24"/>
      <c r="I714" s="24"/>
      <c r="J714" s="39"/>
      <c r="K714" s="24"/>
      <c r="L714" s="39"/>
      <c r="M714" s="24"/>
      <c r="N714" s="79"/>
      <c r="O714" s="79"/>
      <c r="P714" s="79"/>
      <c r="Q714" s="79"/>
      <c r="R714" s="75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</row>
    <row r="715" spans="2:43" x14ac:dyDescent="0.25">
      <c r="B715" s="73"/>
      <c r="C715" s="73"/>
      <c r="D715" s="73"/>
      <c r="E715" s="85"/>
      <c r="F715" s="39"/>
      <c r="G715" s="39"/>
      <c r="H715" s="24"/>
      <c r="I715" s="24"/>
      <c r="J715" s="39"/>
      <c r="K715" s="24"/>
      <c r="L715" s="39"/>
      <c r="M715" s="24"/>
      <c r="N715" s="79"/>
      <c r="O715" s="79"/>
      <c r="P715" s="79"/>
      <c r="Q715" s="79"/>
      <c r="R715" s="75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</row>
    <row r="716" spans="2:43" x14ac:dyDescent="0.25">
      <c r="B716" s="73"/>
      <c r="C716" s="73"/>
      <c r="D716" s="73"/>
      <c r="E716" s="85"/>
      <c r="F716" s="39"/>
      <c r="G716" s="39"/>
      <c r="H716" s="24"/>
      <c r="I716" s="24"/>
      <c r="J716" s="39"/>
      <c r="K716" s="24"/>
      <c r="L716" s="39"/>
      <c r="M716" s="24"/>
      <c r="N716" s="79"/>
      <c r="O716" s="79"/>
      <c r="P716" s="79"/>
      <c r="Q716" s="79"/>
      <c r="R716" s="75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</row>
    <row r="717" spans="2:43" x14ac:dyDescent="0.25">
      <c r="B717" s="73"/>
      <c r="C717" s="73"/>
      <c r="D717" s="73"/>
      <c r="E717" s="85"/>
      <c r="F717" s="39"/>
      <c r="G717" s="39"/>
      <c r="H717" s="24"/>
      <c r="I717" s="24"/>
      <c r="J717" s="39"/>
      <c r="K717" s="24"/>
      <c r="L717" s="39"/>
      <c r="M717" s="24"/>
      <c r="N717" s="79"/>
      <c r="O717" s="79"/>
      <c r="P717" s="79"/>
      <c r="Q717" s="79"/>
      <c r="R717" s="75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</row>
    <row r="718" spans="2:43" x14ac:dyDescent="0.25">
      <c r="B718" s="73"/>
      <c r="C718" s="73"/>
      <c r="D718" s="73"/>
      <c r="E718" s="77"/>
      <c r="F718" s="39"/>
      <c r="G718" s="39"/>
      <c r="H718" s="24"/>
      <c r="I718" s="24"/>
      <c r="J718" s="39"/>
      <c r="K718" s="24"/>
      <c r="L718" s="39"/>
      <c r="M718" s="86"/>
      <c r="N718" s="79"/>
      <c r="O718" s="79"/>
      <c r="P718" s="79"/>
      <c r="Q718" s="79"/>
      <c r="R718" s="75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</row>
    <row r="719" spans="2:43" x14ac:dyDescent="0.25">
      <c r="B719" s="73"/>
      <c r="C719" s="73"/>
      <c r="D719" s="73"/>
      <c r="E719" s="77"/>
      <c r="F719" s="39"/>
      <c r="G719" s="39"/>
      <c r="H719" s="24"/>
      <c r="I719" s="24"/>
      <c r="J719" s="39"/>
      <c r="K719" s="24"/>
      <c r="L719" s="39"/>
      <c r="M719" s="24"/>
      <c r="N719" s="79"/>
      <c r="O719" s="79"/>
      <c r="P719" s="79"/>
      <c r="Q719" s="79"/>
      <c r="R719" s="75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</row>
    <row r="720" spans="2:43" x14ac:dyDescent="0.25">
      <c r="B720" s="73"/>
      <c r="C720" s="73"/>
      <c r="D720" s="73"/>
      <c r="E720" s="77"/>
      <c r="F720" s="39"/>
      <c r="G720" s="39"/>
      <c r="H720" s="24"/>
      <c r="I720" s="24"/>
      <c r="J720" s="39"/>
      <c r="K720" s="24"/>
      <c r="L720" s="39"/>
      <c r="M720" s="24"/>
      <c r="N720" s="79"/>
      <c r="O720" s="79"/>
      <c r="P720" s="79"/>
      <c r="Q720" s="79"/>
      <c r="R720" s="75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</row>
    <row r="721" spans="2:43" x14ac:dyDescent="0.25">
      <c r="B721" s="73"/>
      <c r="C721" s="73"/>
      <c r="D721" s="73"/>
      <c r="E721" s="77"/>
      <c r="F721" s="39"/>
      <c r="G721" s="39"/>
      <c r="H721" s="24"/>
      <c r="I721" s="24"/>
      <c r="J721" s="39"/>
      <c r="K721" s="24"/>
      <c r="L721" s="39"/>
      <c r="M721" s="24"/>
      <c r="N721" s="79"/>
      <c r="O721" s="79"/>
      <c r="P721" s="79"/>
      <c r="Q721" s="79"/>
      <c r="R721" s="75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</row>
    <row r="722" spans="2:43" x14ac:dyDescent="0.25">
      <c r="B722" s="73"/>
      <c r="C722" s="73"/>
      <c r="D722" s="73"/>
      <c r="E722" s="77"/>
      <c r="F722" s="39"/>
      <c r="G722" s="39"/>
      <c r="H722" s="24"/>
      <c r="I722" s="24"/>
      <c r="J722" s="39"/>
      <c r="K722" s="24"/>
      <c r="L722" s="39"/>
      <c r="M722" s="24"/>
      <c r="N722" s="79"/>
      <c r="O722" s="79"/>
      <c r="P722" s="79"/>
      <c r="Q722" s="79"/>
      <c r="R722" s="75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</row>
    <row r="723" spans="2:43" x14ac:dyDescent="0.25">
      <c r="B723" s="73"/>
      <c r="C723" s="73"/>
      <c r="D723" s="73"/>
      <c r="E723" s="77"/>
      <c r="F723" s="39"/>
      <c r="G723" s="39"/>
      <c r="H723" s="24"/>
      <c r="I723" s="24"/>
      <c r="J723" s="39"/>
      <c r="K723" s="24"/>
      <c r="L723" s="39"/>
      <c r="M723" s="24"/>
      <c r="N723" s="79"/>
      <c r="O723" s="79"/>
      <c r="P723" s="79"/>
      <c r="Q723" s="79"/>
      <c r="R723" s="75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</row>
    <row r="724" spans="2:43" x14ac:dyDescent="0.25">
      <c r="B724" s="73"/>
      <c r="C724" s="73"/>
      <c r="D724" s="73"/>
      <c r="E724" s="77"/>
      <c r="F724" s="39"/>
      <c r="G724" s="39"/>
      <c r="H724" s="24"/>
      <c r="I724" s="24"/>
      <c r="J724" s="39"/>
      <c r="K724" s="24"/>
      <c r="L724" s="39"/>
      <c r="M724" s="24"/>
      <c r="N724" s="79"/>
      <c r="O724" s="79"/>
      <c r="P724" s="79"/>
      <c r="Q724" s="79"/>
      <c r="R724" s="75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</row>
    <row r="725" spans="2:43" x14ac:dyDescent="0.25">
      <c r="B725" s="73"/>
      <c r="C725" s="73"/>
      <c r="D725" s="73"/>
      <c r="E725" s="77"/>
      <c r="F725" s="39"/>
      <c r="G725" s="39"/>
      <c r="H725" s="24"/>
      <c r="I725" s="24"/>
      <c r="J725" s="39"/>
      <c r="K725" s="24"/>
      <c r="L725" s="39"/>
      <c r="M725" s="24"/>
      <c r="N725" s="79"/>
      <c r="O725" s="79"/>
      <c r="P725" s="79"/>
      <c r="Q725" s="79"/>
      <c r="R725" s="75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</row>
    <row r="726" spans="2:43" x14ac:dyDescent="0.25">
      <c r="B726" s="73"/>
      <c r="C726" s="73"/>
      <c r="D726" s="73"/>
      <c r="E726" s="77"/>
      <c r="F726" s="39"/>
      <c r="G726" s="39"/>
      <c r="H726" s="24"/>
      <c r="I726" s="24"/>
      <c r="J726" s="39"/>
      <c r="K726" s="24"/>
      <c r="L726" s="39"/>
      <c r="M726" s="24"/>
      <c r="N726" s="79"/>
      <c r="O726" s="79"/>
      <c r="P726" s="79"/>
      <c r="Q726" s="79"/>
      <c r="R726" s="75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</row>
    <row r="727" spans="2:43" x14ac:dyDescent="0.25">
      <c r="B727" s="73"/>
      <c r="C727" s="73"/>
      <c r="D727" s="73"/>
      <c r="E727" s="77"/>
      <c r="F727" s="39"/>
      <c r="G727" s="39"/>
      <c r="H727" s="24"/>
      <c r="I727" s="24"/>
      <c r="J727" s="39"/>
      <c r="K727" s="24"/>
      <c r="L727" s="39"/>
      <c r="M727" s="24"/>
      <c r="N727" s="79"/>
      <c r="O727" s="79"/>
      <c r="P727" s="79"/>
      <c r="Q727" s="79"/>
      <c r="R727" s="75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</row>
    <row r="728" spans="2:43" x14ac:dyDescent="0.25">
      <c r="B728" s="73"/>
      <c r="C728" s="73"/>
      <c r="D728" s="73"/>
      <c r="E728" s="77"/>
      <c r="F728" s="39"/>
      <c r="G728" s="39"/>
      <c r="H728" s="24"/>
      <c r="I728" s="24"/>
      <c r="J728" s="39"/>
      <c r="K728" s="24"/>
      <c r="L728" s="39"/>
      <c r="M728" s="24"/>
      <c r="N728" s="79"/>
      <c r="O728" s="79"/>
      <c r="P728" s="79"/>
      <c r="Q728" s="79"/>
      <c r="R728" s="75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</row>
    <row r="729" spans="2:43" x14ac:dyDescent="0.25">
      <c r="B729" s="73"/>
      <c r="C729" s="73"/>
      <c r="D729" s="73"/>
      <c r="E729" s="77"/>
      <c r="F729" s="39"/>
      <c r="G729" s="39"/>
      <c r="H729" s="24"/>
      <c r="I729" s="24"/>
      <c r="J729" s="39"/>
      <c r="K729" s="24"/>
      <c r="L729" s="39"/>
      <c r="M729" s="24"/>
      <c r="N729" s="79"/>
      <c r="O729" s="79"/>
      <c r="P729" s="79"/>
      <c r="Q729" s="79"/>
      <c r="R729" s="75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</row>
    <row r="730" spans="2:43" x14ac:dyDescent="0.25">
      <c r="B730" s="73"/>
      <c r="C730" s="73"/>
      <c r="D730" s="73"/>
      <c r="E730" s="77"/>
      <c r="F730" s="39"/>
      <c r="G730" s="39"/>
      <c r="H730" s="24"/>
      <c r="I730" s="24"/>
      <c r="J730" s="39"/>
      <c r="K730" s="24"/>
      <c r="L730" s="39"/>
      <c r="M730" s="24"/>
      <c r="N730" s="79"/>
      <c r="O730" s="79"/>
      <c r="P730" s="79"/>
      <c r="Q730" s="79"/>
      <c r="R730" s="75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</row>
    <row r="731" spans="2:43" x14ac:dyDescent="0.25">
      <c r="B731" s="73"/>
      <c r="C731" s="73"/>
      <c r="D731" s="73"/>
      <c r="E731" s="77"/>
      <c r="F731" s="39"/>
      <c r="G731" s="39"/>
      <c r="H731" s="24"/>
      <c r="I731" s="24"/>
      <c r="J731" s="39"/>
      <c r="K731" s="24"/>
      <c r="L731" s="39"/>
      <c r="M731" s="24"/>
      <c r="N731" s="79"/>
      <c r="O731" s="79"/>
      <c r="P731" s="79"/>
      <c r="Q731" s="79"/>
      <c r="R731" s="75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</row>
    <row r="732" spans="2:43" x14ac:dyDescent="0.25">
      <c r="B732" s="73"/>
      <c r="C732" s="73"/>
      <c r="D732" s="73"/>
      <c r="E732" s="85"/>
      <c r="F732" s="39"/>
      <c r="G732" s="39"/>
      <c r="H732" s="24"/>
      <c r="I732" s="24"/>
      <c r="J732" s="39"/>
      <c r="K732" s="39"/>
      <c r="L732" s="39"/>
      <c r="M732" s="24"/>
      <c r="N732" s="79"/>
      <c r="O732" s="79"/>
      <c r="P732" s="79"/>
      <c r="Q732" s="79"/>
      <c r="R732" s="75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</row>
    <row r="733" spans="2:43" x14ac:dyDescent="0.25">
      <c r="B733" s="73"/>
      <c r="C733" s="73"/>
      <c r="D733" s="73"/>
      <c r="E733" s="77"/>
      <c r="F733" s="39"/>
      <c r="G733" s="39"/>
      <c r="H733" s="24"/>
      <c r="I733" s="24"/>
      <c r="J733" s="39"/>
      <c r="K733" s="87"/>
      <c r="L733" s="39"/>
      <c r="M733" s="24"/>
      <c r="N733" s="79"/>
      <c r="O733" s="79"/>
      <c r="P733" s="79"/>
      <c r="Q733" s="79"/>
      <c r="R733" s="75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</row>
    <row r="734" spans="2:43" x14ac:dyDescent="0.25">
      <c r="B734" s="73"/>
      <c r="C734" s="73"/>
      <c r="D734" s="73"/>
      <c r="E734" s="77"/>
      <c r="F734" s="39"/>
      <c r="G734" s="39"/>
      <c r="H734" s="24"/>
      <c r="I734" s="24"/>
      <c r="J734" s="39"/>
      <c r="K734" s="87"/>
      <c r="L734" s="39"/>
      <c r="M734" s="24"/>
      <c r="N734" s="79"/>
      <c r="O734" s="79"/>
      <c r="P734" s="79"/>
      <c r="Q734" s="79"/>
      <c r="R734" s="75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</row>
    <row r="735" spans="2:43" x14ac:dyDescent="0.25">
      <c r="B735" s="73"/>
      <c r="C735" s="73"/>
      <c r="D735" s="73"/>
      <c r="E735" s="77"/>
      <c r="F735" s="39"/>
      <c r="G735" s="39"/>
      <c r="H735" s="24"/>
      <c r="I735" s="24"/>
      <c r="J735" s="39"/>
      <c r="K735" s="87"/>
      <c r="L735" s="39"/>
      <c r="M735" s="24"/>
      <c r="N735" s="79"/>
      <c r="O735" s="79"/>
      <c r="P735" s="79"/>
      <c r="Q735" s="79"/>
      <c r="R735" s="75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</row>
    <row r="736" spans="2:43" x14ac:dyDescent="0.25">
      <c r="B736" s="73"/>
      <c r="C736" s="73"/>
      <c r="D736" s="73"/>
      <c r="E736" s="77"/>
      <c r="F736" s="39"/>
      <c r="G736" s="39"/>
      <c r="H736" s="24"/>
      <c r="I736" s="24"/>
      <c r="J736" s="39"/>
      <c r="K736" s="87"/>
      <c r="L736" s="39"/>
      <c r="M736" s="24"/>
      <c r="N736" s="79"/>
      <c r="O736" s="79"/>
      <c r="P736" s="79"/>
      <c r="Q736" s="79"/>
      <c r="R736" s="75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</row>
    <row r="737" spans="2:43" x14ac:dyDescent="0.25">
      <c r="B737" s="73"/>
      <c r="C737" s="73"/>
      <c r="D737" s="73"/>
      <c r="E737" s="77"/>
      <c r="F737" s="39"/>
      <c r="G737" s="39"/>
      <c r="H737" s="24"/>
      <c r="I737" s="24"/>
      <c r="J737" s="39"/>
      <c r="K737" s="87"/>
      <c r="L737" s="39"/>
      <c r="M737" s="24"/>
      <c r="N737" s="79"/>
      <c r="O737" s="79"/>
      <c r="P737" s="79"/>
      <c r="Q737" s="79"/>
      <c r="R737" s="75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</row>
    <row r="738" spans="2:43" x14ac:dyDescent="0.25">
      <c r="B738" s="73"/>
      <c r="C738" s="73"/>
      <c r="D738" s="73"/>
      <c r="E738" s="77"/>
      <c r="F738" s="39"/>
      <c r="G738" s="39"/>
      <c r="H738" s="24"/>
      <c r="I738" s="24"/>
      <c r="J738" s="39"/>
      <c r="K738" s="87"/>
      <c r="L738" s="39"/>
      <c r="M738" s="24"/>
      <c r="N738" s="79"/>
      <c r="O738" s="79"/>
      <c r="P738" s="79"/>
      <c r="Q738" s="79"/>
      <c r="R738" s="75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</row>
    <row r="739" spans="2:43" x14ac:dyDescent="0.25">
      <c r="B739" s="73"/>
      <c r="C739" s="73"/>
      <c r="D739" s="73"/>
      <c r="E739" s="85"/>
      <c r="F739" s="39"/>
      <c r="G739" s="39"/>
      <c r="H739" s="24"/>
      <c r="I739" s="24"/>
      <c r="J739" s="39"/>
      <c r="K739" s="24"/>
      <c r="L739" s="39"/>
      <c r="M739" s="24"/>
      <c r="N739" s="79"/>
      <c r="O739" s="79"/>
      <c r="P739" s="79"/>
      <c r="Q739" s="79"/>
      <c r="R739" s="75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</row>
    <row r="740" spans="2:43" x14ac:dyDescent="0.25">
      <c r="B740" s="73"/>
      <c r="C740" s="73"/>
      <c r="D740" s="73"/>
      <c r="E740" s="85"/>
      <c r="F740" s="39"/>
      <c r="G740" s="39"/>
      <c r="H740" s="24"/>
      <c r="I740" s="24"/>
      <c r="J740" s="39"/>
      <c r="K740" s="24"/>
      <c r="L740" s="39"/>
      <c r="M740" s="24"/>
      <c r="N740" s="79"/>
      <c r="O740" s="79"/>
      <c r="P740" s="79"/>
      <c r="Q740" s="79"/>
      <c r="R740" s="75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</row>
    <row r="741" spans="2:43" x14ac:dyDescent="0.25">
      <c r="B741" s="73"/>
      <c r="C741" s="73"/>
      <c r="D741" s="73"/>
      <c r="E741" s="85"/>
      <c r="F741" s="39"/>
      <c r="G741" s="39"/>
      <c r="H741" s="24"/>
      <c r="I741" s="24"/>
      <c r="J741" s="39"/>
      <c r="K741" s="24"/>
      <c r="L741" s="39"/>
      <c r="M741" s="24"/>
      <c r="N741" s="79"/>
      <c r="O741" s="79"/>
      <c r="P741" s="79"/>
      <c r="Q741" s="79"/>
      <c r="R741" s="75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</row>
    <row r="742" spans="2:43" x14ac:dyDescent="0.25">
      <c r="B742" s="73"/>
      <c r="C742" s="73"/>
      <c r="D742" s="73"/>
      <c r="E742" s="85"/>
      <c r="F742" s="39"/>
      <c r="G742" s="39"/>
      <c r="H742" s="24"/>
      <c r="I742" s="24"/>
      <c r="J742" s="39"/>
      <c r="K742" s="24"/>
      <c r="L742" s="39"/>
      <c r="M742" s="24"/>
      <c r="N742" s="79"/>
      <c r="O742" s="79"/>
      <c r="P742" s="79"/>
      <c r="Q742" s="79"/>
      <c r="R742" s="75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</row>
    <row r="743" spans="2:43" x14ac:dyDescent="0.25">
      <c r="B743" s="73"/>
      <c r="C743" s="73"/>
      <c r="D743" s="73"/>
      <c r="E743" s="85"/>
      <c r="F743" s="39"/>
      <c r="G743" s="39"/>
      <c r="H743" s="24"/>
      <c r="I743" s="24"/>
      <c r="J743" s="39"/>
      <c r="K743" s="24"/>
      <c r="L743" s="39"/>
      <c r="M743" s="24"/>
      <c r="N743" s="79"/>
      <c r="O743" s="79"/>
      <c r="P743" s="79"/>
      <c r="Q743" s="79"/>
      <c r="R743" s="75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</row>
    <row r="744" spans="2:43" x14ac:dyDescent="0.25">
      <c r="B744" s="73"/>
      <c r="C744" s="73"/>
      <c r="D744" s="73"/>
      <c r="E744" s="85"/>
      <c r="F744" s="39"/>
      <c r="G744" s="39"/>
      <c r="H744" s="24"/>
      <c r="I744" s="24"/>
      <c r="J744" s="39"/>
      <c r="K744" s="24"/>
      <c r="L744" s="39"/>
      <c r="M744" s="24"/>
      <c r="N744" s="79"/>
      <c r="O744" s="79"/>
      <c r="P744" s="79"/>
      <c r="Q744" s="79"/>
      <c r="R744" s="75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</row>
    <row r="745" spans="2:43" x14ac:dyDescent="0.25">
      <c r="B745" s="73"/>
      <c r="C745" s="73"/>
      <c r="D745" s="73"/>
      <c r="E745" s="77"/>
      <c r="F745" s="39"/>
      <c r="G745" s="39"/>
      <c r="H745" s="24"/>
      <c r="I745" s="24"/>
      <c r="J745" s="39"/>
      <c r="K745" s="24"/>
      <c r="L745" s="39"/>
      <c r="M745" s="24"/>
      <c r="N745" s="79"/>
      <c r="O745" s="79"/>
      <c r="P745" s="79"/>
      <c r="Q745" s="79"/>
      <c r="R745" s="75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</row>
    <row r="746" spans="2:43" x14ac:dyDescent="0.25">
      <c r="B746" s="73"/>
      <c r="C746" s="73"/>
      <c r="D746" s="73"/>
      <c r="E746" s="85"/>
      <c r="F746" s="39"/>
      <c r="G746" s="39"/>
      <c r="H746" s="24"/>
      <c r="I746" s="24"/>
      <c r="J746" s="39"/>
      <c r="K746" s="24"/>
      <c r="L746" s="39"/>
      <c r="M746" s="24"/>
      <c r="N746" s="79"/>
      <c r="O746" s="79"/>
      <c r="P746" s="79"/>
      <c r="Q746" s="79"/>
      <c r="R746" s="75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</row>
    <row r="747" spans="2:43" x14ac:dyDescent="0.25">
      <c r="B747" s="73"/>
      <c r="C747" s="73"/>
      <c r="D747" s="73"/>
      <c r="E747" s="85"/>
      <c r="F747" s="39"/>
      <c r="G747" s="39"/>
      <c r="H747" s="24"/>
      <c r="I747" s="24"/>
      <c r="J747" s="39"/>
      <c r="K747" s="24"/>
      <c r="L747" s="39"/>
      <c r="M747" s="24"/>
      <c r="N747" s="79"/>
      <c r="O747" s="79"/>
      <c r="P747" s="79"/>
      <c r="Q747" s="79"/>
      <c r="R747" s="75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</row>
    <row r="748" spans="2:43" x14ac:dyDescent="0.25">
      <c r="B748" s="73"/>
      <c r="C748" s="73"/>
      <c r="D748" s="73"/>
      <c r="E748" s="85"/>
      <c r="F748" s="39"/>
      <c r="G748" s="39"/>
      <c r="H748" s="24"/>
      <c r="I748" s="24"/>
      <c r="J748" s="39"/>
      <c r="K748" s="24"/>
      <c r="L748" s="39"/>
      <c r="M748" s="24"/>
      <c r="N748" s="79"/>
      <c r="O748" s="79"/>
      <c r="P748" s="79"/>
      <c r="Q748" s="79"/>
      <c r="R748" s="75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</row>
    <row r="749" spans="2:43" x14ac:dyDescent="0.25">
      <c r="B749" s="73"/>
      <c r="C749" s="73"/>
      <c r="D749" s="73"/>
      <c r="E749" s="77"/>
      <c r="F749" s="39"/>
      <c r="G749" s="39"/>
      <c r="H749" s="24"/>
      <c r="I749" s="24"/>
      <c r="J749" s="39"/>
      <c r="K749" s="24"/>
      <c r="L749" s="39"/>
      <c r="M749" s="24"/>
      <c r="N749" s="79"/>
      <c r="O749" s="79"/>
      <c r="P749" s="79"/>
      <c r="Q749" s="79"/>
      <c r="R749" s="75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</row>
    <row r="750" spans="2:43" x14ac:dyDescent="0.25">
      <c r="B750" s="73"/>
      <c r="C750" s="73"/>
      <c r="D750" s="73"/>
      <c r="E750" s="85"/>
      <c r="F750" s="39"/>
      <c r="G750" s="39"/>
      <c r="H750" s="24"/>
      <c r="I750" s="24"/>
      <c r="J750" s="39"/>
      <c r="K750" s="24"/>
      <c r="L750" s="39"/>
      <c r="M750" s="24"/>
      <c r="N750" s="79"/>
      <c r="O750" s="79"/>
      <c r="P750" s="79"/>
      <c r="Q750" s="79"/>
      <c r="R750" s="75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</row>
    <row r="751" spans="2:43" x14ac:dyDescent="0.25">
      <c r="B751" s="73"/>
      <c r="C751" s="73"/>
      <c r="D751" s="73"/>
      <c r="E751" s="85"/>
      <c r="F751" s="39"/>
      <c r="G751" s="39"/>
      <c r="H751" s="24"/>
      <c r="I751" s="24"/>
      <c r="J751" s="39"/>
      <c r="K751" s="24"/>
      <c r="L751" s="39"/>
      <c r="M751" s="24"/>
      <c r="N751" s="79"/>
      <c r="O751" s="79"/>
      <c r="P751" s="79"/>
      <c r="Q751" s="79"/>
      <c r="R751" s="75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</row>
    <row r="752" spans="2:43" x14ac:dyDescent="0.25">
      <c r="B752" s="73"/>
      <c r="C752" s="73"/>
      <c r="D752" s="73"/>
      <c r="E752" s="85"/>
      <c r="F752" s="39"/>
      <c r="G752" s="39"/>
      <c r="H752" s="24"/>
      <c r="I752" s="24"/>
      <c r="J752" s="39"/>
      <c r="K752" s="24"/>
      <c r="L752" s="39"/>
      <c r="M752" s="24"/>
      <c r="N752" s="79"/>
      <c r="O752" s="79"/>
      <c r="P752" s="79"/>
      <c r="Q752" s="79"/>
      <c r="R752" s="75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</row>
    <row r="753" spans="2:43" x14ac:dyDescent="0.25">
      <c r="B753" s="73"/>
      <c r="C753" s="73"/>
      <c r="D753" s="73"/>
      <c r="E753" s="77"/>
      <c r="F753" s="39"/>
      <c r="G753" s="39"/>
      <c r="H753" s="24"/>
      <c r="I753" s="24"/>
      <c r="J753" s="39"/>
      <c r="K753" s="24"/>
      <c r="L753" s="39"/>
      <c r="M753" s="24"/>
      <c r="N753" s="79"/>
      <c r="O753" s="79"/>
      <c r="P753" s="79"/>
      <c r="Q753" s="79"/>
      <c r="R753" s="75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</row>
    <row r="754" spans="2:43" x14ac:dyDescent="0.25">
      <c r="B754" s="73"/>
      <c r="C754" s="73"/>
      <c r="D754" s="73"/>
      <c r="E754" s="77"/>
      <c r="F754" s="39"/>
      <c r="G754" s="39"/>
      <c r="H754" s="24"/>
      <c r="I754" s="24"/>
      <c r="J754" s="39"/>
      <c r="K754" s="24"/>
      <c r="L754" s="39"/>
      <c r="M754" s="24"/>
      <c r="N754" s="79"/>
      <c r="O754" s="79"/>
      <c r="P754" s="79"/>
      <c r="Q754" s="79"/>
      <c r="R754" s="75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</row>
    <row r="755" spans="2:43" x14ac:dyDescent="0.25">
      <c r="B755" s="73"/>
      <c r="C755" s="73"/>
      <c r="D755" s="73"/>
      <c r="E755" s="85"/>
      <c r="F755" s="39"/>
      <c r="G755" s="39"/>
      <c r="H755" s="24"/>
      <c r="I755" s="24"/>
      <c r="J755" s="39"/>
      <c r="K755" s="39"/>
      <c r="L755" s="39"/>
      <c r="M755" s="24"/>
      <c r="N755" s="79"/>
      <c r="O755" s="79"/>
      <c r="P755" s="79"/>
      <c r="Q755" s="79"/>
      <c r="R755" s="75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</row>
    <row r="756" spans="2:43" x14ac:dyDescent="0.25">
      <c r="B756" s="73"/>
      <c r="C756" s="73"/>
      <c r="D756" s="73"/>
      <c r="E756" s="85"/>
      <c r="F756" s="39"/>
      <c r="G756" s="39"/>
      <c r="H756" s="24"/>
      <c r="I756" s="24"/>
      <c r="J756" s="39"/>
      <c r="K756" s="39"/>
      <c r="L756" s="39"/>
      <c r="M756" s="24"/>
      <c r="N756" s="79"/>
      <c r="O756" s="79"/>
      <c r="P756" s="79"/>
      <c r="Q756" s="79"/>
      <c r="R756" s="75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</row>
    <row r="757" spans="2:43" x14ac:dyDescent="0.25">
      <c r="B757" s="73"/>
      <c r="C757" s="73"/>
      <c r="D757" s="73"/>
      <c r="E757" s="85"/>
      <c r="F757" s="39"/>
      <c r="G757" s="39"/>
      <c r="H757" s="24"/>
      <c r="I757" s="24"/>
      <c r="J757" s="39"/>
      <c r="K757" s="39"/>
      <c r="L757" s="39"/>
      <c r="M757" s="24"/>
      <c r="N757" s="79"/>
      <c r="O757" s="79"/>
      <c r="P757" s="79"/>
      <c r="Q757" s="79"/>
      <c r="R757" s="75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</row>
    <row r="758" spans="2:43" x14ac:dyDescent="0.25">
      <c r="B758" s="73"/>
      <c r="C758" s="73"/>
      <c r="D758" s="73"/>
      <c r="E758" s="85"/>
      <c r="F758" s="39"/>
      <c r="G758" s="39"/>
      <c r="H758" s="24"/>
      <c r="I758" s="24"/>
      <c r="J758" s="39"/>
      <c r="K758" s="39"/>
      <c r="L758" s="39"/>
      <c r="M758" s="24"/>
      <c r="N758" s="79"/>
      <c r="O758" s="79"/>
      <c r="P758" s="79"/>
      <c r="Q758" s="79"/>
      <c r="R758" s="89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</row>
    <row r="759" spans="2:43" x14ac:dyDescent="0.25">
      <c r="B759" s="73"/>
      <c r="C759" s="73"/>
      <c r="D759" s="73"/>
      <c r="E759" s="77"/>
      <c r="F759" s="39"/>
      <c r="G759" s="39"/>
      <c r="H759" s="24"/>
      <c r="I759" s="24"/>
      <c r="J759" s="39"/>
      <c r="K759" s="39"/>
      <c r="L759" s="39"/>
      <c r="M759" s="24"/>
      <c r="N759" s="79"/>
      <c r="O759" s="79"/>
      <c r="P759" s="79"/>
      <c r="Q759" s="79"/>
      <c r="R759" s="397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</row>
    <row r="760" spans="2:43" x14ac:dyDescent="0.25">
      <c r="B760" s="73"/>
      <c r="C760" s="73"/>
      <c r="D760" s="73"/>
      <c r="E760" s="85"/>
      <c r="F760" s="39"/>
      <c r="G760" s="39"/>
      <c r="H760" s="24"/>
      <c r="I760" s="24"/>
      <c r="J760" s="39"/>
      <c r="K760" s="39"/>
      <c r="L760" s="39"/>
      <c r="M760" s="24"/>
      <c r="N760" s="79"/>
      <c r="O760" s="79"/>
      <c r="P760" s="79"/>
      <c r="Q760" s="79"/>
      <c r="R760" s="397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</row>
    <row r="761" spans="2:43" x14ac:dyDescent="0.25">
      <c r="B761" s="73"/>
      <c r="C761" s="73"/>
      <c r="D761" s="73"/>
      <c r="E761" s="85"/>
      <c r="F761" s="39"/>
      <c r="G761" s="39"/>
      <c r="H761" s="24"/>
      <c r="I761" s="24"/>
      <c r="J761" s="39"/>
      <c r="K761" s="39"/>
      <c r="L761" s="39"/>
      <c r="M761" s="24"/>
      <c r="N761" s="79"/>
      <c r="O761" s="79"/>
      <c r="P761" s="79"/>
      <c r="Q761" s="79"/>
      <c r="R761" s="71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</row>
    <row r="762" spans="2:43" x14ac:dyDescent="0.25">
      <c r="B762" s="73"/>
      <c r="C762" s="73"/>
      <c r="D762" s="73"/>
      <c r="E762" s="85"/>
      <c r="F762" s="39"/>
      <c r="G762" s="39"/>
      <c r="H762" s="24"/>
      <c r="I762" s="24"/>
      <c r="J762" s="39"/>
      <c r="K762" s="39"/>
      <c r="L762" s="39"/>
      <c r="M762" s="24"/>
      <c r="N762" s="79"/>
      <c r="O762" s="79"/>
      <c r="P762" s="79"/>
      <c r="Q762" s="79"/>
      <c r="R762" s="22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</row>
    <row r="763" spans="2:43" ht="18.75" x14ac:dyDescent="0.3">
      <c r="B763" s="73"/>
      <c r="C763" s="73"/>
      <c r="D763" s="73"/>
      <c r="E763" s="85"/>
      <c r="F763" s="39"/>
      <c r="G763" s="39"/>
      <c r="H763" s="24"/>
      <c r="I763" s="24"/>
      <c r="J763" s="39"/>
      <c r="K763" s="24"/>
      <c r="L763" s="39"/>
      <c r="M763" s="24"/>
      <c r="N763" s="79"/>
      <c r="O763" s="79"/>
      <c r="P763" s="79"/>
      <c r="Q763" s="79"/>
      <c r="R763" s="18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</row>
    <row r="764" spans="2:43" x14ac:dyDescent="0.25">
      <c r="B764" s="73"/>
      <c r="C764" s="73"/>
      <c r="D764" s="73"/>
      <c r="E764" s="85"/>
      <c r="F764" s="39"/>
      <c r="G764" s="39"/>
      <c r="H764" s="24"/>
      <c r="I764" s="24"/>
      <c r="J764" s="39"/>
      <c r="K764" s="24"/>
      <c r="L764" s="39"/>
      <c r="M764" s="24"/>
      <c r="N764" s="79"/>
      <c r="O764" s="79"/>
      <c r="P764" s="79"/>
      <c r="Q764" s="79"/>
      <c r="R764" s="93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</row>
    <row r="765" spans="2:43" x14ac:dyDescent="0.25">
      <c r="B765" s="73"/>
      <c r="C765" s="73"/>
      <c r="D765" s="73"/>
      <c r="E765" s="85"/>
      <c r="F765" s="39"/>
      <c r="G765" s="39"/>
      <c r="H765" s="24"/>
      <c r="I765" s="24"/>
      <c r="J765" s="39"/>
      <c r="K765" s="24"/>
      <c r="L765" s="39"/>
      <c r="M765" s="24"/>
      <c r="N765" s="79"/>
      <c r="O765" s="79"/>
      <c r="P765" s="79"/>
      <c r="Q765" s="79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</row>
    <row r="766" spans="2:43" x14ac:dyDescent="0.25">
      <c r="B766" s="73"/>
      <c r="C766" s="73"/>
      <c r="D766" s="73"/>
      <c r="E766" s="85"/>
      <c r="F766" s="39"/>
      <c r="G766" s="39"/>
      <c r="H766" s="24"/>
      <c r="I766" s="24"/>
      <c r="J766" s="39"/>
      <c r="K766" s="24"/>
      <c r="L766" s="39"/>
      <c r="M766" s="24"/>
      <c r="N766" s="79"/>
      <c r="O766" s="79"/>
      <c r="P766" s="79"/>
      <c r="Q766" s="79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</row>
    <row r="767" spans="2:43" x14ac:dyDescent="0.25">
      <c r="B767" s="73"/>
      <c r="C767" s="73"/>
      <c r="D767" s="73"/>
      <c r="E767" s="77"/>
      <c r="F767" s="39"/>
      <c r="G767" s="39"/>
      <c r="H767" s="24"/>
      <c r="I767" s="24"/>
      <c r="J767" s="39"/>
      <c r="K767" s="24"/>
      <c r="L767" s="39"/>
      <c r="M767" s="24"/>
      <c r="N767" s="79"/>
      <c r="O767" s="79"/>
      <c r="P767" s="79"/>
      <c r="Q767" s="79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</row>
    <row r="768" spans="2:43" x14ac:dyDescent="0.25">
      <c r="B768" s="73"/>
      <c r="C768" s="73"/>
      <c r="D768" s="73"/>
      <c r="E768" s="77"/>
      <c r="F768" s="39"/>
      <c r="G768" s="39"/>
      <c r="H768" s="24"/>
      <c r="I768" s="24"/>
      <c r="J768" s="39"/>
      <c r="K768" s="24"/>
      <c r="L768" s="39"/>
      <c r="M768" s="24"/>
      <c r="N768" s="79"/>
      <c r="O768" s="79"/>
      <c r="P768" s="79"/>
      <c r="Q768" s="79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</row>
    <row r="769" spans="2:43" x14ac:dyDescent="0.25">
      <c r="B769" s="73"/>
      <c r="C769" s="73"/>
      <c r="D769" s="73"/>
      <c r="E769" s="78"/>
      <c r="F769" s="39"/>
      <c r="G769" s="39"/>
      <c r="H769" s="24"/>
      <c r="I769" s="24"/>
      <c r="J769" s="39"/>
      <c r="K769" s="24"/>
      <c r="L769" s="39"/>
      <c r="M769" s="24"/>
      <c r="N769" s="79"/>
      <c r="O769" s="79"/>
      <c r="P769" s="79"/>
      <c r="Q769" s="79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</row>
    <row r="770" spans="2:43" x14ac:dyDescent="0.25">
      <c r="B770" s="73"/>
      <c r="C770" s="73"/>
      <c r="D770" s="73"/>
      <c r="E770" s="78"/>
      <c r="F770" s="39"/>
      <c r="G770" s="39"/>
      <c r="H770" s="24"/>
      <c r="I770" s="24"/>
      <c r="J770" s="39"/>
      <c r="K770" s="24"/>
      <c r="L770" s="396"/>
      <c r="M770" s="396"/>
      <c r="N770" s="79"/>
      <c r="O770" s="79"/>
      <c r="P770" s="79"/>
      <c r="Q770" s="79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</row>
    <row r="771" spans="2:43" x14ac:dyDescent="0.25">
      <c r="B771" s="73"/>
      <c r="C771" s="73"/>
      <c r="D771" s="73"/>
      <c r="E771" s="78"/>
      <c r="F771" s="39"/>
      <c r="G771" s="39"/>
      <c r="H771" s="24"/>
      <c r="I771" s="24"/>
      <c r="J771" s="39"/>
      <c r="K771" s="39"/>
      <c r="L771" s="397"/>
      <c r="M771" s="397"/>
      <c r="N771" s="79"/>
      <c r="O771" s="79"/>
      <c r="P771" s="79"/>
      <c r="Q771" s="79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</row>
    <row r="772" spans="2:43" x14ac:dyDescent="0.25">
      <c r="B772" s="73"/>
      <c r="C772" s="73"/>
      <c r="D772" s="73"/>
      <c r="E772" s="78"/>
      <c r="F772" s="39"/>
      <c r="G772" s="39"/>
      <c r="H772" s="24"/>
      <c r="I772" s="24"/>
      <c r="J772" s="39"/>
      <c r="K772" s="39"/>
      <c r="L772" s="397"/>
      <c r="M772" s="397"/>
      <c r="N772" s="79"/>
      <c r="O772" s="79"/>
      <c r="P772" s="79"/>
      <c r="Q772" s="79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</row>
    <row r="773" spans="2:43" x14ac:dyDescent="0.25">
      <c r="B773" s="73"/>
      <c r="C773" s="73"/>
      <c r="D773" s="73"/>
      <c r="E773" s="74"/>
      <c r="F773" s="39"/>
      <c r="G773" s="39"/>
      <c r="H773" s="24"/>
      <c r="I773" s="24"/>
      <c r="J773" s="39"/>
      <c r="K773" s="39"/>
      <c r="L773" s="26"/>
      <c r="M773" s="23"/>
      <c r="N773" s="79"/>
      <c r="O773" s="79"/>
      <c r="P773" s="79"/>
      <c r="Q773" s="79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</row>
    <row r="774" spans="2:43" x14ac:dyDescent="0.25">
      <c r="B774" s="73"/>
      <c r="C774" s="73"/>
      <c r="D774" s="73"/>
      <c r="E774" s="78"/>
      <c r="F774" s="39"/>
      <c r="G774" s="39"/>
      <c r="H774" s="24"/>
      <c r="I774" s="24"/>
      <c r="J774" s="39"/>
      <c r="K774" s="39"/>
      <c r="L774" s="398"/>
      <c r="M774" s="398"/>
      <c r="N774" s="79"/>
      <c r="O774" s="79"/>
      <c r="P774" s="79"/>
      <c r="Q774" s="79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</row>
    <row r="775" spans="2:43" ht="18.75" x14ac:dyDescent="0.25">
      <c r="B775" s="73"/>
      <c r="C775" s="73"/>
      <c r="D775" s="73"/>
      <c r="E775" s="78"/>
      <c r="F775" s="39"/>
      <c r="G775" s="39"/>
      <c r="H775" s="24"/>
      <c r="I775" s="24"/>
      <c r="J775" s="39"/>
      <c r="K775" s="24"/>
      <c r="L775" s="395"/>
      <c r="M775" s="395"/>
      <c r="N775" s="79"/>
      <c r="O775" s="79"/>
      <c r="P775" s="79"/>
      <c r="Q775" s="79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</row>
    <row r="776" spans="2:43" x14ac:dyDescent="0.25">
      <c r="B776" s="78"/>
      <c r="C776" s="78"/>
      <c r="D776" s="78"/>
      <c r="E776" s="88"/>
      <c r="F776" s="396"/>
      <c r="G776" s="396"/>
      <c r="H776" s="396"/>
      <c r="I776" s="396"/>
      <c r="J776" s="396"/>
      <c r="K776" s="396"/>
      <c r="L776" s="38"/>
      <c r="M776" s="27"/>
      <c r="N776" s="396"/>
      <c r="O776" s="330"/>
      <c r="P776" s="330"/>
      <c r="Q776" s="33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</row>
    <row r="777" spans="2:43" x14ac:dyDescent="0.25">
      <c r="B777" s="437"/>
      <c r="C777" s="331"/>
      <c r="D777" s="331"/>
      <c r="E777" s="397"/>
      <c r="F777" s="397"/>
      <c r="G777" s="397"/>
      <c r="H777" s="397"/>
      <c r="I777" s="397"/>
      <c r="J777" s="397"/>
      <c r="K777" s="397"/>
      <c r="N777" s="397"/>
      <c r="O777" s="397"/>
      <c r="P777" s="397"/>
      <c r="Q777" s="397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</row>
    <row r="778" spans="2:43" x14ac:dyDescent="0.25">
      <c r="B778" s="437"/>
      <c r="C778" s="331"/>
      <c r="D778" s="331"/>
      <c r="E778" s="397"/>
      <c r="F778" s="397"/>
      <c r="G778" s="397"/>
      <c r="H778" s="397"/>
      <c r="I778" s="397"/>
      <c r="J778" s="397"/>
      <c r="K778" s="397"/>
      <c r="N778" s="397"/>
      <c r="O778" s="397"/>
      <c r="P778" s="397"/>
      <c r="Q778" s="397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</row>
    <row r="779" spans="2:43" x14ac:dyDescent="0.25">
      <c r="B779" s="70"/>
      <c r="C779" s="331"/>
      <c r="D779" s="331"/>
      <c r="E779" s="71"/>
      <c r="F779" s="23"/>
      <c r="G779" s="23"/>
      <c r="H779" s="23"/>
      <c r="I779" s="23"/>
      <c r="J779" s="23"/>
      <c r="K779" s="23"/>
      <c r="N779" s="71"/>
      <c r="O779" s="332"/>
      <c r="P779" s="332"/>
      <c r="Q779" s="332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</row>
    <row r="780" spans="2:43" x14ac:dyDescent="0.25">
      <c r="B780" s="90"/>
      <c r="C780" s="90"/>
      <c r="D780" s="90"/>
      <c r="E780" s="438"/>
      <c r="F780" s="438"/>
      <c r="G780" s="438"/>
      <c r="H780" s="27"/>
      <c r="I780" s="60"/>
      <c r="J780" s="398"/>
      <c r="K780" s="398"/>
      <c r="N780" s="398"/>
      <c r="O780" s="333"/>
      <c r="P780" s="333"/>
      <c r="Q780" s="333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</row>
    <row r="781" spans="2:43" ht="18.75" x14ac:dyDescent="0.25">
      <c r="B781" s="90"/>
      <c r="C781" s="90"/>
      <c r="D781" s="90"/>
      <c r="E781" s="436"/>
      <c r="F781" s="436"/>
      <c r="G781" s="436"/>
      <c r="H781" s="24"/>
      <c r="I781" s="59"/>
      <c r="J781" s="395"/>
      <c r="K781" s="395"/>
      <c r="N781" s="395"/>
      <c r="O781" s="329"/>
      <c r="P781" s="329"/>
      <c r="Q781" s="329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</row>
    <row r="782" spans="2:43" x14ac:dyDescent="0.25">
      <c r="B782" s="90"/>
      <c r="C782" s="90"/>
      <c r="D782" s="90"/>
      <c r="E782" s="85"/>
      <c r="F782" s="27"/>
      <c r="G782" s="91"/>
      <c r="H782" s="91"/>
      <c r="I782" s="91"/>
      <c r="J782" s="91"/>
      <c r="K782" s="27"/>
      <c r="N782" s="92"/>
      <c r="O782" s="92"/>
      <c r="P782" s="92"/>
      <c r="Q782" s="92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</row>
    <row r="783" spans="2:43" x14ac:dyDescent="0.25"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</row>
    <row r="784" spans="2:43" x14ac:dyDescent="0.25"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</row>
    <row r="785" spans="19:43" x14ac:dyDescent="0.25"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</row>
    <row r="786" spans="19:43" x14ac:dyDescent="0.25"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</row>
    <row r="787" spans="19:43" x14ac:dyDescent="0.25"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</row>
    <row r="788" spans="19:43" x14ac:dyDescent="0.25"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</row>
    <row r="789" spans="19:43" x14ac:dyDescent="0.25"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</row>
    <row r="790" spans="19:43" x14ac:dyDescent="0.25"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</row>
    <row r="791" spans="19:43" x14ac:dyDescent="0.25"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</row>
    <row r="792" spans="19:43" x14ac:dyDescent="0.25"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</row>
    <row r="793" spans="19:43" x14ac:dyDescent="0.25"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</row>
    <row r="794" spans="19:43" x14ac:dyDescent="0.25"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</row>
    <row r="795" spans="19:43" x14ac:dyDescent="0.25"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</row>
    <row r="796" spans="19:43" x14ac:dyDescent="0.25"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</row>
    <row r="797" spans="19:43" x14ac:dyDescent="0.25"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</row>
    <row r="798" spans="19:43" x14ac:dyDescent="0.25"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</row>
    <row r="799" spans="19:43" x14ac:dyDescent="0.25"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</row>
    <row r="800" spans="19:43" x14ac:dyDescent="0.25"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</row>
    <row r="801" spans="19:43" x14ac:dyDescent="0.25"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</row>
    <row r="802" spans="19:43" x14ac:dyDescent="0.25"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</row>
    <row r="803" spans="19:43" x14ac:dyDescent="0.25"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</row>
    <row r="804" spans="19:43" x14ac:dyDescent="0.25"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</row>
    <row r="805" spans="19:43" x14ac:dyDescent="0.25"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</row>
    <row r="806" spans="19:43" x14ac:dyDescent="0.25"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</row>
    <row r="807" spans="19:43" x14ac:dyDescent="0.25"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</row>
    <row r="808" spans="19:43" x14ac:dyDescent="0.25"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</row>
    <row r="809" spans="19:43" x14ac:dyDescent="0.25"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</row>
    <row r="810" spans="19:43" x14ac:dyDescent="0.25"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</row>
    <row r="811" spans="19:43" x14ac:dyDescent="0.25"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</row>
    <row r="812" spans="19:43" x14ac:dyDescent="0.25"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</row>
    <row r="813" spans="19:43" x14ac:dyDescent="0.25"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</row>
    <row r="814" spans="19:43" x14ac:dyDescent="0.25"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</row>
    <row r="815" spans="19:43" x14ac:dyDescent="0.25"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</row>
    <row r="816" spans="19:43" x14ac:dyDescent="0.25"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</row>
    <row r="817" spans="19:43" x14ac:dyDescent="0.25"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</row>
    <row r="818" spans="19:43" x14ac:dyDescent="0.25"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</row>
    <row r="819" spans="19:43" x14ac:dyDescent="0.25"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</row>
    <row r="820" spans="19:43" x14ac:dyDescent="0.25"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</row>
    <row r="821" spans="19:43" x14ac:dyDescent="0.25"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</row>
    <row r="822" spans="19:43" x14ac:dyDescent="0.25"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</row>
    <row r="823" spans="19:43" x14ac:dyDescent="0.25"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</row>
    <row r="824" spans="19:43" x14ac:dyDescent="0.25">
      <c r="S824" s="20"/>
      <c r="T824" s="20"/>
      <c r="U824" s="20"/>
    </row>
    <row r="825" spans="19:43" x14ac:dyDescent="0.25">
      <c r="S825" s="20"/>
      <c r="T825" s="20"/>
      <c r="U825" s="20"/>
    </row>
    <row r="826" spans="19:43" x14ac:dyDescent="0.25">
      <c r="S826" s="20"/>
      <c r="T826" s="20"/>
      <c r="U826" s="20"/>
    </row>
    <row r="827" spans="19:43" x14ac:dyDescent="0.25">
      <c r="S827" s="20"/>
      <c r="T827" s="20"/>
      <c r="U827" s="20"/>
    </row>
    <row r="828" spans="19:43" x14ac:dyDescent="0.25">
      <c r="S828" s="20"/>
      <c r="T828" s="20"/>
      <c r="U828" s="20"/>
    </row>
    <row r="829" spans="19:43" x14ac:dyDescent="0.25">
      <c r="S829" s="20"/>
      <c r="T829" s="20"/>
      <c r="U829" s="20"/>
    </row>
    <row r="830" spans="19:43" x14ac:dyDescent="0.25">
      <c r="S830" s="20"/>
      <c r="T830" s="20"/>
      <c r="U830" s="20"/>
    </row>
    <row r="831" spans="19:43" x14ac:dyDescent="0.25">
      <c r="S831" s="20"/>
      <c r="T831" s="20"/>
      <c r="U831" s="20"/>
    </row>
    <row r="832" spans="19:43" x14ac:dyDescent="0.25">
      <c r="S832" s="20"/>
      <c r="T832" s="20"/>
      <c r="U832" s="20"/>
    </row>
    <row r="833" spans="19:21" x14ac:dyDescent="0.25">
      <c r="S833" s="20"/>
      <c r="T833" s="20"/>
      <c r="U833" s="20"/>
    </row>
    <row r="834" spans="19:21" x14ac:dyDescent="0.25">
      <c r="S834" s="20"/>
      <c r="T834" s="20"/>
      <c r="U834" s="20"/>
    </row>
    <row r="835" spans="19:21" x14ac:dyDescent="0.25">
      <c r="S835" s="20"/>
      <c r="T835" s="20"/>
      <c r="U835" s="20"/>
    </row>
    <row r="836" spans="19:21" x14ac:dyDescent="0.25">
      <c r="S836" s="20"/>
      <c r="T836" s="20"/>
      <c r="U836" s="20"/>
    </row>
    <row r="837" spans="19:21" x14ac:dyDescent="0.25">
      <c r="S837" s="20"/>
      <c r="T837" s="20"/>
      <c r="U837" s="20"/>
    </row>
    <row r="838" spans="19:21" x14ac:dyDescent="0.25">
      <c r="S838" s="20"/>
      <c r="T838" s="20"/>
      <c r="U838" s="20"/>
    </row>
    <row r="839" spans="19:21" x14ac:dyDescent="0.25">
      <c r="S839" s="20"/>
      <c r="T839" s="20"/>
      <c r="U839" s="20"/>
    </row>
    <row r="840" spans="19:21" x14ac:dyDescent="0.25">
      <c r="S840" s="20"/>
      <c r="T840" s="20"/>
      <c r="U840" s="20"/>
    </row>
    <row r="841" spans="19:21" x14ac:dyDescent="0.25">
      <c r="S841" s="20"/>
      <c r="T841" s="20"/>
      <c r="U841" s="20"/>
    </row>
    <row r="842" spans="19:21" x14ac:dyDescent="0.25">
      <c r="S842" s="20"/>
      <c r="T842" s="20"/>
      <c r="U842" s="20"/>
    </row>
    <row r="843" spans="19:21" x14ac:dyDescent="0.25">
      <c r="S843" s="20"/>
      <c r="T843" s="20"/>
      <c r="U843" s="20"/>
    </row>
    <row r="844" spans="19:21" x14ac:dyDescent="0.25">
      <c r="S844" s="20"/>
      <c r="T844" s="20"/>
      <c r="U844" s="20"/>
    </row>
    <row r="845" spans="19:21" x14ac:dyDescent="0.25">
      <c r="S845" s="20"/>
      <c r="T845" s="20"/>
      <c r="U845" s="20"/>
    </row>
    <row r="846" spans="19:21" x14ac:dyDescent="0.25">
      <c r="S846" s="20"/>
      <c r="T846" s="20"/>
      <c r="U846" s="20"/>
    </row>
    <row r="847" spans="19:21" x14ac:dyDescent="0.25">
      <c r="S847" s="20"/>
      <c r="T847" s="20"/>
      <c r="U847" s="20"/>
    </row>
    <row r="848" spans="19:21" x14ac:dyDescent="0.25">
      <c r="S848" s="20"/>
      <c r="T848" s="20"/>
      <c r="U848" s="20"/>
    </row>
    <row r="849" spans="19:21" x14ac:dyDescent="0.25">
      <c r="S849" s="20"/>
      <c r="T849" s="20"/>
      <c r="U849" s="20"/>
    </row>
    <row r="850" spans="19:21" x14ac:dyDescent="0.25">
      <c r="S850" s="20"/>
      <c r="T850" s="20"/>
      <c r="U850" s="20"/>
    </row>
    <row r="851" spans="19:21" x14ac:dyDescent="0.25">
      <c r="S851" s="20"/>
      <c r="T851" s="20"/>
      <c r="U851" s="20"/>
    </row>
    <row r="852" spans="19:21" x14ac:dyDescent="0.25">
      <c r="S852" s="20"/>
      <c r="T852" s="20"/>
      <c r="U852" s="20"/>
    </row>
    <row r="853" spans="19:21" x14ac:dyDescent="0.25">
      <c r="S853" s="20"/>
      <c r="T853" s="20"/>
      <c r="U853" s="20"/>
    </row>
    <row r="854" spans="19:21" x14ac:dyDescent="0.25">
      <c r="S854" s="20"/>
      <c r="T854" s="20"/>
      <c r="U854" s="20"/>
    </row>
    <row r="855" spans="19:21" x14ac:dyDescent="0.25">
      <c r="S855" s="20"/>
      <c r="T855" s="20"/>
      <c r="U855" s="20"/>
    </row>
    <row r="856" spans="19:21" x14ac:dyDescent="0.25">
      <c r="S856" s="20"/>
      <c r="T856" s="20"/>
      <c r="U856" s="20"/>
    </row>
    <row r="857" spans="19:21" x14ac:dyDescent="0.25">
      <c r="S857" s="20"/>
      <c r="T857" s="20"/>
      <c r="U857" s="20"/>
    </row>
    <row r="858" spans="19:21" x14ac:dyDescent="0.25">
      <c r="S858" s="20"/>
      <c r="T858" s="20"/>
      <c r="U858" s="20"/>
    </row>
    <row r="859" spans="19:21" x14ac:dyDescent="0.25">
      <c r="S859" s="20"/>
      <c r="T859" s="20"/>
      <c r="U859" s="20"/>
    </row>
    <row r="860" spans="19:21" x14ac:dyDescent="0.25">
      <c r="S860" s="20"/>
      <c r="T860" s="20"/>
      <c r="U860" s="20"/>
    </row>
  </sheetData>
  <sortState ref="A9:L486">
    <sortCondition ref="A9"/>
  </sortState>
  <mergeCells count="17">
    <mergeCell ref="N355:P355"/>
    <mergeCell ref="B357:D357"/>
    <mergeCell ref="N357:P357"/>
    <mergeCell ref="F353:M354"/>
    <mergeCell ref="B354:D354"/>
    <mergeCell ref="B355:D355"/>
    <mergeCell ref="F355:M358"/>
    <mergeCell ref="E361:F361"/>
    <mergeCell ref="C364:R365"/>
    <mergeCell ref="C366:R369"/>
    <mergeCell ref="B6:R6"/>
    <mergeCell ref="B7:R7"/>
    <mergeCell ref="B8:R8"/>
    <mergeCell ref="B9:R9"/>
    <mergeCell ref="E781:G781"/>
    <mergeCell ref="B777:B778"/>
    <mergeCell ref="E780:G780"/>
  </mergeCells>
  <pageMargins left="0.44" right="0.15748031496062992" top="0.47244094488188981" bottom="0.51181102362204722" header="0.43307086614173229" footer="0.27559055118110237"/>
  <pageSetup scale="75" fitToHeight="0" orientation="landscape" r:id="rId1"/>
  <headerFooter>
    <oddFooter>Página &amp;P</oddFooter>
  </headerFooter>
  <rowBreaks count="2" manualBreakCount="2">
    <brk id="373" max="16383" man="1"/>
    <brk id="390" max="21" man="1"/>
  </rowBreaks>
  <colBreaks count="1" manualBreakCount="1">
    <brk id="21" max="1048575" man="1"/>
  </colBreaks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zoomScaleNormal="100" workbookViewId="0"/>
  </sheetViews>
  <sheetFormatPr baseColWidth="10" defaultColWidth="9.140625" defaultRowHeight="15" x14ac:dyDescent="0.25"/>
  <cols>
    <col min="1" max="1" width="3.85546875" customWidth="1"/>
    <col min="2" max="2" width="15.42578125" customWidth="1"/>
    <col min="3" max="3" width="12.140625" customWidth="1"/>
    <col min="4" max="4" width="40" customWidth="1"/>
    <col min="5" max="5" width="14.85546875" customWidth="1"/>
    <col min="6" max="6" width="15.28515625" customWidth="1"/>
    <col min="7" max="7" width="15.7109375" customWidth="1"/>
    <col min="8" max="8" width="18.85546875" bestFit="1" customWidth="1"/>
    <col min="9" max="9" width="16.5703125" customWidth="1"/>
    <col min="10" max="10" width="17.5703125" customWidth="1"/>
    <col min="14" max="14" width="18.28515625" bestFit="1" customWidth="1"/>
  </cols>
  <sheetData>
    <row r="1" spans="1:14" x14ac:dyDescent="0.25">
      <c r="B1" s="144"/>
      <c r="C1" s="144"/>
      <c r="D1" s="144"/>
      <c r="E1" s="144"/>
      <c r="F1" s="144"/>
      <c r="G1" s="144"/>
      <c r="H1" s="144"/>
      <c r="I1" s="144"/>
      <c r="J1" s="144"/>
    </row>
    <row r="2" spans="1:14" ht="21.75" customHeight="1" x14ac:dyDescent="0.35">
      <c r="A2" s="58"/>
      <c r="B2" s="439" t="s">
        <v>429</v>
      </c>
      <c r="C2" s="439"/>
      <c r="D2" s="439"/>
      <c r="E2" s="439"/>
      <c r="F2" s="439"/>
      <c r="G2" s="439"/>
      <c r="H2" s="439"/>
      <c r="I2" s="439"/>
      <c r="J2" s="439"/>
    </row>
    <row r="3" spans="1:14" ht="22.5" customHeight="1" x14ac:dyDescent="0.35">
      <c r="A3" s="58"/>
      <c r="B3" s="439" t="s">
        <v>729</v>
      </c>
      <c r="C3" s="439"/>
      <c r="D3" s="439"/>
      <c r="E3" s="439"/>
      <c r="F3" s="439"/>
      <c r="G3" s="439"/>
      <c r="H3" s="439"/>
      <c r="I3" s="439"/>
      <c r="J3" s="439"/>
    </row>
    <row r="4" spans="1:14" ht="11.25" customHeight="1" thickBot="1" x14ac:dyDescent="0.3">
      <c r="A4" s="57"/>
      <c r="B4" s="440"/>
      <c r="C4" s="440"/>
      <c r="D4" s="440"/>
      <c r="E4" s="440"/>
      <c r="F4" s="440"/>
      <c r="G4" s="440"/>
      <c r="H4" s="440"/>
      <c r="I4" s="440"/>
      <c r="J4" s="440"/>
    </row>
    <row r="5" spans="1:14" ht="42.75" customHeight="1" thickBot="1" x14ac:dyDescent="0.4">
      <c r="A5" s="57"/>
      <c r="B5" s="163" t="s">
        <v>540</v>
      </c>
      <c r="C5" s="163" t="s">
        <v>521</v>
      </c>
      <c r="D5" s="163" t="s">
        <v>1</v>
      </c>
      <c r="E5" s="163" t="s">
        <v>541</v>
      </c>
      <c r="F5" s="163" t="s">
        <v>373</v>
      </c>
      <c r="G5" s="163" t="s">
        <v>374</v>
      </c>
      <c r="H5" s="163" t="s">
        <v>542</v>
      </c>
      <c r="I5" s="163" t="s">
        <v>419</v>
      </c>
      <c r="J5" s="163" t="s">
        <v>523</v>
      </c>
      <c r="K5" s="21"/>
      <c r="L5" s="21"/>
      <c r="M5" s="21"/>
      <c r="N5" s="21"/>
    </row>
    <row r="6" spans="1:14" ht="8.25" customHeight="1" x14ac:dyDescent="0.35">
      <c r="A6" s="57"/>
      <c r="B6" s="206"/>
      <c r="C6" s="206"/>
      <c r="D6" s="206"/>
      <c r="E6" s="207"/>
      <c r="F6" s="208"/>
      <c r="G6" s="208">
        <f t="shared" ref="G6" si="0">E6*F6</f>
        <v>0</v>
      </c>
      <c r="H6" s="206"/>
      <c r="I6" s="206"/>
      <c r="J6" s="209"/>
      <c r="K6" s="21"/>
      <c r="L6" s="21"/>
      <c r="M6" s="21"/>
      <c r="N6" s="21"/>
    </row>
    <row r="7" spans="1:14" s="140" customFormat="1" ht="18" x14ac:dyDescent="0.25">
      <c r="B7" s="276"/>
      <c r="C7" s="276"/>
      <c r="D7" s="276"/>
      <c r="E7" s="277"/>
      <c r="F7" s="280"/>
      <c r="G7" s="282"/>
      <c r="H7" s="276"/>
      <c r="I7" s="276"/>
      <c r="J7" s="281"/>
    </row>
    <row r="8" spans="1:14" ht="18" x14ac:dyDescent="0.25">
      <c r="B8" s="276"/>
      <c r="C8" s="276"/>
      <c r="D8" s="276"/>
      <c r="E8" s="277"/>
      <c r="F8" s="280"/>
      <c r="G8" s="282"/>
      <c r="H8" s="276"/>
      <c r="I8" s="276"/>
      <c r="J8" s="281"/>
    </row>
    <row r="9" spans="1:14" ht="18" x14ac:dyDescent="0.25">
      <c r="B9" s="276"/>
      <c r="C9" s="276"/>
      <c r="D9" s="276"/>
      <c r="E9" s="277"/>
      <c r="F9" s="280"/>
      <c r="G9" s="282"/>
      <c r="H9" s="276"/>
      <c r="I9" s="276"/>
      <c r="J9" s="281"/>
    </row>
    <row r="10" spans="1:14" ht="18" x14ac:dyDescent="0.25">
      <c r="B10" s="276"/>
      <c r="C10" s="276"/>
      <c r="D10" s="276"/>
      <c r="E10" s="277"/>
      <c r="F10" s="280"/>
      <c r="G10" s="282"/>
      <c r="H10" s="276"/>
      <c r="I10" s="276"/>
      <c r="J10" s="281"/>
    </row>
    <row r="11" spans="1:14" ht="18" x14ac:dyDescent="0.25">
      <c r="B11" s="276"/>
      <c r="C11" s="276"/>
      <c r="D11" s="276"/>
      <c r="E11" s="277"/>
      <c r="F11" s="280"/>
      <c r="G11" s="282"/>
      <c r="H11" s="276"/>
      <c r="I11" s="276"/>
      <c r="J11" s="281"/>
    </row>
    <row r="12" spans="1:14" ht="18" x14ac:dyDescent="0.25">
      <c r="B12" s="276"/>
      <c r="C12" s="276"/>
      <c r="D12" s="276"/>
      <c r="E12" s="277"/>
      <c r="F12" s="280"/>
      <c r="G12" s="282"/>
      <c r="H12" s="276"/>
      <c r="I12" s="276"/>
      <c r="J12" s="281"/>
    </row>
    <row r="13" spans="1:14" ht="18" x14ac:dyDescent="0.25">
      <c r="B13" s="276"/>
      <c r="C13" s="276"/>
      <c r="D13" s="276"/>
      <c r="E13" s="278"/>
      <c r="F13" s="280"/>
      <c r="G13" s="282"/>
      <c r="H13" s="276"/>
      <c r="I13" s="276"/>
      <c r="J13" s="281"/>
    </row>
    <row r="14" spans="1:14" ht="18" x14ac:dyDescent="0.25">
      <c r="B14" s="276"/>
      <c r="C14" s="276"/>
      <c r="D14" s="276"/>
      <c r="E14" s="278"/>
      <c r="F14" s="280"/>
      <c r="G14" s="282"/>
      <c r="H14" s="276"/>
      <c r="I14" s="276"/>
      <c r="J14" s="281"/>
    </row>
    <row r="15" spans="1:14" ht="18" x14ac:dyDescent="0.25">
      <c r="B15" s="276"/>
      <c r="C15" s="276"/>
      <c r="D15" s="276"/>
      <c r="E15" s="278"/>
      <c r="F15" s="280"/>
      <c r="G15" s="282"/>
      <c r="H15" s="276"/>
      <c r="I15" s="276"/>
      <c r="J15" s="281"/>
    </row>
    <row r="16" spans="1:14" ht="18" x14ac:dyDescent="0.25">
      <c r="B16" s="276"/>
      <c r="C16" s="276"/>
      <c r="D16" s="276"/>
      <c r="E16" s="278"/>
      <c r="F16" s="280"/>
      <c r="G16" s="282"/>
      <c r="H16" s="276"/>
      <c r="I16" s="276"/>
      <c r="J16" s="281"/>
    </row>
    <row r="17" spans="2:11" ht="16.5" x14ac:dyDescent="0.25">
      <c r="B17" s="200"/>
      <c r="C17" s="200"/>
      <c r="D17" s="200"/>
      <c r="E17" s="210"/>
      <c r="F17" s="199"/>
      <c r="G17" s="208"/>
      <c r="H17" s="200"/>
      <c r="I17" s="200"/>
      <c r="J17" s="201"/>
      <c r="K17" s="47"/>
    </row>
    <row r="18" spans="2:11" ht="16.5" x14ac:dyDescent="0.25">
      <c r="B18" s="200"/>
      <c r="C18" s="200"/>
      <c r="D18" s="200"/>
      <c r="E18" s="210"/>
      <c r="F18" s="199"/>
      <c r="G18" s="208"/>
      <c r="H18" s="200"/>
      <c r="I18" s="200"/>
      <c r="J18" s="201"/>
      <c r="K18" s="47"/>
    </row>
    <row r="19" spans="2:11" ht="16.5" x14ac:dyDescent="0.25">
      <c r="B19" s="200"/>
      <c r="C19" s="200"/>
      <c r="D19" s="200"/>
      <c r="E19" s="210"/>
      <c r="F19" s="199"/>
      <c r="G19" s="208"/>
      <c r="H19" s="200"/>
      <c r="I19" s="200"/>
      <c r="J19" s="201"/>
      <c r="K19" s="47"/>
    </row>
    <row r="20" spans="2:11" ht="16.5" x14ac:dyDescent="0.25">
      <c r="B20" s="200"/>
      <c r="C20" s="200"/>
      <c r="D20" s="200"/>
      <c r="E20" s="210"/>
      <c r="F20" s="199"/>
      <c r="G20" s="208"/>
      <c r="H20" s="200"/>
      <c r="I20" s="200"/>
      <c r="J20" s="201"/>
      <c r="K20" s="47"/>
    </row>
    <row r="21" spans="2:11" ht="16.5" x14ac:dyDescent="0.25">
      <c r="B21" s="200"/>
      <c r="C21" s="200"/>
      <c r="D21" s="200"/>
      <c r="E21" s="210"/>
      <c r="F21" s="199"/>
      <c r="G21" s="208"/>
      <c r="H21" s="200"/>
      <c r="I21" s="200"/>
      <c r="J21" s="201"/>
      <c r="K21" s="47"/>
    </row>
    <row r="22" spans="2:11" ht="16.5" x14ac:dyDescent="0.25">
      <c r="B22" s="200"/>
      <c r="C22" s="200"/>
      <c r="D22" s="200"/>
      <c r="E22" s="210"/>
      <c r="F22" s="199"/>
      <c r="G22" s="208"/>
      <c r="H22" s="200"/>
      <c r="I22" s="200"/>
      <c r="J22" s="201"/>
      <c r="K22" s="47"/>
    </row>
    <row r="23" spans="2:11" ht="16.5" x14ac:dyDescent="0.25">
      <c r="B23" s="200"/>
      <c r="C23" s="200"/>
      <c r="D23" s="200"/>
      <c r="E23" s="210"/>
      <c r="F23" s="199"/>
      <c r="G23" s="208"/>
      <c r="H23" s="200"/>
      <c r="I23" s="200"/>
      <c r="J23" s="201"/>
      <c r="K23" s="47"/>
    </row>
    <row r="24" spans="2:11" ht="16.5" x14ac:dyDescent="0.25">
      <c r="B24" s="200"/>
      <c r="C24" s="200"/>
      <c r="D24" s="200"/>
      <c r="E24" s="210"/>
      <c r="F24" s="199"/>
      <c r="G24" s="208"/>
      <c r="H24" s="200"/>
      <c r="I24" s="200"/>
      <c r="J24" s="201"/>
      <c r="K24" s="47"/>
    </row>
    <row r="25" spans="2:11" ht="16.5" x14ac:dyDescent="0.25">
      <c r="B25" s="200"/>
      <c r="C25" s="200"/>
      <c r="D25" s="200"/>
      <c r="E25" s="210"/>
      <c r="F25" s="199"/>
      <c r="G25" s="208"/>
      <c r="H25" s="200"/>
      <c r="I25" s="200"/>
      <c r="J25" s="201"/>
      <c r="K25" s="47"/>
    </row>
    <row r="26" spans="2:11" ht="16.5" x14ac:dyDescent="0.25">
      <c r="B26" s="200"/>
      <c r="C26" s="200"/>
      <c r="D26" s="200"/>
      <c r="E26" s="210"/>
      <c r="F26" s="199"/>
      <c r="G26" s="208"/>
      <c r="H26" s="200"/>
      <c r="I26" s="200"/>
      <c r="J26" s="201"/>
      <c r="K26" s="47"/>
    </row>
    <row r="27" spans="2:11" ht="16.5" x14ac:dyDescent="0.25">
      <c r="B27" s="200"/>
      <c r="C27" s="200"/>
      <c r="D27" s="200"/>
      <c r="E27" s="210"/>
      <c r="F27" s="199"/>
      <c r="G27" s="208"/>
      <c r="H27" s="200"/>
      <c r="I27" s="200"/>
      <c r="J27" s="201"/>
      <c r="K27" s="47"/>
    </row>
    <row r="28" spans="2:11" ht="16.5" x14ac:dyDescent="0.25">
      <c r="B28" s="200"/>
      <c r="C28" s="200"/>
      <c r="D28" s="200"/>
      <c r="E28" s="210"/>
      <c r="F28" s="199"/>
      <c r="G28" s="208"/>
      <c r="H28" s="200"/>
      <c r="I28" s="200"/>
      <c r="J28" s="201"/>
      <c r="K28" s="47"/>
    </row>
    <row r="29" spans="2:11" ht="16.5" x14ac:dyDescent="0.25">
      <c r="B29" s="200"/>
      <c r="C29" s="200"/>
      <c r="D29" s="200"/>
      <c r="E29" s="210"/>
      <c r="F29" s="199"/>
      <c r="G29" s="208"/>
      <c r="H29" s="200"/>
      <c r="I29" s="200"/>
      <c r="J29" s="201"/>
      <c r="K29" s="47"/>
    </row>
    <row r="30" spans="2:11" ht="16.5" x14ac:dyDescent="0.25">
      <c r="B30" s="200"/>
      <c r="C30" s="200"/>
      <c r="D30" s="200"/>
      <c r="E30" s="210"/>
      <c r="F30" s="199"/>
      <c r="G30" s="208"/>
      <c r="H30" s="200"/>
      <c r="I30" s="200"/>
      <c r="J30" s="201"/>
      <c r="K30" s="47"/>
    </row>
    <row r="31" spans="2:11" ht="16.5" x14ac:dyDescent="0.25">
      <c r="B31" s="200"/>
      <c r="C31" s="200"/>
      <c r="D31" s="200"/>
      <c r="E31" s="210"/>
      <c r="F31" s="199"/>
      <c r="G31" s="208"/>
      <c r="H31" s="200"/>
      <c r="I31" s="200"/>
      <c r="J31" s="201"/>
      <c r="K31" s="47"/>
    </row>
    <row r="32" spans="2:11" ht="16.5" x14ac:dyDescent="0.25">
      <c r="B32" s="200"/>
      <c r="C32" s="200"/>
      <c r="D32" s="200"/>
      <c r="E32" s="210"/>
      <c r="F32" s="199"/>
      <c r="G32" s="208"/>
      <c r="H32" s="200"/>
      <c r="I32" s="200"/>
      <c r="J32" s="201"/>
      <c r="K32" s="47"/>
    </row>
    <row r="33" spans="2:14" ht="16.5" x14ac:dyDescent="0.25">
      <c r="B33" s="270"/>
      <c r="C33" s="237"/>
      <c r="D33" s="237"/>
      <c r="E33" s="271"/>
      <c r="F33" s="272"/>
      <c r="G33" s="208"/>
      <c r="H33" s="237"/>
      <c r="I33" s="237"/>
      <c r="J33" s="273"/>
      <c r="K33" s="35"/>
      <c r="L33" s="35"/>
      <c r="M33" s="49"/>
      <c r="N33" s="47"/>
    </row>
    <row r="34" spans="2:14" ht="16.5" x14ac:dyDescent="0.25">
      <c r="B34" s="231"/>
      <c r="C34" s="200"/>
      <c r="D34" s="200"/>
      <c r="E34" s="210"/>
      <c r="F34" s="199"/>
      <c r="G34" s="208"/>
      <c r="H34" s="200"/>
      <c r="I34" s="200"/>
      <c r="J34" s="201"/>
      <c r="K34" s="35"/>
      <c r="L34" s="35"/>
      <c r="M34" s="49"/>
      <c r="N34" s="47"/>
    </row>
    <row r="35" spans="2:14" ht="16.5" x14ac:dyDescent="0.25">
      <c r="B35" s="231"/>
      <c r="C35" s="200"/>
      <c r="D35" s="200"/>
      <c r="E35" s="210"/>
      <c r="F35" s="199"/>
      <c r="G35" s="208"/>
      <c r="H35" s="200"/>
      <c r="I35" s="200"/>
      <c r="J35" s="201"/>
      <c r="K35" s="35"/>
      <c r="L35" s="35"/>
      <c r="M35" s="49"/>
      <c r="N35" s="47"/>
    </row>
    <row r="36" spans="2:14" ht="16.5" x14ac:dyDescent="0.25">
      <c r="B36" s="231"/>
      <c r="C36" s="200"/>
      <c r="D36" s="200"/>
      <c r="E36" s="210"/>
      <c r="F36" s="199"/>
      <c r="G36" s="208"/>
      <c r="H36" s="200"/>
      <c r="I36" s="200"/>
      <c r="J36" s="201"/>
      <c r="K36" s="35"/>
      <c r="L36" s="35"/>
      <c r="M36" s="49"/>
      <c r="N36" s="47"/>
    </row>
    <row r="37" spans="2:14" ht="16.5" x14ac:dyDescent="0.25">
      <c r="B37" s="231"/>
      <c r="C37" s="200"/>
      <c r="D37" s="200"/>
      <c r="E37" s="210"/>
      <c r="F37" s="199"/>
      <c r="G37" s="208"/>
      <c r="H37" s="200"/>
      <c r="I37" s="200"/>
      <c r="J37" s="201"/>
      <c r="K37" s="35"/>
      <c r="L37" s="35"/>
      <c r="M37" s="49"/>
      <c r="N37" s="47"/>
    </row>
    <row r="38" spans="2:14" ht="16.5" x14ac:dyDescent="0.25">
      <c r="B38" s="231"/>
      <c r="C38" s="200"/>
      <c r="D38" s="200"/>
      <c r="E38" s="210"/>
      <c r="F38" s="199"/>
      <c r="G38" s="208"/>
      <c r="H38" s="200"/>
      <c r="I38" s="200"/>
      <c r="J38" s="201"/>
      <c r="K38" s="35"/>
      <c r="L38" s="35"/>
      <c r="M38" s="49"/>
      <c r="N38" s="47"/>
    </row>
    <row r="39" spans="2:14" ht="16.5" x14ac:dyDescent="0.25">
      <c r="B39" s="231"/>
      <c r="C39" s="200"/>
      <c r="D39" s="200"/>
      <c r="E39" s="210"/>
      <c r="F39" s="199"/>
      <c r="G39" s="208"/>
      <c r="H39" s="200"/>
      <c r="I39" s="200"/>
      <c r="J39" s="201"/>
      <c r="K39" s="35"/>
      <c r="L39" s="35"/>
      <c r="M39" s="49"/>
      <c r="N39" s="47"/>
    </row>
    <row r="40" spans="2:14" ht="16.5" x14ac:dyDescent="0.25">
      <c r="B40" s="231"/>
      <c r="C40" s="200"/>
      <c r="D40" s="200"/>
      <c r="E40" s="210"/>
      <c r="F40" s="199"/>
      <c r="G40" s="208"/>
      <c r="H40" s="200"/>
      <c r="I40" s="200"/>
      <c r="J40" s="201"/>
      <c r="K40" s="35"/>
      <c r="L40" s="35"/>
      <c r="M40" s="49"/>
      <c r="N40" s="47"/>
    </row>
    <row r="41" spans="2:14" ht="16.5" x14ac:dyDescent="0.25">
      <c r="B41" s="231"/>
      <c r="C41" s="200"/>
      <c r="D41" s="200"/>
      <c r="E41" s="210"/>
      <c r="F41" s="199"/>
      <c r="G41" s="208"/>
      <c r="H41" s="200"/>
      <c r="I41" s="200"/>
      <c r="J41" s="201"/>
      <c r="K41" s="35"/>
      <c r="L41" s="35"/>
      <c r="M41" s="49"/>
      <c r="N41" s="47"/>
    </row>
    <row r="42" spans="2:14" ht="16.5" x14ac:dyDescent="0.25">
      <c r="B42" s="231"/>
      <c r="C42" s="200"/>
      <c r="D42" s="200"/>
      <c r="E42" s="210"/>
      <c r="F42" s="199"/>
      <c r="G42" s="208"/>
      <c r="H42" s="200"/>
      <c r="I42" s="200"/>
      <c r="J42" s="201"/>
      <c r="K42" s="35"/>
      <c r="L42" s="35"/>
      <c r="M42" s="49"/>
      <c r="N42" s="47"/>
    </row>
    <row r="43" spans="2:14" ht="16.5" x14ac:dyDescent="0.25">
      <c r="B43" s="231"/>
      <c r="C43" s="200"/>
      <c r="D43" s="200"/>
      <c r="E43" s="210"/>
      <c r="F43" s="199"/>
      <c r="G43" s="208"/>
      <c r="H43" s="200"/>
      <c r="I43" s="200"/>
      <c r="J43" s="201"/>
      <c r="K43" s="35"/>
      <c r="L43" s="35"/>
      <c r="M43" s="49"/>
      <c r="N43" s="47"/>
    </row>
    <row r="44" spans="2:14" ht="16.5" x14ac:dyDescent="0.25">
      <c r="B44" s="231"/>
      <c r="C44" s="200"/>
      <c r="D44" s="200"/>
      <c r="E44" s="210"/>
      <c r="F44" s="199"/>
      <c r="G44" s="208"/>
      <c r="H44" s="200"/>
      <c r="I44" s="200"/>
      <c r="J44" s="201"/>
      <c r="K44" s="35"/>
      <c r="L44" s="35"/>
      <c r="M44" s="49"/>
      <c r="N44" s="47"/>
    </row>
    <row r="45" spans="2:14" ht="16.5" x14ac:dyDescent="0.25">
      <c r="B45" s="231"/>
      <c r="C45" s="200"/>
      <c r="D45" s="200"/>
      <c r="E45" s="210"/>
      <c r="F45" s="199"/>
      <c r="G45" s="208"/>
      <c r="H45" s="200"/>
      <c r="I45" s="200"/>
      <c r="J45" s="201"/>
      <c r="K45" s="35"/>
      <c r="L45" s="35"/>
      <c r="M45" s="49"/>
      <c r="N45" s="47"/>
    </row>
    <row r="46" spans="2:14" ht="16.5" x14ac:dyDescent="0.25">
      <c r="B46" s="231"/>
      <c r="C46" s="200"/>
      <c r="D46" s="200"/>
      <c r="E46" s="210"/>
      <c r="F46" s="199"/>
      <c r="G46" s="208"/>
      <c r="H46" s="200"/>
      <c r="I46" s="200"/>
      <c r="J46" s="201"/>
      <c r="K46" s="35"/>
      <c r="L46" s="35"/>
      <c r="M46" s="49"/>
      <c r="N46" s="47"/>
    </row>
    <row r="47" spans="2:14" ht="16.5" x14ac:dyDescent="0.25">
      <c r="B47" s="231"/>
      <c r="C47" s="200"/>
      <c r="D47" s="200"/>
      <c r="E47" s="210"/>
      <c r="F47" s="199"/>
      <c r="G47" s="208"/>
      <c r="H47" s="200"/>
      <c r="I47" s="200"/>
      <c r="J47" s="201"/>
      <c r="K47" s="35"/>
      <c r="L47" s="35"/>
      <c r="M47" s="49"/>
      <c r="N47" s="47"/>
    </row>
    <row r="48" spans="2:14" ht="16.5" x14ac:dyDescent="0.25">
      <c r="B48" s="231"/>
      <c r="C48" s="200"/>
      <c r="D48" s="200"/>
      <c r="E48" s="210"/>
      <c r="F48" s="199"/>
      <c r="G48" s="208"/>
      <c r="H48" s="200"/>
      <c r="I48" s="200"/>
      <c r="J48" s="201"/>
      <c r="K48" s="35"/>
      <c r="L48" s="35"/>
      <c r="M48" s="49"/>
      <c r="N48" s="47"/>
    </row>
    <row r="49" spans="2:14" ht="16.5" x14ac:dyDescent="0.25">
      <c r="B49" s="231"/>
      <c r="C49" s="200"/>
      <c r="D49" s="200"/>
      <c r="E49" s="210"/>
      <c r="F49" s="199"/>
      <c r="G49" s="208"/>
      <c r="H49" s="200"/>
      <c r="I49" s="200"/>
      <c r="J49" s="201"/>
      <c r="K49" s="35"/>
      <c r="L49" s="35"/>
      <c r="M49" s="49"/>
      <c r="N49" s="47"/>
    </row>
    <row r="50" spans="2:14" ht="16.5" x14ac:dyDescent="0.25">
      <c r="B50" s="231"/>
      <c r="C50" s="200"/>
      <c r="D50" s="200"/>
      <c r="E50" s="210"/>
      <c r="F50" s="199"/>
      <c r="G50" s="208"/>
      <c r="H50" s="200"/>
      <c r="I50" s="200"/>
      <c r="J50" s="201"/>
      <c r="K50" s="35"/>
      <c r="L50" s="35"/>
      <c r="M50" s="49"/>
      <c r="N50" s="47"/>
    </row>
    <row r="51" spans="2:14" ht="16.5" x14ac:dyDescent="0.25">
      <c r="B51" s="231"/>
      <c r="C51" s="200"/>
      <c r="D51" s="200"/>
      <c r="E51" s="210"/>
      <c r="F51" s="199"/>
      <c r="G51" s="208"/>
      <c r="H51" s="200"/>
      <c r="I51" s="200"/>
      <c r="J51" s="201"/>
      <c r="K51" s="35"/>
      <c r="L51" s="35"/>
      <c r="M51" s="49"/>
      <c r="N51" s="47"/>
    </row>
    <row r="52" spans="2:14" ht="16.5" x14ac:dyDescent="0.25">
      <c r="B52" s="231"/>
      <c r="C52" s="200"/>
      <c r="D52" s="200"/>
      <c r="E52" s="210"/>
      <c r="F52" s="199"/>
      <c r="G52" s="208"/>
      <c r="H52" s="200"/>
      <c r="I52" s="200"/>
      <c r="J52" s="201"/>
      <c r="K52" s="35"/>
      <c r="L52" s="35"/>
      <c r="M52" s="49"/>
      <c r="N52" s="47"/>
    </row>
    <row r="53" spans="2:14" ht="16.5" x14ac:dyDescent="0.25">
      <c r="B53" s="231"/>
      <c r="C53" s="200"/>
      <c r="D53" s="200"/>
      <c r="E53" s="210"/>
      <c r="F53" s="199"/>
      <c r="G53" s="208"/>
      <c r="H53" s="200"/>
      <c r="I53" s="200"/>
      <c r="J53" s="201"/>
      <c r="K53" s="35"/>
      <c r="L53" s="35"/>
      <c r="M53" s="49"/>
      <c r="N53" s="47"/>
    </row>
    <row r="54" spans="2:14" ht="16.5" x14ac:dyDescent="0.25">
      <c r="B54" s="231"/>
      <c r="C54" s="200"/>
      <c r="D54" s="200"/>
      <c r="E54" s="210"/>
      <c r="F54" s="199"/>
      <c r="G54" s="208"/>
      <c r="H54" s="200"/>
      <c r="I54" s="200"/>
      <c r="J54" s="201"/>
      <c r="K54" s="35"/>
      <c r="L54" s="35"/>
      <c r="M54" s="49"/>
      <c r="N54" s="47"/>
    </row>
    <row r="55" spans="2:14" ht="16.5" x14ac:dyDescent="0.25">
      <c r="B55" s="231"/>
      <c r="C55" s="200"/>
      <c r="D55" s="200"/>
      <c r="E55" s="210"/>
      <c r="F55" s="199"/>
      <c r="G55" s="208"/>
      <c r="H55" s="200"/>
      <c r="I55" s="200"/>
      <c r="J55" s="201"/>
      <c r="K55" s="35"/>
      <c r="L55" s="35"/>
      <c r="M55" s="49"/>
      <c r="N55" s="47"/>
    </row>
    <row r="56" spans="2:14" ht="16.5" x14ac:dyDescent="0.25">
      <c r="B56" s="231"/>
      <c r="C56" s="200"/>
      <c r="D56" s="200"/>
      <c r="E56" s="210"/>
      <c r="F56" s="199"/>
      <c r="G56" s="208"/>
      <c r="H56" s="200"/>
      <c r="I56" s="200"/>
      <c r="J56" s="201"/>
      <c r="K56" s="35"/>
      <c r="L56" s="35"/>
      <c r="M56" s="49"/>
      <c r="N56" s="47"/>
    </row>
    <row r="57" spans="2:14" ht="16.5" x14ac:dyDescent="0.25">
      <c r="B57" s="231"/>
      <c r="C57" s="200"/>
      <c r="D57" s="200"/>
      <c r="E57" s="210"/>
      <c r="F57" s="199"/>
      <c r="G57" s="208"/>
      <c r="H57" s="200"/>
      <c r="I57" s="200"/>
      <c r="J57" s="201"/>
      <c r="K57" s="35"/>
      <c r="L57" s="35"/>
      <c r="M57" s="49"/>
      <c r="N57" s="47"/>
    </row>
    <row r="58" spans="2:14" ht="16.5" x14ac:dyDescent="0.25">
      <c r="B58" s="231"/>
      <c r="C58" s="200"/>
      <c r="D58" s="200"/>
      <c r="E58" s="210"/>
      <c r="F58" s="199"/>
      <c r="G58" s="208"/>
      <c r="H58" s="200"/>
      <c r="I58" s="200"/>
      <c r="J58" s="201"/>
      <c r="K58" s="35"/>
      <c r="L58" s="35"/>
      <c r="M58" s="49"/>
      <c r="N58" s="47"/>
    </row>
    <row r="59" spans="2:14" ht="16.5" x14ac:dyDescent="0.25">
      <c r="B59" s="231"/>
      <c r="C59" s="200"/>
      <c r="D59" s="200"/>
      <c r="E59" s="210"/>
      <c r="F59" s="199"/>
      <c r="G59" s="208"/>
      <c r="H59" s="200"/>
      <c r="I59" s="200"/>
      <c r="J59" s="201"/>
      <c r="K59" s="35"/>
      <c r="L59" s="35"/>
      <c r="M59" s="49"/>
      <c r="N59" s="47"/>
    </row>
    <row r="60" spans="2:14" ht="16.5" x14ac:dyDescent="0.25">
      <c r="B60" s="231"/>
      <c r="C60" s="200"/>
      <c r="D60" s="200"/>
      <c r="E60" s="210"/>
      <c r="F60" s="199"/>
      <c r="G60" s="208"/>
      <c r="H60" s="200"/>
      <c r="I60" s="200"/>
      <c r="J60" s="201"/>
      <c r="K60" s="35"/>
      <c r="L60" s="35"/>
      <c r="M60" s="49"/>
      <c r="N60" s="47"/>
    </row>
    <row r="61" spans="2:14" ht="16.5" x14ac:dyDescent="0.25">
      <c r="B61" s="231"/>
      <c r="C61" s="200"/>
      <c r="D61" s="200"/>
      <c r="E61" s="210"/>
      <c r="F61" s="199"/>
      <c r="G61" s="208"/>
      <c r="H61" s="200"/>
      <c r="I61" s="200"/>
      <c r="J61" s="201"/>
      <c r="K61" s="35"/>
      <c r="L61" s="35"/>
      <c r="M61" s="49"/>
      <c r="N61" s="47"/>
    </row>
    <row r="62" spans="2:14" ht="16.5" x14ac:dyDescent="0.25">
      <c r="B62" s="231"/>
      <c r="C62" s="200"/>
      <c r="D62" s="200"/>
      <c r="E62" s="210"/>
      <c r="F62" s="199"/>
      <c r="G62" s="208"/>
      <c r="H62" s="200"/>
      <c r="I62" s="200"/>
      <c r="J62" s="201"/>
      <c r="K62" s="35"/>
      <c r="L62" s="35"/>
      <c r="M62" s="49"/>
      <c r="N62" s="47"/>
    </row>
    <row r="63" spans="2:14" ht="16.5" x14ac:dyDescent="0.25">
      <c r="B63" s="231"/>
      <c r="C63" s="200"/>
      <c r="D63" s="200"/>
      <c r="E63" s="210"/>
      <c r="F63" s="199"/>
      <c r="G63" s="208"/>
      <c r="H63" s="200"/>
      <c r="I63" s="200"/>
      <c r="J63" s="201"/>
      <c r="K63" s="35"/>
      <c r="L63" s="35"/>
      <c r="M63" s="49"/>
      <c r="N63" s="47"/>
    </row>
    <row r="64" spans="2:14" ht="16.5" x14ac:dyDescent="0.25">
      <c r="B64" s="231"/>
      <c r="C64" s="200"/>
      <c r="D64" s="200"/>
      <c r="E64" s="210"/>
      <c r="F64" s="199"/>
      <c r="G64" s="208"/>
      <c r="H64" s="200"/>
      <c r="I64" s="200"/>
      <c r="J64" s="201"/>
      <c r="K64" s="35"/>
      <c r="L64" s="35"/>
      <c r="M64" s="49"/>
      <c r="N64" s="47"/>
    </row>
    <row r="65" spans="2:14" x14ac:dyDescent="0.25">
      <c r="B65" s="34"/>
      <c r="C65" s="48"/>
      <c r="D65" s="35"/>
      <c r="E65" s="35"/>
      <c r="F65" s="35"/>
      <c r="G65" s="35"/>
      <c r="H65" s="35"/>
      <c r="I65" s="35"/>
      <c r="J65" s="35"/>
      <c r="K65" s="35"/>
      <c r="L65" s="35"/>
      <c r="M65" s="49"/>
      <c r="N65" s="47"/>
    </row>
    <row r="66" spans="2:14" x14ac:dyDescent="0.25">
      <c r="B66" s="34"/>
      <c r="C66" s="48"/>
      <c r="D66" s="35"/>
      <c r="E66" s="35"/>
      <c r="F66" s="35"/>
      <c r="G66" s="35"/>
      <c r="H66" s="35"/>
      <c r="I66" s="35"/>
      <c r="J66" s="35"/>
      <c r="K66" s="35"/>
      <c r="L66" s="35"/>
      <c r="M66" s="49"/>
      <c r="N66" s="47"/>
    </row>
    <row r="67" spans="2:14" x14ac:dyDescent="0.25">
      <c r="B67" s="34"/>
      <c r="C67" s="48"/>
      <c r="D67" s="35"/>
      <c r="E67" s="35"/>
      <c r="F67" s="35"/>
      <c r="G67" s="35"/>
      <c r="H67" s="35"/>
      <c r="I67" s="35"/>
      <c r="J67" s="35"/>
      <c r="K67" s="35"/>
      <c r="L67" s="35"/>
      <c r="M67" s="49"/>
      <c r="N67" s="47"/>
    </row>
    <row r="68" spans="2:14" x14ac:dyDescent="0.25">
      <c r="B68" s="34"/>
      <c r="C68" s="46"/>
      <c r="D68" s="35"/>
      <c r="E68" s="35"/>
      <c r="F68" s="35"/>
      <c r="G68" s="35"/>
      <c r="H68" s="35"/>
      <c r="I68" s="35"/>
      <c r="J68" s="35"/>
      <c r="K68" s="35"/>
      <c r="L68" s="35"/>
      <c r="M68" s="49"/>
      <c r="N68" s="47"/>
    </row>
    <row r="69" spans="2:14" x14ac:dyDescent="0.25">
      <c r="B69" s="34"/>
      <c r="C69" s="46"/>
      <c r="D69" s="35"/>
      <c r="E69" s="35"/>
      <c r="F69" s="35"/>
      <c r="G69" s="35"/>
      <c r="H69" s="35"/>
      <c r="I69" s="35"/>
      <c r="J69" s="35"/>
      <c r="K69" s="35"/>
      <c r="L69" s="35"/>
      <c r="M69" s="49"/>
      <c r="N69" s="47"/>
    </row>
    <row r="70" spans="2:14" x14ac:dyDescent="0.25">
      <c r="B70" s="34"/>
      <c r="C70" s="46"/>
      <c r="D70" s="35"/>
      <c r="E70" s="35"/>
      <c r="F70" s="35"/>
      <c r="G70" s="35"/>
      <c r="H70" s="35"/>
      <c r="I70" s="35"/>
      <c r="J70" s="35"/>
      <c r="K70" s="35"/>
      <c r="L70" s="35"/>
      <c r="M70" s="49"/>
      <c r="N70" s="47"/>
    </row>
    <row r="71" spans="2:14" x14ac:dyDescent="0.25">
      <c r="B71" s="34"/>
      <c r="C71" s="46"/>
      <c r="D71" s="35"/>
      <c r="E71" s="35"/>
      <c r="F71" s="35"/>
      <c r="G71" s="35"/>
      <c r="H71" s="35"/>
      <c r="I71" s="35"/>
      <c r="J71" s="35"/>
      <c r="K71" s="35"/>
      <c r="L71" s="35"/>
      <c r="M71" s="49"/>
      <c r="N71" s="47"/>
    </row>
    <row r="72" spans="2:14" x14ac:dyDescent="0.25">
      <c r="B72" s="34"/>
      <c r="C72" s="48"/>
      <c r="D72" s="35"/>
      <c r="E72" s="35"/>
      <c r="F72" s="35"/>
      <c r="G72" s="35"/>
      <c r="H72" s="35"/>
      <c r="I72" s="35"/>
      <c r="J72" s="35"/>
      <c r="K72" s="35"/>
      <c r="L72" s="35"/>
      <c r="M72" s="49"/>
      <c r="N72" s="47"/>
    </row>
    <row r="73" spans="2:14" x14ac:dyDescent="0.25">
      <c r="B73" s="34"/>
      <c r="C73" s="46"/>
      <c r="D73" s="35"/>
      <c r="E73" s="35"/>
      <c r="F73" s="35"/>
      <c r="G73" s="35"/>
      <c r="H73" s="35"/>
      <c r="I73" s="35"/>
      <c r="J73" s="35"/>
      <c r="K73" s="35"/>
      <c r="L73" s="35"/>
      <c r="M73" s="49"/>
      <c r="N73" s="47"/>
    </row>
    <row r="74" spans="2:14" x14ac:dyDescent="0.25">
      <c r="B74" s="34"/>
      <c r="C74" s="46"/>
      <c r="D74" s="35"/>
      <c r="E74" s="35"/>
      <c r="F74" s="35"/>
      <c r="G74" s="35"/>
      <c r="H74" s="35"/>
      <c r="I74" s="35"/>
      <c r="J74" s="35"/>
      <c r="K74" s="35"/>
      <c r="L74" s="35"/>
      <c r="M74" s="49"/>
      <c r="N74" s="47"/>
    </row>
    <row r="75" spans="2:14" x14ac:dyDescent="0.25">
      <c r="B75" s="34"/>
      <c r="C75" s="48"/>
      <c r="D75" s="35"/>
      <c r="E75" s="35"/>
      <c r="F75" s="35"/>
      <c r="G75" s="35"/>
      <c r="H75" s="35"/>
      <c r="I75" s="35"/>
      <c r="J75" s="35"/>
      <c r="K75" s="35"/>
      <c r="L75" s="35"/>
      <c r="M75" s="49"/>
      <c r="N75" s="47"/>
    </row>
    <row r="76" spans="2:14" x14ac:dyDescent="0.25">
      <c r="B76" s="34"/>
      <c r="C76" s="46"/>
      <c r="D76" s="35"/>
      <c r="E76" s="35"/>
      <c r="F76" s="35"/>
      <c r="G76" s="35"/>
      <c r="H76" s="35"/>
      <c r="I76" s="35"/>
      <c r="J76" s="35"/>
      <c r="K76" s="35"/>
      <c r="L76" s="35"/>
      <c r="M76" s="49"/>
      <c r="N76" s="47"/>
    </row>
    <row r="77" spans="2:14" x14ac:dyDescent="0.25">
      <c r="B77" s="34"/>
      <c r="C77" s="46"/>
      <c r="D77" s="35"/>
      <c r="E77" s="35"/>
      <c r="F77" s="35"/>
      <c r="G77" s="35"/>
      <c r="H77" s="35"/>
      <c r="I77" s="35"/>
      <c r="J77" s="35"/>
      <c r="K77" s="35"/>
      <c r="L77" s="35"/>
      <c r="M77" s="49"/>
      <c r="N77" s="47"/>
    </row>
    <row r="78" spans="2:14" x14ac:dyDescent="0.25">
      <c r="B78" s="34"/>
      <c r="C78" s="46"/>
      <c r="D78" s="35"/>
      <c r="E78" s="35"/>
      <c r="F78" s="35"/>
      <c r="G78" s="35"/>
      <c r="H78" s="35"/>
      <c r="I78" s="35"/>
      <c r="J78" s="35"/>
      <c r="K78" s="35"/>
      <c r="L78" s="35"/>
      <c r="M78" s="49"/>
      <c r="N78" s="47"/>
    </row>
    <row r="79" spans="2:14" x14ac:dyDescent="0.25">
      <c r="B79" s="34"/>
      <c r="C79" s="48"/>
      <c r="D79" s="35"/>
      <c r="E79" s="35"/>
      <c r="F79" s="35"/>
      <c r="G79" s="35"/>
      <c r="H79" s="35"/>
      <c r="I79" s="35"/>
      <c r="J79" s="35"/>
      <c r="K79" s="35"/>
      <c r="L79" s="35"/>
      <c r="M79" s="49"/>
      <c r="N79" s="47"/>
    </row>
    <row r="80" spans="2:14" x14ac:dyDescent="0.25">
      <c r="B80" s="34"/>
      <c r="C80" s="48"/>
      <c r="D80" s="35"/>
      <c r="E80" s="35"/>
      <c r="F80" s="35"/>
      <c r="G80" s="35"/>
      <c r="H80" s="35"/>
      <c r="I80" s="35"/>
      <c r="J80" s="35"/>
      <c r="K80" s="35"/>
      <c r="L80" s="35"/>
      <c r="M80" s="49"/>
      <c r="N80" s="47"/>
    </row>
    <row r="81" spans="2:14" x14ac:dyDescent="0.25">
      <c r="B81" s="34"/>
      <c r="C81" s="46"/>
      <c r="D81" s="35"/>
      <c r="E81" s="35"/>
      <c r="F81" s="35"/>
      <c r="G81" s="35"/>
      <c r="H81" s="35"/>
      <c r="I81" s="35"/>
      <c r="J81" s="35"/>
      <c r="K81" s="35"/>
      <c r="L81" s="35"/>
      <c r="M81" s="49"/>
      <c r="N81" s="47"/>
    </row>
    <row r="82" spans="2:14" x14ac:dyDescent="0.25">
      <c r="B82" s="34"/>
      <c r="C82" s="46"/>
      <c r="D82" s="35"/>
      <c r="E82" s="35"/>
      <c r="F82" s="35"/>
      <c r="G82" s="35"/>
      <c r="H82" s="35"/>
      <c r="I82" s="35"/>
      <c r="J82" s="35"/>
      <c r="K82" s="35"/>
      <c r="L82" s="35"/>
      <c r="M82" s="49"/>
      <c r="N82" s="47"/>
    </row>
    <row r="83" spans="2:14" x14ac:dyDescent="0.25">
      <c r="B83" s="34"/>
      <c r="C83" s="46"/>
      <c r="D83" s="35"/>
      <c r="E83" s="35"/>
      <c r="F83" s="35"/>
      <c r="G83" s="35"/>
      <c r="H83" s="35"/>
      <c r="I83" s="35"/>
      <c r="J83" s="35"/>
      <c r="K83" s="35"/>
      <c r="L83" s="35"/>
      <c r="M83" s="49"/>
      <c r="N83" s="47"/>
    </row>
    <row r="84" spans="2:14" x14ac:dyDescent="0.25">
      <c r="B84" s="34"/>
      <c r="C84" s="46"/>
      <c r="D84" s="35"/>
      <c r="E84" s="35"/>
      <c r="F84" s="35"/>
      <c r="G84" s="35"/>
      <c r="H84" s="35"/>
      <c r="I84" s="35"/>
      <c r="J84" s="35"/>
      <c r="K84" s="35"/>
      <c r="L84" s="35"/>
      <c r="M84" s="49"/>
      <c r="N84" s="47"/>
    </row>
    <row r="85" spans="2:14" x14ac:dyDescent="0.25">
      <c r="B85" s="34"/>
      <c r="C85" s="46"/>
      <c r="D85" s="35"/>
      <c r="E85" s="35"/>
      <c r="F85" s="35"/>
      <c r="G85" s="35"/>
      <c r="H85" s="35"/>
      <c r="I85" s="35"/>
      <c r="J85" s="35"/>
      <c r="K85" s="35"/>
      <c r="L85" s="35"/>
      <c r="M85" s="49"/>
      <c r="N85" s="47"/>
    </row>
    <row r="86" spans="2:14" x14ac:dyDescent="0.25">
      <c r="B86" s="34"/>
      <c r="C86" s="46"/>
      <c r="D86" s="35"/>
      <c r="E86" s="35"/>
      <c r="F86" s="35"/>
      <c r="G86" s="35"/>
      <c r="H86" s="35"/>
      <c r="I86" s="35"/>
      <c r="J86" s="35"/>
      <c r="K86" s="35"/>
      <c r="L86" s="35"/>
      <c r="M86" s="49"/>
      <c r="N86" s="47"/>
    </row>
    <row r="87" spans="2:14" x14ac:dyDescent="0.25">
      <c r="B87" s="34"/>
      <c r="C87" s="48"/>
      <c r="D87" s="35"/>
      <c r="E87" s="35"/>
      <c r="F87" s="35"/>
      <c r="G87" s="35"/>
      <c r="H87" s="35"/>
      <c r="I87" s="35"/>
      <c r="J87" s="35"/>
      <c r="K87" s="35"/>
      <c r="L87" s="35"/>
      <c r="M87" s="49"/>
      <c r="N87" s="47"/>
    </row>
    <row r="88" spans="2:14" x14ac:dyDescent="0.25">
      <c r="B88" s="34"/>
      <c r="C88" s="46"/>
      <c r="D88" s="35"/>
      <c r="E88" s="35"/>
      <c r="F88" s="35"/>
      <c r="G88" s="35"/>
      <c r="H88" s="35"/>
      <c r="I88" s="35"/>
      <c r="J88" s="35"/>
      <c r="K88" s="35"/>
      <c r="L88" s="35"/>
      <c r="M88" s="49"/>
      <c r="N88" s="47"/>
    </row>
    <row r="89" spans="2:14" x14ac:dyDescent="0.25">
      <c r="B89" s="34"/>
      <c r="C89" s="46"/>
      <c r="D89" s="35"/>
      <c r="E89" s="35"/>
      <c r="F89" s="35"/>
      <c r="G89" s="35"/>
      <c r="H89" s="35"/>
      <c r="I89" s="35"/>
      <c r="J89" s="35"/>
      <c r="K89" s="35"/>
      <c r="L89" s="35"/>
      <c r="M89" s="49"/>
      <c r="N89" s="47"/>
    </row>
    <row r="90" spans="2:14" x14ac:dyDescent="0.25">
      <c r="B90" s="34"/>
      <c r="C90" s="46"/>
      <c r="D90" s="35"/>
      <c r="E90" s="35"/>
      <c r="F90" s="35"/>
      <c r="G90" s="35"/>
      <c r="H90" s="35"/>
      <c r="I90" s="35"/>
      <c r="J90" s="35"/>
      <c r="K90" s="35"/>
      <c r="L90" s="35"/>
      <c r="M90" s="49"/>
      <c r="N90" s="47"/>
    </row>
    <row r="91" spans="2:14" x14ac:dyDescent="0.25">
      <c r="B91" s="34"/>
      <c r="C91" s="46"/>
      <c r="D91" s="35"/>
      <c r="E91" s="35"/>
      <c r="F91" s="35"/>
      <c r="G91" s="35"/>
      <c r="H91" s="35"/>
      <c r="I91" s="35"/>
      <c r="J91" s="35"/>
      <c r="K91" s="35"/>
      <c r="L91" s="35"/>
      <c r="M91" s="49"/>
      <c r="N91" s="47"/>
    </row>
    <row r="92" spans="2:14" x14ac:dyDescent="0.25">
      <c r="B92" s="34"/>
      <c r="C92" s="46"/>
      <c r="D92" s="35"/>
      <c r="E92" s="35"/>
      <c r="F92" s="35"/>
      <c r="G92" s="35"/>
      <c r="H92" s="35"/>
      <c r="I92" s="35"/>
      <c r="J92" s="35"/>
      <c r="K92" s="35"/>
      <c r="L92" s="35"/>
      <c r="M92" s="49"/>
      <c r="N92" s="47"/>
    </row>
    <row r="93" spans="2:14" x14ac:dyDescent="0.25">
      <c r="B93" s="34"/>
      <c r="C93" s="46"/>
      <c r="D93" s="35"/>
      <c r="E93" s="35"/>
      <c r="F93" s="35"/>
      <c r="G93" s="35"/>
      <c r="H93" s="35"/>
      <c r="I93" s="35"/>
      <c r="J93" s="35"/>
      <c r="K93" s="35"/>
      <c r="L93" s="35"/>
      <c r="M93" s="49"/>
      <c r="N93" s="47"/>
    </row>
    <row r="94" spans="2:14" x14ac:dyDescent="0.25">
      <c r="B94" s="34"/>
      <c r="C94" s="46"/>
      <c r="D94" s="35"/>
      <c r="E94" s="35"/>
      <c r="F94" s="35"/>
      <c r="G94" s="35"/>
      <c r="H94" s="35"/>
      <c r="I94" s="35"/>
      <c r="J94" s="35"/>
      <c r="K94" s="35"/>
      <c r="L94" s="35"/>
      <c r="M94" s="49"/>
      <c r="N94" s="47"/>
    </row>
    <row r="95" spans="2:14" x14ac:dyDescent="0.25">
      <c r="B95" s="34"/>
      <c r="C95" s="46"/>
      <c r="D95" s="35"/>
      <c r="E95" s="35"/>
      <c r="F95" s="35"/>
      <c r="G95" s="35"/>
      <c r="H95" s="35"/>
      <c r="I95" s="35"/>
      <c r="J95" s="35"/>
      <c r="K95" s="35"/>
      <c r="L95" s="35"/>
      <c r="M95" s="49"/>
      <c r="N95" s="47"/>
    </row>
    <row r="96" spans="2:14" x14ac:dyDescent="0.25">
      <c r="B96" s="34"/>
      <c r="C96" s="48"/>
      <c r="D96" s="35"/>
      <c r="E96" s="35"/>
      <c r="F96" s="35"/>
      <c r="G96" s="35"/>
      <c r="H96" s="35"/>
      <c r="I96" s="35"/>
      <c r="J96" s="35"/>
      <c r="K96" s="35"/>
      <c r="L96" s="35"/>
      <c r="M96" s="49"/>
      <c r="N96" s="47"/>
    </row>
    <row r="97" spans="2:14" x14ac:dyDescent="0.25">
      <c r="B97" s="34"/>
      <c r="C97" s="48"/>
      <c r="D97" s="35"/>
      <c r="E97" s="35"/>
      <c r="F97" s="35"/>
      <c r="G97" s="35"/>
      <c r="H97" s="35"/>
      <c r="I97" s="35"/>
      <c r="J97" s="35"/>
      <c r="K97" s="35"/>
      <c r="L97" s="35"/>
      <c r="M97" s="49"/>
      <c r="N97" s="47"/>
    </row>
    <row r="98" spans="2:14" x14ac:dyDescent="0.25">
      <c r="B98" s="34"/>
      <c r="C98" s="48"/>
      <c r="D98" s="35"/>
      <c r="E98" s="35"/>
      <c r="F98" s="35"/>
      <c r="G98" s="35"/>
      <c r="H98" s="35"/>
      <c r="I98" s="35"/>
      <c r="J98" s="35"/>
      <c r="K98" s="35"/>
      <c r="L98" s="35"/>
      <c r="M98" s="49"/>
      <c r="N98" s="47"/>
    </row>
    <row r="99" spans="2:14" x14ac:dyDescent="0.25">
      <c r="B99" s="34"/>
      <c r="C99" s="48"/>
      <c r="D99" s="35"/>
      <c r="E99" s="35"/>
      <c r="F99" s="35"/>
      <c r="G99" s="35"/>
      <c r="H99" s="35"/>
      <c r="I99" s="35"/>
      <c r="J99" s="35"/>
      <c r="K99" s="35"/>
      <c r="L99" s="35"/>
      <c r="M99" s="49"/>
      <c r="N99" s="47"/>
    </row>
    <row r="100" spans="2:14" x14ac:dyDescent="0.25">
      <c r="B100" s="34"/>
      <c r="C100" s="46"/>
      <c r="D100" s="35"/>
      <c r="E100" s="35"/>
      <c r="F100" s="35"/>
      <c r="G100" s="35"/>
      <c r="H100" s="35"/>
      <c r="I100" s="35"/>
      <c r="J100" s="35"/>
      <c r="K100" s="35"/>
      <c r="L100" s="35"/>
      <c r="M100" s="49"/>
      <c r="N100" s="47"/>
    </row>
    <row r="101" spans="2:14" x14ac:dyDescent="0.25">
      <c r="B101" s="34"/>
      <c r="C101" s="46"/>
      <c r="D101" s="35"/>
      <c r="E101" s="35"/>
      <c r="F101" s="35"/>
      <c r="G101" s="35"/>
      <c r="H101" s="35"/>
      <c r="I101" s="35"/>
      <c r="J101" s="35"/>
      <c r="K101" s="35"/>
      <c r="L101" s="35"/>
      <c r="M101" s="49"/>
      <c r="N101" s="47"/>
    </row>
    <row r="102" spans="2:14" x14ac:dyDescent="0.25">
      <c r="B102" s="34"/>
      <c r="C102" s="48"/>
      <c r="D102" s="35"/>
      <c r="E102" s="35"/>
      <c r="F102" s="35"/>
      <c r="G102" s="35"/>
      <c r="H102" s="35"/>
      <c r="I102" s="35"/>
      <c r="J102" s="35"/>
      <c r="K102" s="35"/>
      <c r="L102" s="35"/>
      <c r="M102" s="49"/>
      <c r="N102" s="47"/>
    </row>
    <row r="103" spans="2:14" x14ac:dyDescent="0.25">
      <c r="B103" s="34"/>
      <c r="C103" s="48"/>
      <c r="D103" s="35"/>
      <c r="E103" s="35"/>
      <c r="F103" s="35"/>
      <c r="G103" s="35"/>
      <c r="H103" s="35"/>
      <c r="I103" s="35"/>
      <c r="J103" s="35"/>
      <c r="K103" s="35"/>
      <c r="L103" s="35"/>
      <c r="M103" s="49"/>
      <c r="N103" s="47"/>
    </row>
    <row r="104" spans="2:14" x14ac:dyDescent="0.25">
      <c r="B104" s="34"/>
      <c r="C104" s="48"/>
      <c r="D104" s="35"/>
      <c r="E104" s="35"/>
      <c r="F104" s="35"/>
      <c r="G104" s="35"/>
      <c r="H104" s="35"/>
      <c r="I104" s="35"/>
      <c r="J104" s="35"/>
      <c r="K104" s="35"/>
      <c r="L104" s="35"/>
      <c r="M104" s="49"/>
      <c r="N104" s="47"/>
    </row>
    <row r="105" spans="2:14" x14ac:dyDescent="0.25">
      <c r="B105" s="36"/>
      <c r="C105" s="48"/>
      <c r="D105" s="35"/>
      <c r="E105" s="35"/>
      <c r="F105" s="35"/>
      <c r="G105" s="35"/>
      <c r="H105" s="35"/>
      <c r="I105" s="35"/>
      <c r="J105" s="35"/>
      <c r="K105" s="35"/>
      <c r="L105" s="35"/>
      <c r="M105" s="49"/>
      <c r="N105" s="47"/>
    </row>
    <row r="106" spans="2:14" x14ac:dyDescent="0.25">
      <c r="B106" s="36"/>
      <c r="C106" s="48"/>
      <c r="D106" s="35"/>
      <c r="E106" s="35"/>
      <c r="F106" s="35"/>
      <c r="G106" s="35"/>
      <c r="H106" s="35"/>
      <c r="I106" s="35"/>
      <c r="J106" s="35"/>
      <c r="K106" s="35"/>
      <c r="L106" s="35"/>
      <c r="M106" s="49"/>
      <c r="N106" s="47"/>
    </row>
    <row r="107" spans="2:14" x14ac:dyDescent="0.25">
      <c r="B107" s="36"/>
      <c r="C107" s="48"/>
      <c r="D107" s="35"/>
      <c r="E107" s="35"/>
      <c r="F107" s="35"/>
      <c r="G107" s="35"/>
      <c r="H107" s="35"/>
      <c r="I107" s="35"/>
      <c r="J107" s="35"/>
      <c r="K107" s="35"/>
      <c r="L107" s="35"/>
      <c r="M107" s="49"/>
      <c r="N107" s="47"/>
    </row>
    <row r="108" spans="2:14" x14ac:dyDescent="0.25">
      <c r="B108" s="36"/>
      <c r="C108" s="48"/>
      <c r="D108" s="35"/>
      <c r="E108" s="35"/>
      <c r="F108" s="35"/>
      <c r="G108" s="35"/>
      <c r="H108" s="35"/>
      <c r="I108" s="35"/>
      <c r="J108" s="35"/>
      <c r="K108" s="35"/>
      <c r="L108" s="35"/>
      <c r="M108" s="49"/>
      <c r="N108" s="47"/>
    </row>
    <row r="109" spans="2:14" x14ac:dyDescent="0.25">
      <c r="B109" s="36"/>
      <c r="C109" s="48"/>
      <c r="D109" s="35"/>
      <c r="E109" s="35"/>
      <c r="F109" s="35"/>
      <c r="G109" s="35"/>
      <c r="H109" s="35"/>
      <c r="I109" s="35"/>
      <c r="J109" s="35"/>
      <c r="K109" s="35"/>
      <c r="L109" s="35"/>
      <c r="M109" s="49"/>
      <c r="N109" s="47"/>
    </row>
    <row r="110" spans="2:14" x14ac:dyDescent="0.25">
      <c r="B110" s="36"/>
      <c r="C110" s="48"/>
      <c r="D110" s="35"/>
      <c r="E110" s="35"/>
      <c r="F110" s="35"/>
      <c r="G110" s="35"/>
      <c r="H110" s="35"/>
      <c r="I110" s="35"/>
      <c r="J110" s="35"/>
      <c r="K110" s="35"/>
      <c r="L110" s="35"/>
      <c r="M110" s="49"/>
      <c r="N110" s="47"/>
    </row>
    <row r="111" spans="2:14" x14ac:dyDescent="0.25">
      <c r="B111" s="36"/>
      <c r="C111" s="48"/>
      <c r="D111" s="35"/>
      <c r="E111" s="35"/>
      <c r="F111" s="35"/>
      <c r="G111" s="35"/>
      <c r="H111" s="35"/>
      <c r="I111" s="35"/>
      <c r="J111" s="35"/>
      <c r="K111" s="35"/>
      <c r="L111" s="35"/>
      <c r="M111" s="49"/>
      <c r="N111" s="47"/>
    </row>
    <row r="112" spans="2:14" x14ac:dyDescent="0.25">
      <c r="B112" s="36"/>
      <c r="C112" s="48"/>
      <c r="D112" s="35"/>
      <c r="E112" s="35"/>
      <c r="F112" s="35"/>
      <c r="G112" s="35"/>
      <c r="H112" s="35"/>
      <c r="I112" s="35"/>
      <c r="J112" s="35"/>
      <c r="K112" s="35"/>
      <c r="L112" s="35"/>
      <c r="M112" s="49"/>
      <c r="N112" s="47"/>
    </row>
    <row r="113" spans="2:14" x14ac:dyDescent="0.25">
      <c r="B113" s="36"/>
      <c r="C113" s="48"/>
      <c r="D113" s="35"/>
      <c r="E113" s="35"/>
      <c r="F113" s="35"/>
      <c r="G113" s="35"/>
      <c r="H113" s="35"/>
      <c r="I113" s="35"/>
      <c r="J113" s="35"/>
      <c r="K113" s="35"/>
      <c r="L113" s="35"/>
      <c r="M113" s="49"/>
      <c r="N113" s="47"/>
    </row>
    <row r="114" spans="2:14" x14ac:dyDescent="0.25">
      <c r="B114" s="36"/>
      <c r="C114" s="48"/>
      <c r="D114" s="35"/>
      <c r="E114" s="35"/>
      <c r="F114" s="35"/>
      <c r="G114" s="35"/>
      <c r="H114" s="35"/>
      <c r="I114" s="35"/>
      <c r="J114" s="35"/>
      <c r="K114" s="35"/>
      <c r="L114" s="35"/>
      <c r="M114" s="49"/>
      <c r="N114" s="47"/>
    </row>
    <row r="115" spans="2:14" x14ac:dyDescent="0.25">
      <c r="B115" s="36"/>
      <c r="C115" s="48"/>
      <c r="D115" s="35"/>
      <c r="E115" s="35"/>
      <c r="F115" s="50"/>
      <c r="G115" s="50"/>
      <c r="H115" s="35"/>
      <c r="I115" s="35"/>
      <c r="J115" s="35"/>
      <c r="K115" s="35"/>
      <c r="L115" s="35"/>
      <c r="M115" s="49"/>
      <c r="N115" s="47"/>
    </row>
    <row r="116" spans="2:14" x14ac:dyDescent="0.25">
      <c r="B116" s="36"/>
      <c r="C116" s="48"/>
      <c r="D116" s="35"/>
      <c r="E116" s="35"/>
      <c r="F116" s="35"/>
      <c r="G116" s="35"/>
      <c r="H116" s="35"/>
      <c r="I116" s="35"/>
      <c r="J116" s="35"/>
      <c r="K116" s="35"/>
      <c r="L116" s="35"/>
      <c r="M116" s="49"/>
      <c r="N116" s="47"/>
    </row>
    <row r="117" spans="2:14" x14ac:dyDescent="0.25">
      <c r="B117" s="36"/>
      <c r="C117" s="48"/>
      <c r="D117" s="35"/>
      <c r="E117" s="35"/>
      <c r="F117" s="35"/>
      <c r="G117" s="35"/>
      <c r="H117" s="35"/>
      <c r="I117" s="35"/>
      <c r="J117" s="35"/>
      <c r="K117" s="35"/>
      <c r="L117" s="35"/>
      <c r="M117" s="49"/>
      <c r="N117" s="47"/>
    </row>
    <row r="118" spans="2:14" x14ac:dyDescent="0.25">
      <c r="B118" s="36"/>
      <c r="C118" s="48"/>
      <c r="D118" s="35"/>
      <c r="E118" s="35"/>
      <c r="F118" s="35"/>
      <c r="G118" s="35"/>
      <c r="H118" s="35"/>
      <c r="I118" s="35"/>
      <c r="J118" s="35"/>
      <c r="K118" s="35"/>
      <c r="L118" s="35"/>
      <c r="M118" s="49"/>
      <c r="N118" s="47"/>
    </row>
    <row r="119" spans="2:14" x14ac:dyDescent="0.25">
      <c r="B119" s="36"/>
      <c r="C119" s="48"/>
      <c r="D119" s="35"/>
      <c r="E119" s="35"/>
      <c r="F119" s="35"/>
      <c r="G119" s="35"/>
      <c r="H119" s="35"/>
      <c r="I119" s="35"/>
      <c r="J119" s="35"/>
      <c r="K119" s="35"/>
      <c r="L119" s="35"/>
      <c r="M119" s="49"/>
      <c r="N119" s="47"/>
    </row>
    <row r="120" spans="2:14" x14ac:dyDescent="0.25">
      <c r="B120" s="36"/>
      <c r="C120" s="48"/>
      <c r="D120" s="35"/>
      <c r="E120" s="35"/>
      <c r="F120" s="35"/>
      <c r="G120" s="35"/>
      <c r="H120" s="35"/>
      <c r="I120" s="35"/>
      <c r="J120" s="35"/>
      <c r="K120" s="35"/>
      <c r="L120" s="35"/>
      <c r="M120" s="49"/>
      <c r="N120" s="47"/>
    </row>
    <row r="121" spans="2:14" x14ac:dyDescent="0.25">
      <c r="B121" s="36"/>
      <c r="C121" s="48"/>
      <c r="D121" s="35"/>
      <c r="E121" s="35"/>
      <c r="F121" s="35"/>
      <c r="G121" s="35"/>
      <c r="H121" s="35"/>
      <c r="I121" s="35"/>
      <c r="J121" s="35"/>
      <c r="K121" s="35"/>
      <c r="L121" s="35"/>
      <c r="M121" s="49"/>
      <c r="N121" s="47"/>
    </row>
    <row r="122" spans="2:14" x14ac:dyDescent="0.25">
      <c r="B122" s="36"/>
      <c r="C122" s="48"/>
      <c r="D122" s="35"/>
      <c r="E122" s="35"/>
      <c r="F122" s="35"/>
      <c r="G122" s="35"/>
      <c r="H122" s="35"/>
      <c r="I122" s="35"/>
      <c r="J122" s="35"/>
      <c r="K122" s="35"/>
      <c r="L122" s="35"/>
      <c r="M122" s="49"/>
      <c r="N122" s="47"/>
    </row>
    <row r="123" spans="2:14" x14ac:dyDescent="0.25">
      <c r="B123" s="36"/>
      <c r="C123" s="48"/>
      <c r="D123" s="35"/>
      <c r="E123" s="35"/>
      <c r="F123" s="35"/>
      <c r="G123" s="35"/>
      <c r="H123" s="35"/>
      <c r="I123" s="35"/>
      <c r="J123" s="35"/>
      <c r="K123" s="35"/>
      <c r="L123" s="35"/>
      <c r="M123" s="49"/>
      <c r="N123" s="47"/>
    </row>
    <row r="124" spans="2:14" x14ac:dyDescent="0.25">
      <c r="B124" s="34"/>
      <c r="C124" s="46"/>
      <c r="D124" s="35"/>
      <c r="E124" s="35"/>
      <c r="F124" s="35"/>
      <c r="G124" s="35"/>
      <c r="H124" s="35"/>
      <c r="I124" s="35"/>
      <c r="J124" s="35"/>
      <c r="K124" s="35"/>
      <c r="L124" s="35"/>
      <c r="M124" s="49"/>
      <c r="N124" s="47"/>
    </row>
    <row r="125" spans="2:14" x14ac:dyDescent="0.25">
      <c r="B125" s="34"/>
      <c r="C125" s="46"/>
      <c r="D125" s="35"/>
      <c r="E125" s="35"/>
      <c r="F125" s="35"/>
      <c r="G125" s="35"/>
      <c r="H125" s="35"/>
      <c r="I125" s="35"/>
      <c r="J125" s="35"/>
      <c r="K125" s="35"/>
      <c r="L125" s="35"/>
      <c r="M125" s="49"/>
      <c r="N125" s="47"/>
    </row>
    <row r="126" spans="2:14" x14ac:dyDescent="0.25">
      <c r="B126" s="34"/>
      <c r="C126" s="48"/>
      <c r="D126" s="35"/>
      <c r="E126" s="35"/>
      <c r="F126" s="35"/>
      <c r="G126" s="35"/>
      <c r="H126" s="35"/>
      <c r="I126" s="35"/>
      <c r="J126" s="35"/>
      <c r="K126" s="35"/>
      <c r="L126" s="35"/>
      <c r="M126" s="49"/>
      <c r="N126" s="47"/>
    </row>
    <row r="127" spans="2:14" x14ac:dyDescent="0.25">
      <c r="B127" s="34"/>
      <c r="C127" s="48"/>
      <c r="D127" s="35"/>
      <c r="E127" s="35"/>
      <c r="F127" s="35"/>
      <c r="G127" s="35"/>
      <c r="H127" s="35"/>
      <c r="I127" s="35"/>
      <c r="J127" s="35"/>
      <c r="K127" s="35"/>
      <c r="L127" s="35"/>
      <c r="M127" s="49"/>
      <c r="N127" s="47"/>
    </row>
    <row r="128" spans="2:14" x14ac:dyDescent="0.25">
      <c r="B128" s="34"/>
      <c r="C128" s="46"/>
      <c r="D128" s="35"/>
      <c r="E128" s="35"/>
      <c r="F128" s="35"/>
      <c r="G128" s="35"/>
      <c r="H128" s="35"/>
      <c r="I128" s="35"/>
      <c r="J128" s="35"/>
      <c r="K128" s="35"/>
      <c r="L128" s="35"/>
      <c r="M128" s="49"/>
      <c r="N128" s="47"/>
    </row>
    <row r="129" spans="2:14" x14ac:dyDescent="0.25">
      <c r="B129" s="34"/>
      <c r="C129" s="46"/>
      <c r="D129" s="35"/>
      <c r="E129" s="35"/>
      <c r="F129" s="35"/>
      <c r="G129" s="35"/>
      <c r="H129" s="35"/>
      <c r="I129" s="35"/>
      <c r="J129" s="35"/>
      <c r="K129" s="35"/>
      <c r="L129" s="35"/>
      <c r="M129" s="49"/>
      <c r="N129" s="47"/>
    </row>
    <row r="130" spans="2:14" x14ac:dyDescent="0.25">
      <c r="B130" s="34"/>
      <c r="C130" s="48"/>
      <c r="D130" s="35"/>
      <c r="E130" s="35"/>
      <c r="F130" s="35"/>
      <c r="G130" s="35"/>
      <c r="H130" s="35"/>
      <c r="I130" s="35"/>
      <c r="J130" s="35"/>
      <c r="K130" s="35"/>
      <c r="L130" s="35"/>
      <c r="M130" s="49"/>
      <c r="N130" s="47"/>
    </row>
    <row r="131" spans="2:14" x14ac:dyDescent="0.25">
      <c r="B131" s="34"/>
      <c r="C131" s="48"/>
      <c r="D131" s="35"/>
      <c r="E131" s="35"/>
      <c r="F131" s="35"/>
      <c r="G131" s="35"/>
      <c r="H131" s="35"/>
      <c r="I131" s="35"/>
      <c r="J131" s="35"/>
      <c r="K131" s="35"/>
      <c r="L131" s="35"/>
      <c r="M131" s="49"/>
      <c r="N131" s="47"/>
    </row>
    <row r="132" spans="2:14" x14ac:dyDescent="0.25">
      <c r="B132" s="34"/>
      <c r="C132" s="46"/>
      <c r="D132" s="35"/>
      <c r="E132" s="35"/>
      <c r="F132" s="35"/>
      <c r="G132" s="35"/>
      <c r="H132" s="35"/>
      <c r="I132" s="35"/>
      <c r="J132" s="35"/>
      <c r="K132" s="35"/>
      <c r="L132" s="35"/>
      <c r="M132" s="49"/>
      <c r="N132" s="47"/>
    </row>
    <row r="133" spans="2:14" x14ac:dyDescent="0.25">
      <c r="B133" s="34"/>
      <c r="C133" s="46"/>
      <c r="D133" s="35"/>
      <c r="E133" s="35"/>
      <c r="F133" s="35"/>
      <c r="G133" s="35"/>
      <c r="H133" s="35"/>
      <c r="I133" s="35"/>
      <c r="J133" s="35"/>
      <c r="K133" s="35"/>
      <c r="L133" s="35"/>
      <c r="M133" s="49"/>
      <c r="N133" s="47"/>
    </row>
    <row r="134" spans="2:14" x14ac:dyDescent="0.25">
      <c r="B134" s="34"/>
      <c r="C134" s="46"/>
      <c r="D134" s="35"/>
      <c r="E134" s="35"/>
      <c r="F134" s="35"/>
      <c r="G134" s="35"/>
      <c r="H134" s="35"/>
      <c r="I134" s="35"/>
      <c r="J134" s="35"/>
      <c r="K134" s="35"/>
      <c r="L134" s="35"/>
      <c r="M134" s="49"/>
      <c r="N134" s="47"/>
    </row>
    <row r="135" spans="2:14" x14ac:dyDescent="0.25">
      <c r="B135" s="34"/>
      <c r="C135" s="46"/>
      <c r="D135" s="35"/>
      <c r="E135" s="35"/>
      <c r="F135" s="35"/>
      <c r="G135" s="35"/>
      <c r="H135" s="35"/>
      <c r="I135" s="35"/>
      <c r="J135" s="35"/>
      <c r="K135" s="35"/>
      <c r="L135" s="35"/>
      <c r="M135" s="49"/>
      <c r="N135" s="47"/>
    </row>
    <row r="136" spans="2:14" x14ac:dyDescent="0.25">
      <c r="B136" s="34"/>
      <c r="C136" s="46"/>
      <c r="D136" s="35"/>
      <c r="E136" s="35"/>
      <c r="F136" s="35"/>
      <c r="G136" s="35"/>
      <c r="H136" s="35"/>
      <c r="I136" s="35"/>
      <c r="J136" s="35"/>
      <c r="K136" s="35"/>
      <c r="L136" s="35"/>
      <c r="M136" s="49"/>
      <c r="N136" s="47"/>
    </row>
    <row r="137" spans="2:14" x14ac:dyDescent="0.25">
      <c r="B137" s="34"/>
      <c r="C137" s="48"/>
      <c r="D137" s="35"/>
      <c r="E137" s="35"/>
      <c r="F137" s="35"/>
      <c r="G137" s="35"/>
      <c r="H137" s="35"/>
      <c r="I137" s="35"/>
      <c r="J137" s="35"/>
      <c r="K137" s="35"/>
      <c r="L137" s="35"/>
      <c r="M137" s="49"/>
      <c r="N137" s="47"/>
    </row>
    <row r="138" spans="2:14" x14ac:dyDescent="0.25">
      <c r="B138" s="34"/>
      <c r="C138" s="46"/>
      <c r="D138" s="35"/>
      <c r="E138" s="35"/>
      <c r="F138" s="35"/>
      <c r="G138" s="35"/>
      <c r="H138" s="35"/>
      <c r="I138" s="35"/>
      <c r="J138" s="35"/>
      <c r="K138" s="35"/>
      <c r="L138" s="35"/>
      <c r="M138" s="49"/>
      <c r="N138" s="47"/>
    </row>
    <row r="139" spans="2:14" x14ac:dyDescent="0.25">
      <c r="B139" s="34"/>
      <c r="C139" s="46"/>
      <c r="D139" s="35"/>
      <c r="E139" s="35"/>
      <c r="F139" s="35"/>
      <c r="G139" s="35"/>
      <c r="H139" s="35"/>
      <c r="I139" s="35"/>
      <c r="J139" s="35"/>
      <c r="K139" s="35"/>
      <c r="L139" s="35"/>
      <c r="M139" s="49"/>
      <c r="N139" s="47"/>
    </row>
    <row r="140" spans="2:14" x14ac:dyDescent="0.25">
      <c r="B140" s="34"/>
      <c r="C140" s="48"/>
      <c r="D140" s="35"/>
      <c r="E140" s="35"/>
      <c r="F140" s="35"/>
      <c r="G140" s="35"/>
      <c r="H140" s="35"/>
      <c r="I140" s="35"/>
      <c r="J140" s="35"/>
      <c r="K140" s="35"/>
      <c r="L140" s="35"/>
      <c r="M140" s="49"/>
      <c r="N140" s="47"/>
    </row>
    <row r="141" spans="2:14" x14ac:dyDescent="0.25">
      <c r="B141" s="34"/>
      <c r="C141" s="46"/>
      <c r="D141" s="35"/>
      <c r="E141" s="35"/>
      <c r="F141" s="35"/>
      <c r="G141" s="35"/>
      <c r="H141" s="35"/>
      <c r="I141" s="35"/>
      <c r="J141" s="35"/>
      <c r="K141" s="35"/>
      <c r="L141" s="35"/>
      <c r="M141" s="49"/>
      <c r="N141" s="47"/>
    </row>
    <row r="142" spans="2:14" x14ac:dyDescent="0.25">
      <c r="B142" s="34"/>
      <c r="C142" s="46"/>
      <c r="D142" s="35"/>
      <c r="E142" s="35"/>
      <c r="F142" s="35"/>
      <c r="G142" s="35"/>
      <c r="H142" s="35"/>
      <c r="I142" s="35"/>
      <c r="J142" s="35"/>
      <c r="K142" s="35"/>
      <c r="L142" s="35"/>
      <c r="M142" s="49"/>
      <c r="N142" s="47"/>
    </row>
    <row r="143" spans="2:14" x14ac:dyDescent="0.25">
      <c r="B143" s="34"/>
      <c r="C143" s="48"/>
      <c r="D143" s="35"/>
      <c r="E143" s="35"/>
      <c r="F143" s="35"/>
      <c r="G143" s="35"/>
      <c r="H143" s="35"/>
      <c r="I143" s="35"/>
      <c r="J143" s="35"/>
      <c r="K143" s="35"/>
      <c r="L143" s="35"/>
      <c r="M143" s="49"/>
      <c r="N143" s="47"/>
    </row>
    <row r="144" spans="2:14" x14ac:dyDescent="0.25">
      <c r="B144" s="34"/>
      <c r="C144" s="46"/>
      <c r="D144" s="35"/>
      <c r="E144" s="35"/>
      <c r="F144" s="35"/>
      <c r="G144" s="35"/>
      <c r="H144" s="35"/>
      <c r="I144" s="35"/>
      <c r="J144" s="35"/>
      <c r="K144" s="35"/>
      <c r="L144" s="35"/>
      <c r="M144" s="49"/>
      <c r="N144" s="47"/>
    </row>
    <row r="145" spans="2:14" x14ac:dyDescent="0.25">
      <c r="B145" s="34"/>
      <c r="C145" s="46"/>
      <c r="D145" s="35"/>
      <c r="E145" s="35"/>
      <c r="F145" s="35"/>
      <c r="G145" s="35"/>
      <c r="H145" s="35"/>
      <c r="I145" s="35"/>
      <c r="J145" s="35"/>
      <c r="K145" s="35"/>
      <c r="L145" s="35"/>
      <c r="M145" s="49"/>
      <c r="N145" s="47"/>
    </row>
    <row r="146" spans="2:14" x14ac:dyDescent="0.25">
      <c r="B146" s="34"/>
      <c r="C146" s="48"/>
      <c r="D146" s="35"/>
      <c r="E146" s="35"/>
      <c r="F146" s="35"/>
      <c r="G146" s="35"/>
      <c r="H146" s="35"/>
      <c r="I146" s="35"/>
      <c r="J146" s="35"/>
      <c r="K146" s="35"/>
      <c r="L146" s="35"/>
      <c r="M146" s="49"/>
      <c r="N146" s="47"/>
    </row>
    <row r="147" spans="2:14" x14ac:dyDescent="0.25">
      <c r="B147" s="34"/>
      <c r="C147" s="46"/>
      <c r="D147" s="35"/>
      <c r="E147" s="35"/>
      <c r="F147" s="35"/>
      <c r="G147" s="35"/>
      <c r="H147" s="35"/>
      <c r="I147" s="35"/>
      <c r="J147" s="35"/>
      <c r="K147" s="35"/>
      <c r="L147" s="35"/>
      <c r="M147" s="49"/>
      <c r="N147" s="47"/>
    </row>
    <row r="148" spans="2:14" x14ac:dyDescent="0.25">
      <c r="B148" s="34"/>
      <c r="C148" s="46"/>
      <c r="D148" s="35"/>
      <c r="E148" s="35"/>
      <c r="F148" s="35"/>
      <c r="G148" s="35"/>
      <c r="H148" s="35"/>
      <c r="I148" s="35"/>
      <c r="J148" s="35"/>
      <c r="K148" s="35"/>
      <c r="L148" s="35"/>
      <c r="M148" s="49"/>
      <c r="N148" s="47"/>
    </row>
    <row r="149" spans="2:14" x14ac:dyDescent="0.25">
      <c r="B149" s="34"/>
      <c r="C149" s="46"/>
      <c r="D149" s="35"/>
      <c r="E149" s="35"/>
      <c r="F149" s="35"/>
      <c r="G149" s="35"/>
      <c r="H149" s="35"/>
      <c r="I149" s="35"/>
      <c r="J149" s="35"/>
      <c r="K149" s="35"/>
      <c r="L149" s="35"/>
      <c r="M149" s="49"/>
      <c r="N149" s="47"/>
    </row>
    <row r="150" spans="2:14" x14ac:dyDescent="0.25">
      <c r="B150" s="34"/>
      <c r="C150" s="46"/>
      <c r="D150" s="35"/>
      <c r="E150" s="35"/>
      <c r="F150" s="35"/>
      <c r="G150" s="35"/>
      <c r="H150" s="35"/>
      <c r="I150" s="35"/>
      <c r="J150" s="35"/>
      <c r="K150" s="35"/>
      <c r="L150" s="35"/>
      <c r="M150" s="49"/>
      <c r="N150" s="47"/>
    </row>
    <row r="151" spans="2:14" x14ac:dyDescent="0.25">
      <c r="B151" s="34"/>
      <c r="C151" s="46"/>
      <c r="D151" s="35"/>
      <c r="E151" s="35"/>
      <c r="F151" s="35"/>
      <c r="G151" s="35"/>
      <c r="H151" s="35"/>
      <c r="I151" s="35"/>
      <c r="J151" s="35"/>
      <c r="K151" s="35"/>
      <c r="L151" s="35"/>
      <c r="M151" s="49"/>
      <c r="N151" s="47"/>
    </row>
    <row r="152" spans="2:14" x14ac:dyDescent="0.25">
      <c r="B152" s="34"/>
      <c r="C152" s="46"/>
      <c r="D152" s="35"/>
      <c r="E152" s="35"/>
      <c r="F152" s="35"/>
      <c r="G152" s="35"/>
      <c r="H152" s="35"/>
      <c r="I152" s="35"/>
      <c r="J152" s="35"/>
      <c r="K152" s="35"/>
      <c r="L152" s="35"/>
      <c r="M152" s="49"/>
      <c r="N152" s="47"/>
    </row>
    <row r="153" spans="2:14" x14ac:dyDescent="0.25">
      <c r="B153" s="34"/>
      <c r="C153" s="48"/>
      <c r="D153" s="35"/>
      <c r="E153" s="35"/>
      <c r="F153" s="35"/>
      <c r="G153" s="35"/>
      <c r="H153" s="35"/>
      <c r="I153" s="35"/>
      <c r="J153" s="35"/>
      <c r="K153" s="35"/>
      <c r="L153" s="35"/>
      <c r="M153" s="49"/>
      <c r="N153" s="47"/>
    </row>
    <row r="154" spans="2:14" x14ac:dyDescent="0.25">
      <c r="B154" s="34"/>
      <c r="C154" s="48"/>
      <c r="D154" s="35"/>
      <c r="E154" s="35"/>
      <c r="F154" s="35"/>
      <c r="G154" s="35"/>
      <c r="H154" s="35"/>
      <c r="I154" s="35"/>
      <c r="J154" s="35"/>
      <c r="K154" s="35"/>
      <c r="L154" s="35"/>
      <c r="M154" s="49"/>
      <c r="N154" s="47"/>
    </row>
    <row r="155" spans="2:14" x14ac:dyDescent="0.25">
      <c r="B155" s="34"/>
      <c r="C155" s="46"/>
      <c r="D155" s="35"/>
      <c r="E155" s="35"/>
      <c r="F155" s="35"/>
      <c r="G155" s="35"/>
      <c r="H155" s="35"/>
      <c r="I155" s="35"/>
      <c r="J155" s="35"/>
      <c r="K155" s="35"/>
      <c r="L155" s="35"/>
      <c r="M155" s="49"/>
      <c r="N155" s="47"/>
    </row>
    <row r="156" spans="2:14" x14ac:dyDescent="0.25">
      <c r="B156" s="34"/>
      <c r="C156" s="46"/>
      <c r="D156" s="35"/>
      <c r="E156" s="35"/>
      <c r="F156" s="35"/>
      <c r="G156" s="35"/>
      <c r="H156" s="35"/>
      <c r="I156" s="35"/>
      <c r="J156" s="35"/>
      <c r="K156" s="35"/>
      <c r="L156" s="35"/>
      <c r="M156" s="49"/>
      <c r="N156" s="47"/>
    </row>
    <row r="157" spans="2:14" x14ac:dyDescent="0.25">
      <c r="B157" s="34"/>
      <c r="C157" s="46"/>
      <c r="D157" s="35"/>
      <c r="E157" s="35"/>
      <c r="F157" s="35"/>
      <c r="G157" s="35"/>
      <c r="H157" s="35"/>
      <c r="I157" s="35"/>
      <c r="J157" s="35"/>
      <c r="K157" s="35"/>
      <c r="L157" s="35"/>
      <c r="M157" s="49"/>
      <c r="N157" s="47"/>
    </row>
    <row r="158" spans="2:14" x14ac:dyDescent="0.25">
      <c r="B158" s="34"/>
      <c r="C158" s="46"/>
      <c r="D158" s="35"/>
      <c r="E158" s="35"/>
      <c r="F158" s="35"/>
      <c r="G158" s="35"/>
      <c r="H158" s="35"/>
      <c r="I158" s="35"/>
      <c r="J158" s="35"/>
      <c r="K158" s="35"/>
      <c r="L158" s="35"/>
      <c r="M158" s="49"/>
      <c r="N158" s="47"/>
    </row>
    <row r="159" spans="2:14" x14ac:dyDescent="0.25">
      <c r="B159" s="34"/>
      <c r="C159" s="46"/>
      <c r="D159" s="35"/>
      <c r="E159" s="35"/>
      <c r="F159" s="35"/>
      <c r="G159" s="35"/>
      <c r="H159" s="35"/>
      <c r="I159" s="35"/>
      <c r="J159" s="35"/>
      <c r="K159" s="35"/>
      <c r="L159" s="35"/>
      <c r="M159" s="49"/>
      <c r="N159" s="47"/>
    </row>
    <row r="160" spans="2:14" x14ac:dyDescent="0.25">
      <c r="B160" s="42"/>
      <c r="C160" s="33"/>
      <c r="D160" s="39"/>
      <c r="E160" s="39"/>
      <c r="F160" s="39"/>
      <c r="G160" s="39"/>
      <c r="H160" s="39"/>
      <c r="I160" s="39"/>
      <c r="J160" s="39"/>
      <c r="K160" s="37"/>
      <c r="L160" s="39"/>
      <c r="M160" s="51"/>
      <c r="N160" s="52"/>
    </row>
    <row r="161" spans="2:14" x14ac:dyDescent="0.25">
      <c r="B161" s="53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 x14ac:dyDescent="0.25">
      <c r="B162" s="53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 x14ac:dyDescent="0.25">
      <c r="B163" s="54"/>
      <c r="C163" s="40"/>
      <c r="D163" s="41"/>
      <c r="E163" s="41"/>
      <c r="F163" s="41"/>
      <c r="G163" s="41"/>
      <c r="H163" s="41"/>
      <c r="I163" s="41"/>
      <c r="J163" s="41"/>
      <c r="K163" s="26"/>
      <c r="L163" s="41"/>
      <c r="M163" s="40"/>
      <c r="N163" s="40"/>
    </row>
    <row r="164" spans="2:14" x14ac:dyDescent="0.25">
      <c r="B164" s="46"/>
      <c r="C164" s="42"/>
      <c r="D164" s="42"/>
      <c r="E164" s="42"/>
      <c r="F164" s="38"/>
      <c r="G164" s="38"/>
      <c r="H164" s="46"/>
      <c r="I164" s="46"/>
      <c r="J164" s="46"/>
      <c r="K164" s="46"/>
      <c r="L164" s="46"/>
      <c r="M164" s="46"/>
      <c r="N164" s="42"/>
    </row>
    <row r="165" spans="2:14" ht="18.75" x14ac:dyDescent="0.3">
      <c r="B165" s="46"/>
      <c r="C165" s="18"/>
      <c r="D165" s="43"/>
      <c r="E165" s="39"/>
      <c r="F165" s="39"/>
      <c r="G165" s="39"/>
      <c r="H165" s="18"/>
      <c r="I165" s="18"/>
      <c r="J165" s="18"/>
      <c r="K165" s="18"/>
      <c r="L165" s="18"/>
      <c r="M165" s="18"/>
      <c r="N165" s="18"/>
    </row>
    <row r="166" spans="2:14" x14ac:dyDescent="0.25">
      <c r="B166" s="46"/>
      <c r="C166" s="42"/>
      <c r="D166" s="38"/>
      <c r="E166" s="35"/>
      <c r="F166" s="35"/>
      <c r="G166" s="35"/>
      <c r="H166" s="35"/>
      <c r="I166" s="35"/>
      <c r="J166" s="38"/>
      <c r="K166" s="38"/>
      <c r="L166" s="38"/>
      <c r="M166" s="44"/>
      <c r="N166" s="46"/>
    </row>
    <row r="167" spans="2:14" x14ac:dyDescent="0.25">
      <c r="B167" s="55"/>
      <c r="C167" s="31"/>
      <c r="D167" s="50"/>
      <c r="E167" s="50"/>
      <c r="F167" s="50"/>
      <c r="G167" s="50"/>
      <c r="H167" s="50"/>
      <c r="I167" s="50"/>
      <c r="J167" s="50"/>
      <c r="K167" s="56"/>
      <c r="L167" s="50"/>
      <c r="M167" s="31"/>
      <c r="N167" s="31"/>
    </row>
    <row r="168" spans="2:14" x14ac:dyDescent="0.25"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2:14" x14ac:dyDescent="0.25"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</sheetData>
  <sortState ref="B7:J33">
    <sortCondition ref="B7"/>
  </sortState>
  <mergeCells count="3">
    <mergeCell ref="B2:J2"/>
    <mergeCell ref="B3:J3"/>
    <mergeCell ref="B4:J4"/>
  </mergeCells>
  <pageMargins left="0.23622047244094491" right="0.17" top="0.33" bottom="0.45" header="0.17" footer="0.2"/>
  <pageSetup scale="79" fitToHeight="0" orientation="landscape" r:id="rId1"/>
  <headerFooter>
    <oddFooter>Página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Exist. Ant.</vt:lpstr>
      <vt:lpstr>Ent. por No.</vt:lpstr>
      <vt:lpstr>Ent. por Art.</vt:lpstr>
      <vt:lpstr>Salida por No.</vt:lpstr>
      <vt:lpstr>Sal. por Correg.</vt:lpstr>
      <vt:lpstr>Sal. por Art.</vt:lpstr>
      <vt:lpstr>Sal. por Farm.</vt:lpstr>
      <vt:lpstr>Exist. Actual</vt:lpstr>
      <vt:lpstr>Transferencias</vt:lpstr>
      <vt:lpstr>Trans. Cod.</vt:lpstr>
      <vt:lpstr>Exis-Fisica</vt:lpstr>
      <vt:lpstr>Devol.</vt:lpstr>
      <vt:lpstr>Dev.por Cód.</vt:lpstr>
      <vt:lpstr>Hoja1</vt:lpstr>
      <vt:lpstr>Hoja2</vt:lpstr>
      <vt:lpstr>Gráfico1</vt:lpstr>
      <vt:lpstr>'Dev.por Cód.'!Títulos_a_imprimir</vt:lpstr>
      <vt:lpstr>'Ent. por Art.'!Títulos_a_imprimir</vt:lpstr>
      <vt:lpstr>'Ent. por No.'!Títulos_a_imprimir</vt:lpstr>
      <vt:lpstr>'Exis-Fisica'!Títulos_a_imprimir</vt:lpstr>
      <vt:lpstr>'Exist. Actual'!Títulos_a_imprimir</vt:lpstr>
      <vt:lpstr>'Exist. Ant.'!Títulos_a_imprimir</vt:lpstr>
      <vt:lpstr>Hoja1!Títulos_a_imprimir</vt:lpstr>
      <vt:lpstr>Hoja2!Títulos_a_imprimir</vt:lpstr>
      <vt:lpstr>'Sal. por Art.'!Títulos_a_imprimir</vt:lpstr>
      <vt:lpstr>'Salida por No.'!Títulos_a_imprimir</vt:lpstr>
      <vt:lpstr>'Trans. Cod.'!Títulos_a_imprimir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2023-10-09T18:58:54Z</dcterms:modified>
</cp:coreProperties>
</file>