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OAI!$B$6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24" i="3" l="1"/>
  <c r="G23" i="3"/>
  <c r="G22" i="3"/>
  <c r="G21" i="3"/>
  <c r="G20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F8" i="8"/>
  <c r="I8" i="8"/>
  <c r="C10" i="8"/>
  <c r="C8" i="8"/>
  <c r="K4" i="8"/>
  <c r="E7" i="8"/>
  <c r="H11" i="8"/>
  <c r="N11" i="8"/>
  <c r="K11" i="8"/>
  <c r="M5" i="8"/>
  <c r="N10" i="8"/>
  <c r="I5" i="8"/>
  <c r="E10" i="8"/>
  <c r="F10" i="8"/>
  <c r="M7" i="8"/>
  <c r="E8" i="8"/>
  <c r="N4" i="8"/>
  <c r="G4" i="8"/>
  <c r="H4" i="8"/>
  <c r="D5" i="8"/>
  <c r="D10" i="8"/>
  <c r="M8" i="8"/>
  <c r="E4" i="8"/>
  <c r="G8" i="8"/>
  <c r="K7" i="8"/>
  <c r="D8" i="8"/>
  <c r="M10" i="8"/>
  <c r="C5" i="8"/>
  <c r="L11" i="8"/>
  <c r="I4" i="8"/>
  <c r="D4" i="8"/>
  <c r="L10" i="8"/>
  <c r="K5" i="8"/>
  <c r="H8" i="8"/>
  <c r="J8" i="8"/>
  <c r="L4" i="8"/>
  <c r="F5" i="8"/>
  <c r="H7" i="8"/>
  <c r="F11" i="8"/>
  <c r="C4" i="8"/>
  <c r="F4" i="8"/>
  <c r="I11" i="8"/>
  <c r="J5" i="8"/>
  <c r="L7" i="8"/>
  <c r="J11" i="8"/>
  <c r="I10" i="8"/>
  <c r="E5" i="8"/>
  <c r="M4" i="8"/>
  <c r="D7" i="8"/>
  <c r="C11" i="8"/>
  <c r="F7" i="8"/>
  <c r="H10" i="8"/>
  <c r="E11" i="8"/>
  <c r="N8" i="8"/>
  <c r="I7" i="8"/>
  <c r="K10" i="8"/>
  <c r="J4" i="8"/>
  <c r="G11" i="8"/>
  <c r="K8" i="8"/>
  <c r="L8" i="8"/>
  <c r="G5" i="8"/>
  <c r="J10" i="8"/>
  <c r="D11" i="8"/>
  <c r="N7" i="8"/>
  <c r="L5" i="8"/>
  <c r="H5" i="8"/>
  <c r="M11" i="8"/>
  <c r="G10" i="8"/>
  <c r="J7" i="8"/>
  <c r="N5" i="8"/>
  <c r="C7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B6" i="3" s="1"/>
  <c r="L32" i="2"/>
  <c r="L31" i="2"/>
  <c r="L29" i="2"/>
  <c r="L25" i="2"/>
  <c r="L24" i="2"/>
  <c r="L23" i="2"/>
  <c r="B8" i="3" s="1"/>
  <c r="L22" i="2"/>
  <c r="B7" i="3" s="1"/>
  <c r="L30" i="2"/>
  <c r="L28" i="2"/>
  <c r="H8" i="2" l="1"/>
  <c r="H9" i="2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9" i="3"/>
  <c r="E9" i="3"/>
  <c r="C9" i="3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<sst xmlns="http://schemas.openxmlformats.org/spreadsheetml/2006/main" count="477" uniqueCount="223">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</sst>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2015</c:v>
                </c:pt>
                <c:pt idx="1">
                  <c:v>Febrero 2015</c:v>
                </c:pt>
                <c:pt idx="2">
                  <c:v>Marzo 2015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2015</c:v>
                </c:pt>
                <c:pt idx="1">
                  <c:v>Febrero 2015</c:v>
                </c:pt>
                <c:pt idx="2">
                  <c:v>Marzo 2015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2015</c:v>
                </c:pt>
                <c:pt idx="1">
                  <c:v>Febrero 2015</c:v>
                </c:pt>
                <c:pt idx="2">
                  <c:v>Marzo 2015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2015</c:v>
                </c:pt>
                <c:pt idx="1">
                  <c:v>Febrero 2015</c:v>
                </c:pt>
                <c:pt idx="2">
                  <c:v>Marzo 2015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2015</c:v>
                </c:pt>
                <c:pt idx="1">
                  <c:v>Febrero 2015</c:v>
                </c:pt>
                <c:pt idx="2">
                  <c:v>Marzo 2015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7200896"/>
        <c:axId val="87202432"/>
      </c:barChart>
      <c:catAx>
        <c:axId val="872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202432"/>
        <c:crosses val="autoZero"/>
        <c:auto val="1"/>
        <c:lblAlgn val="ctr"/>
        <c:lblOffset val="100"/>
        <c:noMultiLvlLbl val="0"/>
      </c:catAx>
      <c:valAx>
        <c:axId val="87202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72008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'DATA VALIDATION'!$H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123824</xdr:rowOff>
    </xdr:from>
    <xdr:to>
      <xdr:col>4</xdr:col>
      <xdr:colOff>1076324</xdr:colOff>
      <xdr:row>30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180975</xdr:rowOff>
        </xdr:from>
        <xdr:to>
          <xdr:col>6</xdr:col>
          <xdr:colOff>0</xdr:colOff>
          <xdr:row>13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40262291667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40262291667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1" priority="3" operator="equal">
      <formula>"FUERA DE TIEMPO"</formula>
    </cfRule>
    <cfRule type="cellIs" dxfId="0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G18" sqref="G18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2015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VALIDATION'!$L21</f>
        <v>Enero  2015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VALIDATION'!$L22</f>
        <v>Febrero 2015</v>
      </c>
      <c r="C7" s="63">
        <v>5</v>
      </c>
      <c r="D7" s="63">
        <v>5</v>
      </c>
      <c r="E7" s="63">
        <v>0</v>
      </c>
      <c r="F7" s="63">
        <v>0</v>
      </c>
      <c r="G7" s="64">
        <v>0</v>
      </c>
    </row>
    <row r="8" spans="2:9" ht="15.75" thickBot="1" x14ac:dyDescent="0.3">
      <c r="B8" s="107" t="str">
        <f>'DATA VALIDATION'!$L23</f>
        <v>Marzo 2015</v>
      </c>
      <c r="C8" s="63">
        <v>4</v>
      </c>
      <c r="D8" s="63">
        <v>4</v>
      </c>
      <c r="E8" s="63">
        <v>0</v>
      </c>
      <c r="F8" s="63">
        <v>0</v>
      </c>
      <c r="G8" s="64">
        <v>0</v>
      </c>
    </row>
    <row r="9" spans="2:9" ht="15.75" thickBot="1" x14ac:dyDescent="0.3">
      <c r="B9" s="113" t="s">
        <v>168</v>
      </c>
      <c r="C9" s="114">
        <f>+SUM(C6:C8)</f>
        <v>11</v>
      </c>
      <c r="D9" s="114">
        <f>SUM(D6:D8)</f>
        <v>11</v>
      </c>
      <c r="E9" s="114">
        <f>SUM(E6:E8)</f>
        <v>0</v>
      </c>
      <c r="F9" s="115">
        <f>SUM(F6:F8)</f>
        <v>0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205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180975</xdr:rowOff>
                  </from>
                  <to>
                    <xdr:col>6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1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Enero  2015</v>
      </c>
      <c r="I7" s="90">
        <f>VLOOKUP($H7,OAI!$B$5:$G$8,2,FALSE)</f>
        <v>2</v>
      </c>
      <c r="J7" s="90">
        <f>VLOOKUP($H7,OAI!$B$5:$G$8,3,FALSE)</f>
        <v>2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Febrero 2015</v>
      </c>
      <c r="I8" s="90">
        <f>VLOOKUP($H8,OAI!$B$5:$G$8,2,FALSE)</f>
        <v>5</v>
      </c>
      <c r="J8" s="90">
        <f>VLOOKUP($H8,OAI!$B$5:$G$8,3,FALSE)</f>
        <v>5</v>
      </c>
      <c r="K8" s="90">
        <f>VLOOKUP($H8,OAI!$B$5:$G$8,4,FALSE)</f>
        <v>0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Marzo 2015</v>
      </c>
      <c r="I9" s="90">
        <f>VLOOKUP($H9,OAI!$B$5:$G$8,2,FALSE)</f>
        <v>4</v>
      </c>
      <c r="J9" s="90">
        <f>VLOOKUP($H9,OAI!$B$5:$G$8,3,FALSE)</f>
        <v>4</v>
      </c>
      <c r="K9" s="90">
        <f>VLOOKUP($H9,OAI!$B$5:$G$8,4,FALSE)</f>
        <v>0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2015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2015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2015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2015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2015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2015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2015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2015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2015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2015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2015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2015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2015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purl.org/dc/dcmitype/"/>
    <ds:schemaRef ds:uri="http://schemas.microsoft.com/office/2006/metadata/properties"/>
    <ds:schemaRef ds:uri="e70f9678-d9a4-4cfa-8c44-20482d8adc97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2015-08-12T13:43:01Z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