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535" windowHeight="9660"/>
  </bookViews>
  <sheets>
    <sheet name="FEBRERO 2024" sheetId="1" r:id="rId1"/>
  </sheets>
  <definedNames>
    <definedName name="_xlnm.Print_Area" localSheetId="0">'FEBRERO 2024'!$A$1:$J$107</definedName>
    <definedName name="_xlnm.Print_Titles" localSheetId="0">'FEBRERO 2024'!$2:$13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  <c r="C61" i="1"/>
  <c r="C62" i="1"/>
  <c r="C63" i="1"/>
  <c r="C64" i="1"/>
  <c r="C65" i="1"/>
  <c r="C66" i="1"/>
  <c r="C67" i="1"/>
  <c r="C60" i="1"/>
  <c r="C35" i="1"/>
  <c r="C36" i="1"/>
  <c r="C37" i="1"/>
  <c r="C38" i="1"/>
  <c r="C39" i="1"/>
  <c r="C40" i="1"/>
  <c r="C41" i="1"/>
  <c r="C42" i="1"/>
  <c r="C34" i="1"/>
  <c r="C25" i="1"/>
  <c r="C26" i="1"/>
  <c r="C27" i="1"/>
  <c r="C28" i="1"/>
  <c r="C29" i="1"/>
  <c r="C30" i="1"/>
  <c r="C31" i="1"/>
  <c r="C32" i="1"/>
  <c r="C24" i="1"/>
  <c r="C21" i="1"/>
  <c r="C22" i="1"/>
  <c r="C20" i="1"/>
  <c r="I68" i="1"/>
  <c r="I59" i="1"/>
  <c r="I43" i="1"/>
  <c r="I33" i="1"/>
  <c r="I23" i="1"/>
  <c r="I19" i="1"/>
  <c r="I18" i="1" l="1"/>
  <c r="I17" i="1" s="1"/>
  <c r="I70" i="1"/>
  <c r="I82" i="1" s="1"/>
  <c r="I16" i="1" l="1"/>
  <c r="I15" i="1" s="1"/>
  <c r="I14" i="1" s="1"/>
  <c r="H33" i="1"/>
  <c r="H68" i="1"/>
  <c r="H59" i="1"/>
  <c r="H43" i="1"/>
  <c r="H23" i="1"/>
  <c r="H19" i="1"/>
  <c r="H70" i="1" l="1"/>
  <c r="H82" i="1" s="1"/>
  <c r="H18" i="1"/>
  <c r="H17" i="1" s="1"/>
  <c r="E68" i="1"/>
  <c r="C68" i="1" s="1"/>
  <c r="F68" i="1"/>
  <c r="G68" i="1"/>
  <c r="H16" i="1" l="1"/>
  <c r="H15" i="1" s="1"/>
  <c r="H14" i="1" s="1"/>
  <c r="G59" i="1"/>
  <c r="G43" i="1"/>
  <c r="G33" i="1"/>
  <c r="G23" i="1"/>
  <c r="G19" i="1"/>
  <c r="G18" i="1" l="1"/>
  <c r="G70" i="1"/>
  <c r="G82" i="1" s="1"/>
  <c r="G17" i="1" l="1"/>
  <c r="G16" i="1"/>
  <c r="E59" i="1"/>
  <c r="F59" i="1"/>
  <c r="F33" i="1"/>
  <c r="C59" i="1" l="1"/>
  <c r="G15" i="1"/>
  <c r="F43" i="1"/>
  <c r="F23" i="1"/>
  <c r="F19" i="1"/>
  <c r="G14" i="1" l="1"/>
  <c r="F18" i="1"/>
  <c r="F70" i="1"/>
  <c r="F82" i="1" s="1"/>
  <c r="F17" i="1" l="1"/>
  <c r="F16" i="1"/>
  <c r="D30" i="1"/>
  <c r="D37" i="1"/>
  <c r="D41" i="1"/>
  <c r="D25" i="1"/>
  <c r="D64" i="1"/>
  <c r="D59" i="1" s="1"/>
  <c r="D42" i="1"/>
  <c r="D40" i="1"/>
  <c r="E33" i="1"/>
  <c r="C33" i="1" s="1"/>
  <c r="D19" i="1"/>
  <c r="E19" i="1"/>
  <c r="C19" i="1" s="1"/>
  <c r="E23" i="1"/>
  <c r="C23" i="1" s="1"/>
  <c r="E43" i="1"/>
  <c r="C43" i="1" s="1"/>
  <c r="D68" i="1"/>
  <c r="C80" i="1"/>
  <c r="D80" i="1"/>
  <c r="F15" i="1" l="1"/>
  <c r="D33" i="1"/>
  <c r="D23" i="1"/>
  <c r="C70" i="1"/>
  <c r="C82" i="1" s="1"/>
  <c r="E18" i="1"/>
  <c r="C18" i="1" s="1"/>
  <c r="E70" i="1"/>
  <c r="E82" i="1" s="1"/>
  <c r="F14" i="1" l="1"/>
  <c r="D18" i="1"/>
  <c r="D17" i="1" s="1"/>
  <c r="D16" i="1" s="1"/>
  <c r="D15" i="1" s="1"/>
  <c r="D14" i="1" s="1"/>
  <c r="D70" i="1"/>
  <c r="D82" i="1" s="1"/>
  <c r="E17" i="1"/>
  <c r="C17" i="1" s="1"/>
  <c r="E16" i="1"/>
  <c r="C16" i="1" s="1"/>
  <c r="E15" i="1" l="1"/>
  <c r="C15" i="1" s="1"/>
  <c r="E14" i="1" l="1"/>
  <c r="C14" i="1" l="1"/>
</calcChain>
</file>

<file path=xl/sharedStrings.xml><?xml version="1.0" encoding="utf-8"?>
<sst xmlns="http://schemas.openxmlformats.org/spreadsheetml/2006/main" count="103" uniqueCount="98">
  <si>
    <t xml:space="preserve">Ejecución de Gastos y Aplicaciones Financieras </t>
  </si>
  <si>
    <t>En RD$</t>
  </si>
  <si>
    <t>Agrupaciones</t>
  </si>
  <si>
    <t>Devengado Aprobado</t>
  </si>
  <si>
    <t>Pres. Inicial</t>
  </si>
  <si>
    <t>Total General</t>
  </si>
  <si>
    <t>0207-MINISTERIO DE SALUD PÚBLICA Y ASISTENCIA SOCIAL</t>
  </si>
  <si>
    <t>01-MINISTERIO DE SALUD PUBLICA Y ASISTENCIA SOCIAL</t>
  </si>
  <si>
    <t>0017-PROGRAMA DE MEDICAMENTOS ESENCIALES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</si>
  <si>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</si>
  <si>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</si>
  <si>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</si>
  <si>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</si>
  <si>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</si>
  <si>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</si>
  <si>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</si>
  <si>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</si>
  <si>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</si>
  <si>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</si>
  <si>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</si>
  <si>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</si>
  <si>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</si>
  <si>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</si>
  <si>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</si>
  <si>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</si>
  <si>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</si>
  <si>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</si>
  <si>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</si>
  <si>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</si>
  <si>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</si>
  <si>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</si>
  <si>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</si>
  <si>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</si>
  <si>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</si>
  <si>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</si>
  <si>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</si>
  <si>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</si>
  <si>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</si>
  <si>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</si>
  <si>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</si>
  <si>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</si>
  <si>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</si>
  <si>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</si>
  <si>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</si>
  <si>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</si>
  <si>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</si>
  <si>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</si>
  <si>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</si>
  <si>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</si>
  <si>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</si>
  <si>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</si>
  <si>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</si>
  <si>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</si>
  <si>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2.6.4-HEHÍCULOS Y EQUIPOS DE TRANSPORTE, TRACCIÓN Y ELVACIÓN</t>
  </si>
  <si>
    <t>2.6.5-MAQUINARIA, OTROS EQUIPOS Y HERRAMIENTAS</t>
  </si>
  <si>
    <t>2.6.6-EQUIPOS DE DEFENSA Y SEGURIDAD</t>
  </si>
  <si>
    <t>2.6.8-BIENES INTANGIBLES</t>
  </si>
  <si>
    <t>2.6.9 EDIFICIOS, ESTRUCTURAS, TIERRAS, TERRENOS Y OBJETOS DE VALOR</t>
  </si>
  <si>
    <t>2.7-OBRAS</t>
  </si>
  <si>
    <t>2.7.1-OBRAS EN EDIFICACIONES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</si>
  <si>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</si>
  <si>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</si>
  <si>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</si>
  <si>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</si>
  <si>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</si>
  <si>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</si>
  <si>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</si>
  <si>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</si>
  <si>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</si>
  <si>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</si>
  <si>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</si>
  <si>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</si>
  <si>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[SIGEF]</t>
  </si>
  <si>
    <r>
      <rPr>
        <b/>
        <sz val="12"/>
        <color indexed="8"/>
        <rFont val="Calibri"/>
        <family val="2"/>
      </rPr>
      <t>Presupuesto Aprobado:</t>
    </r>
    <r>
      <rPr>
        <sz val="12"/>
        <color indexed="8"/>
        <rFont val="Calibri"/>
        <family val="2"/>
      </rPr>
      <t xml:space="preserve">  Se refiere al presupuesto aprobado en la Ley de Presupuesto General del Estado.</t>
    </r>
  </si>
  <si>
    <r>
      <rPr>
        <b/>
        <sz val="12"/>
        <rFont val="Times New Roman"/>
        <family val="1"/>
      </rPr>
      <t xml:space="preserve">Presupuesto Modificado:  </t>
    </r>
    <r>
      <rPr>
        <sz val="12"/>
        <rFont val="Times New Roman"/>
        <family val="1"/>
      </rPr>
      <t>Se refiere al presupuesto aprobado en caso de que el Congreso Nacional Apruebe un presupuesto complementario.</t>
    </r>
  </si>
  <si>
    <r>
      <rPr>
        <b/>
        <sz val="12"/>
        <rFont val="Times New Roman"/>
        <family val="1"/>
      </rPr>
      <t>Total Devengado:</t>
    </r>
    <r>
      <rPr>
        <sz val="12"/>
        <rFont val="Times New Roman"/>
        <family val="1"/>
      </rPr>
      <t xml:space="preserve"> Son los recursos financieros que surgen con la obligacion de pago por la recepcion de conformidad de obras, bienes y servicios oportunamente contratados o, en los casos de gastos sin contraprestacion, por haberse cumplido los requisitos administrativos dispuestos por el reglamento de la presente ley.</t>
    </r>
  </si>
  <si>
    <t>LIC. NELSON A. MINYETTY</t>
  </si>
  <si>
    <t>LIC. DIEGO BALBUENA</t>
  </si>
  <si>
    <t>DEPARTAMENTO FINANCIERO</t>
  </si>
  <si>
    <t>DIVISION DE PRESUPUESTO</t>
  </si>
  <si>
    <t>REVISADO POR</t>
  </si>
  <si>
    <t>PREPARADO POR</t>
  </si>
  <si>
    <t>2.3.4-PRODUCTOS FARMACÉUTICOS(ALTO COSTO)</t>
  </si>
  <si>
    <t xml:space="preserve"> DIRECTORA ADMINISTRATIVA Y FINANCIERA</t>
  </si>
  <si>
    <t xml:space="preserve">           LIC. GEORGINA VICTORIANO MORENO</t>
  </si>
  <si>
    <t xml:space="preserve">                              AUTORIZADO POR</t>
  </si>
  <si>
    <t>[Ministerio de Salud Pública]</t>
  </si>
  <si>
    <t>Programa de Medicamentos Esenciales  Central de Apoyo Logístico  (PROMESECAL)</t>
  </si>
  <si>
    <t>Año [2024]</t>
  </si>
  <si>
    <t>AÑO 2024</t>
  </si>
  <si>
    <t>2024/01-Enero</t>
  </si>
  <si>
    <t>2024/01-Febrero</t>
  </si>
  <si>
    <t>Fecha de Carga 3/06/2024 09:17:02</t>
  </si>
  <si>
    <t>Fecha de imputación: hasta el [31] de [Mayo del [2024]</t>
  </si>
  <si>
    <t>Fecha de registro: hasta el [03] de Junio [ del [2024]</t>
  </si>
  <si>
    <t>2024/01-Marzo</t>
  </si>
  <si>
    <t>2024/01-Abril</t>
  </si>
  <si>
    <t>2024/01-Mayo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</si>
</sst>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name val="Arial"/>
      <family val="2"/>
    </font>
    <font>
      <sz val="22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indexed="8"/>
      <name val="Calibri"/>
      <family val="2"/>
    </font>
    <font>
      <sz val="11"/>
      <color theme="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2"/>
      <color indexed="8"/>
      <name val="Calibri"/>
      <family val="2"/>
    </font>
    <font>
      <b/>
      <sz val="12"/>
      <color theme="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wrapText="1"/>
    </xf>
    <xf numFmtId="43" fontId="2" fillId="0" borderId="0" xfId="1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8" fillId="0" borderId="0" xfId="0" applyFont="1"/>
    <xf numFmtId="0" fontId="10" fillId="0" borderId="0" xfId="0" applyFont="1" applyAlignment="1">
      <alignment horizontal="left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wrapText="1"/>
    </xf>
    <xf numFmtId="43" fontId="11" fillId="0" borderId="0" xfId="1" applyFont="1"/>
    <xf numFmtId="43" fontId="12" fillId="2" borderId="1" xfId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43" fontId="13" fillId="2" borderId="1" xfId="1" applyFont="1" applyFill="1" applyBorder="1" applyAlignment="1">
      <alignment horizontal="left" vertical="center" wrapText="1"/>
    </xf>
    <xf numFmtId="49" fontId="14" fillId="0" borderId="0" xfId="0" applyNumberFormat="1" applyFont="1" applyAlignment="1">
      <alignment horizontal="left" wrapText="1"/>
    </xf>
    <xf numFmtId="43" fontId="14" fillId="0" borderId="0" xfId="1" applyFont="1" applyAlignment="1">
      <alignment horizontal="right"/>
    </xf>
    <xf numFmtId="43" fontId="15" fillId="4" borderId="1" xfId="1" applyFont="1" applyFill="1" applyBorder="1" applyAlignment="1">
      <alignment horizontal="left" vertical="center" wrapText="1"/>
    </xf>
    <xf numFmtId="0" fontId="16" fillId="0" borderId="0" xfId="0" applyFont="1"/>
    <xf numFmtId="0" fontId="17" fillId="0" borderId="0" xfId="0" applyFont="1" applyAlignment="1">
      <alignment vertical="center" wrapText="1"/>
    </xf>
    <xf numFmtId="43" fontId="17" fillId="0" borderId="0" xfId="1" applyFont="1" applyAlignment="1">
      <alignment horizontal="left" vertical="center" wrapText="1" indent="2"/>
    </xf>
    <xf numFmtId="0" fontId="13" fillId="2" borderId="1" xfId="0" applyFont="1" applyFill="1" applyBorder="1" applyAlignment="1">
      <alignment horizontal="left" vertical="center" wrapText="1"/>
    </xf>
    <xf numFmtId="49" fontId="14" fillId="5" borderId="0" xfId="0" applyNumberFormat="1" applyFont="1" applyFill="1" applyAlignment="1">
      <alignment horizontal="left" wrapText="1"/>
    </xf>
    <xf numFmtId="43" fontId="14" fillId="5" borderId="0" xfId="1" applyFont="1" applyFill="1" applyAlignment="1">
      <alignment horizontal="right"/>
    </xf>
    <xf numFmtId="49" fontId="14" fillId="6" borderId="0" xfId="0" applyNumberFormat="1" applyFont="1" applyFill="1" applyAlignment="1">
      <alignment horizontal="left" wrapText="1"/>
    </xf>
    <xf numFmtId="43" fontId="14" fillId="6" borderId="0" xfId="1" applyFont="1" applyFill="1" applyAlignment="1">
      <alignment horizontal="right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 indent="2"/>
    </xf>
    <xf numFmtId="0" fontId="19" fillId="2" borderId="1" xfId="0" applyFont="1" applyFill="1" applyBorder="1" applyAlignment="1">
      <alignment horizontal="left" vertical="center" wrapText="1"/>
    </xf>
    <xf numFmtId="43" fontId="19" fillId="2" borderId="1" xfId="1" applyFont="1" applyFill="1" applyBorder="1" applyAlignment="1">
      <alignment horizontal="left" vertical="center" wrapText="1"/>
    </xf>
    <xf numFmtId="0" fontId="20" fillId="0" borderId="0" xfId="0" applyFont="1"/>
    <xf numFmtId="43" fontId="20" fillId="0" borderId="0" xfId="1" applyFont="1"/>
    <xf numFmtId="0" fontId="21" fillId="0" borderId="0" xfId="0" applyFont="1" applyAlignment="1">
      <alignment wrapText="1"/>
    </xf>
    <xf numFmtId="0" fontId="21" fillId="0" borderId="0" xfId="0" applyFont="1"/>
    <xf numFmtId="0" fontId="2" fillId="0" borderId="0" xfId="0" applyFont="1" applyAlignment="1"/>
    <xf numFmtId="0" fontId="21" fillId="0" borderId="0" xfId="0" applyFont="1" applyAlignment="1"/>
    <xf numFmtId="0" fontId="23" fillId="0" borderId="0" xfId="0" applyFont="1"/>
    <xf numFmtId="43" fontId="23" fillId="0" borderId="0" xfId="1" applyFont="1"/>
    <xf numFmtId="0" fontId="23" fillId="0" borderId="0" xfId="0" applyFont="1" applyBorder="1"/>
    <xf numFmtId="0" fontId="24" fillId="0" borderId="0" xfId="0" applyFont="1" applyBorder="1" applyAlignment="1"/>
    <xf numFmtId="0" fontId="24" fillId="0" borderId="0" xfId="0" applyFont="1" applyAlignment="1"/>
    <xf numFmtId="0" fontId="23" fillId="0" borderId="0" xfId="0" applyFont="1" applyAlignment="1">
      <alignment wrapText="1"/>
    </xf>
    <xf numFmtId="0" fontId="0" fillId="0" borderId="3" xfId="0" applyBorder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43" fontId="18" fillId="6" borderId="0" xfId="1" applyFont="1" applyFill="1" applyAlignment="1">
      <alignment horizontal="right"/>
    </xf>
    <xf numFmtId="0" fontId="0" fillId="7" borderId="0" xfId="0" applyFill="1"/>
    <xf numFmtId="0" fontId="0" fillId="0" borderId="0" xfId="0" applyFill="1"/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" fontId="0" fillId="0" borderId="0" xfId="0" applyNumberFormat="1"/>
    <xf numFmtId="0" fontId="0" fillId="5" borderId="0" xfId="0" applyFill="1"/>
    <xf numFmtId="0" fontId="21" fillId="0" borderId="0" xfId="0" applyFont="1" applyAlignment="1">
      <alignment horizontal="left" wrapText="1"/>
    </xf>
    <xf numFmtId="49" fontId="9" fillId="0" borderId="0" xfId="0" applyNumberFormat="1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/>
    <xf numFmtId="0" fontId="0" fillId="7" borderId="0" xfId="0" applyFont="1" applyFill="1"/>
    <xf numFmtId="0" fontId="19" fillId="0" borderId="0" xfId="0" applyFont="1" applyFill="1" applyBorder="1" applyAlignment="1">
      <alignment horizontal="left" vertical="center" wrapText="1"/>
    </xf>
    <xf numFmtId="43" fontId="19" fillId="0" borderId="0" xfId="1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</xdr:row>
      <xdr:rowOff>0</xdr:rowOff>
    </xdr:from>
    <xdr:to>
      <xdr:col>4</xdr:col>
      <xdr:colOff>1152525</xdr:colOff>
      <xdr:row>4</xdr:row>
      <xdr:rowOff>9525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133350"/>
          <a:ext cx="24193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98"/>
  <sheetViews>
    <sheetView tabSelected="1" workbookViewId="0">
      <selection sqref="A1:J107"/>
    </sheetView>
  </sheetViews>
  <sheetFormatPr baseColWidth="10" defaultRowHeight="15" x14ac:dyDescent="0.25"/>
  <cols>
    <col min="1" max="1" width="1.5703125" customWidth="1"/>
    <col min="2" max="2" width="60.140625" customWidth="1"/>
    <col min="3" max="3" width="22.42578125" customWidth="1"/>
    <col min="4" max="4" width="24.42578125" bestFit="1" customWidth="1"/>
    <col min="5" max="5" width="20.7109375" customWidth="1"/>
    <col min="6" max="6" width="22.140625" style="49" customWidth="1"/>
    <col min="7" max="8" width="20.7109375" style="49" customWidth="1"/>
    <col min="9" max="9" width="23.42578125" style="49" customWidth="1"/>
    <col min="10" max="10" width="1.28515625" style="49" customWidth="1"/>
    <col min="11" max="16" width="11.42578125" style="49"/>
  </cols>
  <sheetData>
    <row r="2" spans="1:9" ht="18.75" customHeight="1" x14ac:dyDescent="0.25">
      <c r="B2" s="1"/>
      <c r="C2" s="2"/>
      <c r="D2" s="2"/>
      <c r="E2" s="2"/>
      <c r="F2" s="2"/>
      <c r="G2" s="2"/>
      <c r="H2" s="2"/>
      <c r="I2" s="2"/>
    </row>
    <row r="3" spans="1:9" ht="15.75" x14ac:dyDescent="0.25">
      <c r="B3" s="1"/>
      <c r="C3" s="2"/>
      <c r="D3" s="2"/>
      <c r="E3" s="2"/>
      <c r="F3" s="2"/>
      <c r="G3" s="2"/>
      <c r="H3" s="2"/>
      <c r="I3" s="2"/>
    </row>
    <row r="4" spans="1:9" ht="18" x14ac:dyDescent="0.25">
      <c r="A4" s="3"/>
      <c r="B4" s="3"/>
      <c r="C4" s="4"/>
      <c r="D4" s="3"/>
      <c r="E4" s="3"/>
      <c r="F4" s="3"/>
      <c r="G4" s="3"/>
      <c r="H4" s="3"/>
      <c r="I4" s="3"/>
    </row>
    <row r="5" spans="1:9" ht="21" customHeight="1" x14ac:dyDescent="0.35">
      <c r="A5" s="5"/>
      <c r="B5" s="57" t="s">
        <v>86</v>
      </c>
      <c r="C5" s="57"/>
      <c r="D5" s="57"/>
      <c r="E5" s="57"/>
      <c r="F5" s="57"/>
      <c r="G5" s="57"/>
      <c r="H5" s="57"/>
      <c r="I5" s="57"/>
    </row>
    <row r="6" spans="1:9" ht="21" customHeight="1" x14ac:dyDescent="0.35">
      <c r="A6" s="5"/>
      <c r="B6" s="58" t="s">
        <v>87</v>
      </c>
      <c r="C6" s="58"/>
      <c r="D6" s="58"/>
      <c r="E6" s="58"/>
      <c r="F6" s="58"/>
      <c r="G6" s="58"/>
      <c r="H6" s="58"/>
      <c r="I6" s="58"/>
    </row>
    <row r="7" spans="1:9" ht="21" customHeight="1" x14ac:dyDescent="0.35">
      <c r="A7" s="5"/>
      <c r="B7" s="57" t="s">
        <v>88</v>
      </c>
      <c r="C7" s="57"/>
      <c r="D7" s="57"/>
      <c r="E7" s="57"/>
      <c r="F7" s="57"/>
      <c r="G7" s="57"/>
      <c r="H7" s="57"/>
      <c r="I7" s="57"/>
    </row>
    <row r="8" spans="1:9" ht="21" customHeight="1" x14ac:dyDescent="0.35">
      <c r="A8" s="5"/>
      <c r="B8" s="59" t="s">
        <v>0</v>
      </c>
      <c r="C8" s="59"/>
      <c r="D8" s="59"/>
      <c r="E8" s="59"/>
      <c r="F8" s="59"/>
      <c r="G8" s="59"/>
      <c r="H8" s="59"/>
      <c r="I8" s="59"/>
    </row>
    <row r="9" spans="1:9" ht="18.75" customHeight="1" x14ac:dyDescent="0.35">
      <c r="A9" s="5"/>
      <c r="B9" s="60" t="s">
        <v>1</v>
      </c>
      <c r="C9" s="60"/>
      <c r="D9" s="60"/>
      <c r="E9" s="60"/>
      <c r="F9" s="60"/>
      <c r="G9" s="60"/>
      <c r="H9" s="60"/>
      <c r="I9" s="60"/>
    </row>
    <row r="10" spans="1:9" ht="20.25" x14ac:dyDescent="0.3">
      <c r="A10" s="6"/>
      <c r="B10" s="56" t="s">
        <v>89</v>
      </c>
      <c r="C10" s="56"/>
      <c r="D10" s="56"/>
      <c r="E10" s="56"/>
      <c r="F10" s="50"/>
      <c r="G10" s="50"/>
      <c r="H10" s="50"/>
      <c r="I10" s="50"/>
    </row>
    <row r="11" spans="1:9" ht="20.25" x14ac:dyDescent="0.3">
      <c r="A11" s="6"/>
      <c r="B11" s="7" t="s">
        <v>92</v>
      </c>
      <c r="C11" s="8"/>
      <c r="D11" s="9"/>
      <c r="E11" s="9"/>
      <c r="F11" s="50"/>
      <c r="G11" s="50"/>
      <c r="H11" s="50"/>
      <c r="I11" s="50"/>
    </row>
    <row r="12" spans="1:9" ht="18.75" x14ac:dyDescent="0.3">
      <c r="B12" s="10"/>
      <c r="C12" s="11"/>
      <c r="D12" s="11"/>
      <c r="E12" s="12" t="s">
        <v>90</v>
      </c>
      <c r="F12" s="12" t="s">
        <v>91</v>
      </c>
      <c r="G12" s="12" t="s">
        <v>95</v>
      </c>
      <c r="H12" s="12" t="s">
        <v>96</v>
      </c>
      <c r="I12" s="12" t="s">
        <v>97</v>
      </c>
    </row>
    <row r="13" spans="1:9" ht="37.5" x14ac:dyDescent="0.25">
      <c r="B13" s="13" t="s">
        <v>2</v>
      </c>
      <c r="C13" s="12" t="s">
        <v>3</v>
      </c>
      <c r="D13" s="12" t="s">
        <v>4</v>
      </c>
      <c r="E13" s="12" t="s">
        <v>3</v>
      </c>
      <c r="F13" s="12" t="s">
        <v>3</v>
      </c>
      <c r="G13" s="12" t="s">
        <v>3</v>
      </c>
      <c r="H13" s="12" t="s">
        <v>3</v>
      </c>
      <c r="I13" s="12" t="s">
        <v>3</v>
      </c>
    </row>
    <row r="14" spans="1:9" x14ac:dyDescent="0.25">
      <c r="B14" s="14" t="s">
        <v>5</v>
      </c>
      <c r="C14" s="15">
        <f>C15</f>
        <v>2553261166.2500005</v>
      </c>
      <c r="D14" s="15">
        <f t="shared" ref="D14:I16" si="0">D15</f>
        <v>15080529512</v>
      </c>
      <c r="E14" s="15">
        <f t="shared" si="0"/>
        <v>165956093.14000002</v>
      </c>
      <c r="F14" s="15">
        <f t="shared" si="0"/>
        <v>703567114.55999994</v>
      </c>
      <c r="G14" s="15">
        <f t="shared" si="0"/>
        <v>558542897.62000012</v>
      </c>
      <c r="H14" s="15">
        <f t="shared" si="0"/>
        <v>561498443.94000006</v>
      </c>
      <c r="I14" s="15">
        <f t="shared" si="0"/>
        <v>563696616.99000013</v>
      </c>
    </row>
    <row r="15" spans="1:9" ht="18" customHeight="1" x14ac:dyDescent="0.25">
      <c r="B15" s="16" t="s">
        <v>6</v>
      </c>
      <c r="C15" s="17">
        <f t="shared" ref="C15:C20" si="1">E15+F15+G15+H15+I15</f>
        <v>2553261166.2500005</v>
      </c>
      <c r="D15" s="17">
        <f t="shared" si="0"/>
        <v>15080529512</v>
      </c>
      <c r="E15" s="17">
        <f>E16</f>
        <v>165956093.14000002</v>
      </c>
      <c r="F15" s="17">
        <f>F16</f>
        <v>703567114.55999994</v>
      </c>
      <c r="G15" s="17">
        <f>G16</f>
        <v>558542897.62000012</v>
      </c>
      <c r="H15" s="17">
        <f>H16</f>
        <v>561498443.94000006</v>
      </c>
      <c r="I15" s="17">
        <f>I16</f>
        <v>563696616.99000013</v>
      </c>
    </row>
    <row r="16" spans="1:9" ht="18" customHeight="1" x14ac:dyDescent="0.25">
      <c r="B16" s="16" t="s">
        <v>7</v>
      </c>
      <c r="C16" s="17">
        <f t="shared" si="1"/>
        <v>2553261166.2500005</v>
      </c>
      <c r="D16" s="17">
        <f t="shared" si="0"/>
        <v>15080529512</v>
      </c>
      <c r="E16" s="17">
        <f>E18</f>
        <v>165956093.14000002</v>
      </c>
      <c r="F16" s="17">
        <f>F18</f>
        <v>703567114.55999994</v>
      </c>
      <c r="G16" s="17">
        <f>G18</f>
        <v>558542897.62000012</v>
      </c>
      <c r="H16" s="17">
        <f>H18</f>
        <v>561498443.94000006</v>
      </c>
      <c r="I16" s="17">
        <f>I18</f>
        <v>563696616.99000013</v>
      </c>
    </row>
    <row r="17" spans="2:9" ht="18" customHeight="1" x14ac:dyDescent="0.25">
      <c r="B17" s="16" t="s">
        <v>8</v>
      </c>
      <c r="C17" s="17">
        <f t="shared" si="1"/>
        <v>2553261166.2500005</v>
      </c>
      <c r="D17" s="17">
        <f t="shared" ref="D17:I17" si="2">D18</f>
        <v>15080529512</v>
      </c>
      <c r="E17" s="17">
        <f t="shared" si="2"/>
        <v>165956093.14000002</v>
      </c>
      <c r="F17" s="17">
        <f t="shared" si="2"/>
        <v>703567114.55999994</v>
      </c>
      <c r="G17" s="17">
        <f t="shared" si="2"/>
        <v>558542897.62000012</v>
      </c>
      <c r="H17" s="17">
        <f t="shared" si="2"/>
        <v>561498443.94000006</v>
      </c>
      <c r="I17" s="17">
        <f t="shared" si="2"/>
        <v>563696616.99000013</v>
      </c>
    </row>
    <row r="18" spans="2:9" x14ac:dyDescent="0.25">
      <c r="B18" s="14" t="s">
        <v>9</v>
      </c>
      <c r="C18" s="15">
        <f t="shared" si="1"/>
        <v>2553261166.2500005</v>
      </c>
      <c r="D18" s="15">
        <f>D19+D23+D33+D51+D59+D68</f>
        <v>15080529512</v>
      </c>
      <c r="E18" s="15">
        <f t="shared" ref="E18:F18" si="3">E19+E23+E33+E43+E51+E59+E68</f>
        <v>165956093.14000002</v>
      </c>
      <c r="F18" s="15">
        <f t="shared" si="3"/>
        <v>703567114.55999994</v>
      </c>
      <c r="G18" s="15">
        <f t="shared" ref="G18:H18" si="4">G19+G23+G33+G43+G51+G59+G68</f>
        <v>558542897.62000012</v>
      </c>
      <c r="H18" s="15">
        <f t="shared" si="4"/>
        <v>561498443.94000006</v>
      </c>
      <c r="I18" s="15">
        <f t="shared" ref="I18" si="5">I19+I23+I33+I43+I51+I59+I68</f>
        <v>563696616.99000013</v>
      </c>
    </row>
    <row r="19" spans="2:9" x14ac:dyDescent="0.25">
      <c r="B19" s="14" t="s">
        <v>10</v>
      </c>
      <c r="C19" s="15">
        <f t="shared" si="1"/>
        <v>475491363.65000004</v>
      </c>
      <c r="D19" s="15">
        <f>D20+D21+D22</f>
        <v>1237230510</v>
      </c>
      <c r="E19" s="15">
        <f t="shared" ref="E19:F19" si="6">E20+E21+E22</f>
        <v>82466463.430000007</v>
      </c>
      <c r="F19" s="15">
        <f t="shared" si="6"/>
        <v>82401484.730000004</v>
      </c>
      <c r="G19" s="15">
        <f t="shared" ref="G19:H19" si="7">G20+G21+G22</f>
        <v>82439116.900000006</v>
      </c>
      <c r="H19" s="15">
        <f t="shared" si="7"/>
        <v>82331593.719999999</v>
      </c>
      <c r="I19" s="15">
        <f t="shared" ref="I19" si="8">I20+I21+I22</f>
        <v>145852704.87</v>
      </c>
    </row>
    <row r="20" spans="2:9" ht="17.25" customHeight="1" x14ac:dyDescent="0.25">
      <c r="B20" s="16" t="s">
        <v>11</v>
      </c>
      <c r="C20" s="18">
        <f t="shared" si="1"/>
        <v>352374952.94</v>
      </c>
      <c r="D20" s="17">
        <v>969240235</v>
      </c>
      <c r="E20" s="17">
        <v>69748470.400000006</v>
      </c>
      <c r="F20" s="17">
        <v>69703370.400000006</v>
      </c>
      <c r="G20" s="17">
        <v>69733795.400000006</v>
      </c>
      <c r="H20" s="17">
        <v>69805373.540000007</v>
      </c>
      <c r="I20" s="17">
        <v>73383943.200000003</v>
      </c>
    </row>
    <row r="21" spans="2:9" ht="17.25" customHeight="1" x14ac:dyDescent="0.25">
      <c r="B21" s="16" t="s">
        <v>12</v>
      </c>
      <c r="C21" s="18">
        <f t="shared" ref="C21:C22" si="9">E21+F21+G21+H21+I21</f>
        <v>69968909.049999997</v>
      </c>
      <c r="D21" s="17">
        <v>149732085</v>
      </c>
      <c r="E21" s="17">
        <v>2038320</v>
      </c>
      <c r="F21" s="17">
        <v>2023320</v>
      </c>
      <c r="G21" s="17">
        <v>2026320</v>
      </c>
      <c r="H21" s="17">
        <v>2038320</v>
      </c>
      <c r="I21" s="17">
        <v>61842629.049999997</v>
      </c>
    </row>
    <row r="22" spans="2:9" ht="17.25" customHeight="1" x14ac:dyDescent="0.25">
      <c r="B22" s="16" t="s">
        <v>13</v>
      </c>
      <c r="C22" s="18">
        <f t="shared" si="9"/>
        <v>53147501.659999996</v>
      </c>
      <c r="D22" s="17">
        <v>118258190</v>
      </c>
      <c r="E22" s="17">
        <v>10679673.029999999</v>
      </c>
      <c r="F22" s="17">
        <v>10674794.33</v>
      </c>
      <c r="G22" s="17">
        <v>10679001.5</v>
      </c>
      <c r="H22" s="17">
        <v>10487900.18</v>
      </c>
      <c r="I22" s="17">
        <v>10626132.619999999</v>
      </c>
    </row>
    <row r="23" spans="2:9" x14ac:dyDescent="0.25">
      <c r="B23" s="14" t="s">
        <v>14</v>
      </c>
      <c r="C23" s="15">
        <f>E23+F23+G23+H23</f>
        <v>132135342.61000001</v>
      </c>
      <c r="D23" s="15">
        <f>D24+D25+D26+D27+D28+D29+D30+D31+D32</f>
        <v>459131319</v>
      </c>
      <c r="E23" s="15">
        <f t="shared" ref="E23:F23" si="10">E24+E25+E26+E27+E28+E29+E30+E31+E32</f>
        <v>25256209.609999999</v>
      </c>
      <c r="F23" s="15">
        <f t="shared" si="10"/>
        <v>36670413.670000002</v>
      </c>
      <c r="G23" s="15">
        <f t="shared" ref="G23:H23" si="11">G24+G25+G26+G27+G28+G29+G30+G31+G32</f>
        <v>34871420.399999999</v>
      </c>
      <c r="H23" s="15">
        <f t="shared" si="11"/>
        <v>35337298.93</v>
      </c>
      <c r="I23" s="15">
        <f t="shared" ref="I23" si="12">I24+I25+I26+I27+I28+I29+I30+I31+I32</f>
        <v>46905258.900000006</v>
      </c>
    </row>
    <row r="24" spans="2:9" ht="15.75" x14ac:dyDescent="0.25">
      <c r="B24" s="16" t="s">
        <v>15</v>
      </c>
      <c r="C24" s="17">
        <f>E24+F24+G24+H24+I24</f>
        <v>37014329.619999997</v>
      </c>
      <c r="D24" s="17">
        <v>78030000</v>
      </c>
      <c r="E24" s="17">
        <v>7184557.7300000004</v>
      </c>
      <c r="F24" s="17">
        <v>9388525.1199999992</v>
      </c>
      <c r="G24" s="17">
        <v>5090779.6500000004</v>
      </c>
      <c r="H24" s="17">
        <v>9459991.9499999993</v>
      </c>
      <c r="I24" s="17">
        <v>5890475.1699999999</v>
      </c>
    </row>
    <row r="25" spans="2:9" ht="15.75" x14ac:dyDescent="0.25">
      <c r="B25" s="16" t="s">
        <v>16</v>
      </c>
      <c r="C25" s="17">
        <f t="shared" ref="C25:C32" si="13">E25+F25+G25+H25+I25</f>
        <v>674360.55999999994</v>
      </c>
      <c r="D25" s="17">
        <f>3738315+2000000</f>
        <v>5738315</v>
      </c>
      <c r="E25" s="17"/>
      <c r="F25" s="17">
        <v>175073.06</v>
      </c>
      <c r="G25" s="17">
        <v>165736.9</v>
      </c>
      <c r="H25" s="17">
        <v>22844.799999999999</v>
      </c>
      <c r="I25" s="17">
        <v>310705.8</v>
      </c>
    </row>
    <row r="26" spans="2:9" ht="15.75" x14ac:dyDescent="0.25">
      <c r="B26" s="16" t="s">
        <v>17</v>
      </c>
      <c r="C26" s="17">
        <f t="shared" si="13"/>
        <v>2064950</v>
      </c>
      <c r="D26" s="17">
        <v>6697600</v>
      </c>
      <c r="E26" s="17">
        <v>0</v>
      </c>
      <c r="F26" s="17">
        <v>0</v>
      </c>
      <c r="G26" s="17">
        <v>0</v>
      </c>
      <c r="H26" s="17">
        <v>0</v>
      </c>
      <c r="I26" s="17">
        <v>2064950</v>
      </c>
    </row>
    <row r="27" spans="2:9" ht="15.75" x14ac:dyDescent="0.25">
      <c r="B27" s="16" t="s">
        <v>18</v>
      </c>
      <c r="C27" s="17">
        <f t="shared" si="13"/>
        <v>633000</v>
      </c>
      <c r="D27" s="17">
        <v>1495000</v>
      </c>
      <c r="E27" s="17"/>
      <c r="F27" s="17"/>
      <c r="G27" s="17">
        <v>250000</v>
      </c>
      <c r="H27" s="17">
        <v>0</v>
      </c>
      <c r="I27" s="17">
        <v>383000</v>
      </c>
    </row>
    <row r="28" spans="2:9" ht="15.75" x14ac:dyDescent="0.25">
      <c r="B28" s="16" t="s">
        <v>19</v>
      </c>
      <c r="C28" s="17">
        <f t="shared" si="13"/>
        <v>70009528.400000006</v>
      </c>
      <c r="D28" s="17">
        <v>183055377</v>
      </c>
      <c r="E28" s="17">
        <v>6473106.2400000002</v>
      </c>
      <c r="F28" s="17">
        <v>12758377.07</v>
      </c>
      <c r="G28" s="17">
        <v>12424284.9</v>
      </c>
      <c r="H28" s="17">
        <v>14125702.029999999</v>
      </c>
      <c r="I28" s="17">
        <v>24228058.16</v>
      </c>
    </row>
    <row r="29" spans="2:9" ht="15.75" x14ac:dyDescent="0.25">
      <c r="B29" s="16" t="s">
        <v>20</v>
      </c>
      <c r="C29" s="17">
        <f t="shared" si="13"/>
        <v>22451955.670000002</v>
      </c>
      <c r="D29" s="17">
        <v>37888828</v>
      </c>
      <c r="E29" s="17">
        <v>667639.24</v>
      </c>
      <c r="F29" s="17">
        <v>944876.35</v>
      </c>
      <c r="G29" s="17">
        <v>9045406.6899999995</v>
      </c>
      <c r="H29" s="17">
        <v>5746522.4500000002</v>
      </c>
      <c r="I29" s="17">
        <v>6047510.9400000004</v>
      </c>
    </row>
    <row r="30" spans="2:9" ht="31.5" x14ac:dyDescent="0.25">
      <c r="B30" s="16" t="s">
        <v>21</v>
      </c>
      <c r="C30" s="17">
        <f t="shared" si="13"/>
        <v>5459900.7800000003</v>
      </c>
      <c r="D30" s="17">
        <f>18053443+15088490+8100000</f>
        <v>41241933</v>
      </c>
      <c r="E30" s="17"/>
      <c r="F30" s="17">
        <v>2210853.48</v>
      </c>
      <c r="G30" s="17">
        <v>1906381.86</v>
      </c>
      <c r="H30" s="17">
        <v>988994.56000000006</v>
      </c>
      <c r="I30" s="17">
        <v>353670.88</v>
      </c>
    </row>
    <row r="31" spans="2:9" ht="31.5" x14ac:dyDescent="0.25">
      <c r="B31" s="16" t="s">
        <v>22</v>
      </c>
      <c r="C31" s="17">
        <f t="shared" si="13"/>
        <v>14429053.699999999</v>
      </c>
      <c r="D31" s="17">
        <v>53741791</v>
      </c>
      <c r="E31" s="17"/>
      <c r="F31" s="17">
        <v>7528982.0499999998</v>
      </c>
      <c r="G31" s="17">
        <v>2035608.56</v>
      </c>
      <c r="H31" s="17">
        <v>1169237.2</v>
      </c>
      <c r="I31" s="17">
        <v>3695225.89</v>
      </c>
    </row>
    <row r="32" spans="2:9" ht="15.75" x14ac:dyDescent="0.25">
      <c r="B32" s="16" t="s">
        <v>23</v>
      </c>
      <c r="C32" s="17">
        <f t="shared" si="13"/>
        <v>26303522.780000001</v>
      </c>
      <c r="D32" s="17">
        <v>51242475</v>
      </c>
      <c r="E32" s="17">
        <v>10930906.4</v>
      </c>
      <c r="F32" s="17">
        <v>3663726.54</v>
      </c>
      <c r="G32" s="17">
        <v>3953221.84</v>
      </c>
      <c r="H32" s="17">
        <v>3824005.94</v>
      </c>
      <c r="I32" s="17">
        <v>3931662.06</v>
      </c>
    </row>
    <row r="33" spans="1:16" ht="15.75" x14ac:dyDescent="0.25">
      <c r="B33" s="14" t="s">
        <v>24</v>
      </c>
      <c r="C33" s="48">
        <f>E33+F33+G33+H33+I33</f>
        <v>1883729985.8700004</v>
      </c>
      <c r="D33" s="15">
        <f>D34+D35+D36+D37+D38+D39+D40+D41+D42</f>
        <v>13263870975</v>
      </c>
      <c r="E33" s="15">
        <f>E34+E35+E36+E37+E39+E40+E41+E42</f>
        <v>58233420.100000001</v>
      </c>
      <c r="F33" s="15">
        <f>F34+F35+F36+F37+F38+F39+F40+F41+F42</f>
        <v>583220070.86000001</v>
      </c>
      <c r="G33" s="15">
        <f>G34+G35+G36+G37+G38+G39+G40+G41+G42</f>
        <v>436455712.86000001</v>
      </c>
      <c r="H33" s="15">
        <f>H34+H35+H36+H37+H38+H39+H40+H41+H42</f>
        <v>441687930.68000007</v>
      </c>
      <c r="I33" s="15">
        <f>I34+I35+I36+I37+I38+I39+I40+I41+I42</f>
        <v>364132851.37000006</v>
      </c>
    </row>
    <row r="34" spans="1:16" ht="15.75" x14ac:dyDescent="0.25">
      <c r="B34" s="16" t="s">
        <v>25</v>
      </c>
      <c r="C34" s="17">
        <f>E34+F34+G34+H34+I34</f>
        <v>840645.27</v>
      </c>
      <c r="D34" s="53">
        <v>3878203</v>
      </c>
      <c r="E34" s="17"/>
      <c r="F34" s="17">
        <v>47080</v>
      </c>
      <c r="G34" s="17">
        <v>893845</v>
      </c>
      <c r="H34" s="17">
        <v>-427659.84</v>
      </c>
      <c r="I34" s="17">
        <v>327380.11</v>
      </c>
    </row>
    <row r="35" spans="1:16" ht="15.75" x14ac:dyDescent="0.25">
      <c r="B35" s="16" t="s">
        <v>26</v>
      </c>
      <c r="C35" s="17">
        <f t="shared" ref="C35:C42" si="14">E35+F35+G35+H35+I35</f>
        <v>2082818</v>
      </c>
      <c r="D35" s="53">
        <v>4534883</v>
      </c>
      <c r="E35" s="17"/>
      <c r="F35" s="17">
        <v>0</v>
      </c>
      <c r="G35" s="17">
        <v>212400</v>
      </c>
      <c r="H35" s="17">
        <v>0</v>
      </c>
      <c r="I35" s="17">
        <v>1870418</v>
      </c>
    </row>
    <row r="36" spans="1:16" ht="15.75" x14ac:dyDescent="0.25">
      <c r="B36" s="16" t="s">
        <v>27</v>
      </c>
      <c r="C36" s="17">
        <f t="shared" si="14"/>
        <v>5657605.1099999994</v>
      </c>
      <c r="D36" s="53">
        <v>12359074</v>
      </c>
      <c r="E36" s="17"/>
      <c r="F36" s="17">
        <v>962054</v>
      </c>
      <c r="G36" s="17">
        <v>3122611.11</v>
      </c>
      <c r="H36" s="17">
        <v>1569990</v>
      </c>
      <c r="I36" s="17">
        <v>2950</v>
      </c>
    </row>
    <row r="37" spans="1:16" ht="15.75" x14ac:dyDescent="0.25">
      <c r="B37" s="16" t="s">
        <v>28</v>
      </c>
      <c r="C37" s="17">
        <f t="shared" si="14"/>
        <v>1202567339.6700001</v>
      </c>
      <c r="D37" s="53">
        <f>432698205+2165024383+328585616+52390831+69339669+1528500</f>
        <v>3049567204</v>
      </c>
      <c r="E37" s="17"/>
      <c r="F37" s="17">
        <v>248769476.83000001</v>
      </c>
      <c r="G37" s="17">
        <v>279487138.49000001</v>
      </c>
      <c r="H37" s="17">
        <v>384806107.61000001</v>
      </c>
      <c r="I37" s="17">
        <v>289504616.74000001</v>
      </c>
    </row>
    <row r="38" spans="1:16" ht="15.75" x14ac:dyDescent="0.25">
      <c r="B38" s="16" t="s">
        <v>82</v>
      </c>
      <c r="C38" s="17">
        <f t="shared" si="14"/>
        <v>290660043.48000002</v>
      </c>
      <c r="D38" s="53">
        <v>7297800000</v>
      </c>
      <c r="E38" s="17"/>
      <c r="F38" s="17">
        <v>266113658</v>
      </c>
      <c r="G38" s="17">
        <v>470925</v>
      </c>
      <c r="H38" s="17">
        <v>6581460.4800000004</v>
      </c>
      <c r="I38" s="17">
        <v>17494000</v>
      </c>
    </row>
    <row r="39" spans="1:16" ht="15.75" x14ac:dyDescent="0.25">
      <c r="B39" s="16" t="s">
        <v>29</v>
      </c>
      <c r="C39" s="17">
        <f t="shared" si="14"/>
        <v>4150532</v>
      </c>
      <c r="D39" s="53">
        <v>8409616</v>
      </c>
      <c r="E39" s="17"/>
      <c r="F39" s="17"/>
      <c r="G39" s="17">
        <v>2182056</v>
      </c>
      <c r="H39" s="17"/>
      <c r="I39" s="17">
        <v>1968476</v>
      </c>
    </row>
    <row r="40" spans="1:16" ht="31.5" x14ac:dyDescent="0.25">
      <c r="B40" s="16" t="s">
        <v>30</v>
      </c>
      <c r="C40" s="17">
        <f t="shared" si="14"/>
        <v>64570.66</v>
      </c>
      <c r="D40" s="53">
        <f>6345915+600000</f>
        <v>6945915</v>
      </c>
      <c r="E40" s="17"/>
      <c r="F40" s="17"/>
      <c r="G40" s="17">
        <v>18379.68</v>
      </c>
      <c r="H40" s="17"/>
      <c r="I40" s="17">
        <v>46190.98</v>
      </c>
    </row>
    <row r="41" spans="1:16" ht="31.5" x14ac:dyDescent="0.25">
      <c r="B41" s="16" t="s">
        <v>31</v>
      </c>
      <c r="C41" s="17">
        <f t="shared" si="14"/>
        <v>66209667.109999999</v>
      </c>
      <c r="D41" s="17">
        <f>79396983+7872948+603761326+20000000+20000000+356466109</f>
        <v>1087497366</v>
      </c>
      <c r="E41" s="17">
        <v>4995120.0999999996</v>
      </c>
      <c r="F41" s="17">
        <v>5901378.9000000004</v>
      </c>
      <c r="G41" s="17">
        <v>39163098.299999997</v>
      </c>
      <c r="H41" s="17">
        <v>6988408</v>
      </c>
      <c r="I41" s="17">
        <v>9161661.8100000005</v>
      </c>
    </row>
    <row r="42" spans="1:16" ht="15.75" x14ac:dyDescent="0.25">
      <c r="B42" s="16" t="s">
        <v>32</v>
      </c>
      <c r="C42" s="17">
        <f t="shared" si="14"/>
        <v>311496764.56999999</v>
      </c>
      <c r="D42" s="17">
        <f>29484790+25300000+119074065+1619019859</f>
        <v>1792878714</v>
      </c>
      <c r="E42" s="17">
        <v>53238300</v>
      </c>
      <c r="F42" s="17">
        <v>61426423.130000003</v>
      </c>
      <c r="G42" s="17">
        <v>110905259.28</v>
      </c>
      <c r="H42" s="17">
        <v>42169624.43</v>
      </c>
      <c r="I42" s="17">
        <v>43757157.729999997</v>
      </c>
    </row>
    <row r="43" spans="1:16" x14ac:dyDescent="0.25">
      <c r="A43" s="19"/>
      <c r="B43" s="14" t="s">
        <v>33</v>
      </c>
      <c r="C43" s="15">
        <f>E43+F43+G43+H43+I43</f>
        <v>0</v>
      </c>
      <c r="D43" s="15">
        <v>0</v>
      </c>
      <c r="E43" s="15">
        <f t="shared" ref="E43:F43" si="15">E44+E45+E46+E47+E48+E49+E50</f>
        <v>0</v>
      </c>
      <c r="F43" s="15">
        <f t="shared" si="15"/>
        <v>0</v>
      </c>
      <c r="G43" s="15">
        <f t="shared" ref="G43:H43" si="16">G44+G45+G46+G47+G48+G49+G50</f>
        <v>0</v>
      </c>
      <c r="H43" s="15">
        <f t="shared" si="16"/>
        <v>0</v>
      </c>
      <c r="I43" s="15">
        <f t="shared" ref="I43" si="17">I44+I45+I46+I47+I48+I49+I50</f>
        <v>0</v>
      </c>
    </row>
    <row r="44" spans="1:16" s="65" customFormat="1" ht="30" x14ac:dyDescent="0.25">
      <c r="B44" s="20" t="s">
        <v>34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66"/>
      <c r="K44" s="66"/>
      <c r="L44" s="66"/>
      <c r="M44" s="66"/>
      <c r="N44" s="66"/>
      <c r="O44" s="66"/>
      <c r="P44" s="66"/>
    </row>
    <row r="45" spans="1:16" s="65" customFormat="1" ht="30" x14ac:dyDescent="0.25">
      <c r="B45" s="20" t="s">
        <v>35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66"/>
      <c r="K45" s="66"/>
      <c r="L45" s="66"/>
      <c r="M45" s="66"/>
      <c r="N45" s="66"/>
      <c r="O45" s="66"/>
      <c r="P45" s="66"/>
    </row>
    <row r="46" spans="1:16" s="65" customFormat="1" ht="30" x14ac:dyDescent="0.25">
      <c r="B46" s="20" t="s">
        <v>36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66"/>
      <c r="K46" s="66"/>
      <c r="L46" s="66"/>
      <c r="M46" s="66"/>
      <c r="N46" s="66"/>
      <c r="O46" s="66"/>
      <c r="P46" s="66"/>
    </row>
    <row r="47" spans="1:16" s="65" customFormat="1" ht="30" x14ac:dyDescent="0.25">
      <c r="B47" s="20" t="s">
        <v>37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66"/>
      <c r="K47" s="66"/>
      <c r="L47" s="66"/>
      <c r="M47" s="66"/>
      <c r="N47" s="66"/>
      <c r="O47" s="66"/>
      <c r="P47" s="66"/>
    </row>
    <row r="48" spans="1:16" s="65" customFormat="1" ht="30" x14ac:dyDescent="0.25">
      <c r="B48" s="20" t="s">
        <v>38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66"/>
      <c r="K48" s="66"/>
      <c r="L48" s="66"/>
      <c r="M48" s="66"/>
      <c r="N48" s="66"/>
      <c r="O48" s="66"/>
      <c r="P48" s="66"/>
    </row>
    <row r="49" spans="2:16" s="65" customFormat="1" ht="30" x14ac:dyDescent="0.25">
      <c r="B49" s="20" t="s">
        <v>39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66"/>
      <c r="K49" s="66"/>
      <c r="L49" s="66"/>
      <c r="M49" s="66"/>
      <c r="N49" s="66"/>
      <c r="O49" s="66"/>
      <c r="P49" s="66"/>
    </row>
    <row r="50" spans="2:16" s="65" customFormat="1" ht="30" x14ac:dyDescent="0.25">
      <c r="B50" s="20" t="s">
        <v>40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66"/>
      <c r="K50" s="66"/>
      <c r="L50" s="66"/>
      <c r="M50" s="66"/>
      <c r="N50" s="66"/>
      <c r="O50" s="66"/>
      <c r="P50" s="66"/>
    </row>
    <row r="51" spans="2:16" x14ac:dyDescent="0.25">
      <c r="B51" s="22" t="s">
        <v>41</v>
      </c>
      <c r="C51" s="15">
        <v>0</v>
      </c>
      <c r="D51" s="15">
        <v>0</v>
      </c>
      <c r="E51" s="15"/>
      <c r="F51" s="15"/>
      <c r="G51" s="15"/>
      <c r="H51" s="15"/>
      <c r="I51" s="15"/>
    </row>
    <row r="52" spans="2:16" s="65" customFormat="1" ht="30" x14ac:dyDescent="0.25">
      <c r="B52" s="20" t="s">
        <v>42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66"/>
      <c r="K52" s="66"/>
      <c r="L52" s="66"/>
      <c r="M52" s="66"/>
      <c r="N52" s="66"/>
      <c r="O52" s="66"/>
      <c r="P52" s="66"/>
    </row>
    <row r="53" spans="2:16" s="65" customFormat="1" ht="30" x14ac:dyDescent="0.25">
      <c r="B53" s="20" t="s">
        <v>43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66"/>
      <c r="K53" s="66"/>
      <c r="L53" s="66"/>
      <c r="M53" s="66"/>
      <c r="N53" s="66"/>
      <c r="O53" s="66"/>
      <c r="P53" s="66"/>
    </row>
    <row r="54" spans="2:16" s="65" customFormat="1" ht="30" x14ac:dyDescent="0.25">
      <c r="B54" s="20" t="s">
        <v>44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66"/>
      <c r="K54" s="66"/>
      <c r="L54" s="66"/>
      <c r="M54" s="66"/>
      <c r="N54" s="66"/>
      <c r="O54" s="66"/>
      <c r="P54" s="66"/>
    </row>
    <row r="55" spans="2:16" s="65" customFormat="1" ht="30" x14ac:dyDescent="0.25">
      <c r="B55" s="20" t="s">
        <v>45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66"/>
      <c r="K55" s="66"/>
      <c r="L55" s="66"/>
      <c r="M55" s="66"/>
      <c r="N55" s="66"/>
      <c r="O55" s="66"/>
      <c r="P55" s="66"/>
    </row>
    <row r="56" spans="2:16" s="65" customFormat="1" ht="30" x14ac:dyDescent="0.25">
      <c r="B56" s="20" t="s">
        <v>46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66"/>
      <c r="K56" s="66"/>
      <c r="L56" s="66"/>
      <c r="M56" s="66"/>
      <c r="N56" s="66"/>
      <c r="O56" s="66"/>
      <c r="P56" s="66"/>
    </row>
    <row r="57" spans="2:16" s="65" customFormat="1" ht="30" x14ac:dyDescent="0.25">
      <c r="B57" s="20" t="s">
        <v>47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66"/>
      <c r="K57" s="66"/>
      <c r="L57" s="66"/>
      <c r="M57" s="66"/>
      <c r="N57" s="66"/>
      <c r="O57" s="66"/>
      <c r="P57" s="66"/>
    </row>
    <row r="58" spans="2:16" s="65" customFormat="1" ht="30" x14ac:dyDescent="0.25">
      <c r="B58" s="20" t="s">
        <v>48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66"/>
      <c r="K58" s="66"/>
      <c r="L58" s="66"/>
      <c r="M58" s="66"/>
      <c r="N58" s="66"/>
      <c r="O58" s="66"/>
      <c r="P58" s="66"/>
    </row>
    <row r="59" spans="2:16" x14ac:dyDescent="0.25">
      <c r="B59" s="22" t="s">
        <v>49</v>
      </c>
      <c r="C59" s="15">
        <f>E59+F59+G59+H59+I59</f>
        <v>11563475.25</v>
      </c>
      <c r="D59" s="15">
        <f>D60+D61+D62+D63+D64+D65+D66+D67</f>
        <v>88796708</v>
      </c>
      <c r="E59" s="15">
        <f t="shared" ref="E59:F59" si="18">E60+E61+E62+E63+E64+E65+E66+E67</f>
        <v>0</v>
      </c>
      <c r="F59" s="15">
        <f t="shared" si="18"/>
        <v>1275145.3</v>
      </c>
      <c r="G59" s="15">
        <f t="shared" ref="G59:H59" si="19">G60+G61+G62+G63+G64+G65+G66+G67</f>
        <v>1788113</v>
      </c>
      <c r="H59" s="15">
        <f t="shared" si="19"/>
        <v>1694415.1</v>
      </c>
      <c r="I59" s="15">
        <f t="shared" ref="I59" si="20">I60+I61+I62+I63+I64+I65+I66+I67</f>
        <v>6805801.8499999996</v>
      </c>
    </row>
    <row r="60" spans="2:16" ht="15.75" x14ac:dyDescent="0.25">
      <c r="B60" s="16" t="s">
        <v>50</v>
      </c>
      <c r="C60" s="17">
        <f>E60+F60+G60+H60+I60</f>
        <v>9974642.2899999991</v>
      </c>
      <c r="D60" s="17">
        <v>51217155</v>
      </c>
      <c r="E60" s="17">
        <v>0</v>
      </c>
      <c r="F60" s="17">
        <v>277101.3</v>
      </c>
      <c r="G60" s="17">
        <v>1788113</v>
      </c>
      <c r="H60" s="17">
        <v>1694415.1</v>
      </c>
      <c r="I60" s="17">
        <v>6215012.8899999997</v>
      </c>
    </row>
    <row r="61" spans="2:16" ht="31.5" x14ac:dyDescent="0.25">
      <c r="B61" s="16" t="s">
        <v>51</v>
      </c>
      <c r="C61" s="17">
        <f t="shared" ref="C61:C67" si="21">E61+F61+G61+H61+I61</f>
        <v>442193.96</v>
      </c>
      <c r="D61" s="17">
        <v>1310000</v>
      </c>
      <c r="E61" s="17">
        <v>0</v>
      </c>
      <c r="F61" s="17">
        <v>0</v>
      </c>
      <c r="G61" s="17">
        <v>0</v>
      </c>
      <c r="H61" s="17">
        <v>0</v>
      </c>
      <c r="I61" s="17">
        <v>442193.96</v>
      </c>
    </row>
    <row r="62" spans="2:16" ht="15.75" x14ac:dyDescent="0.25">
      <c r="B62" s="16" t="s">
        <v>52</v>
      </c>
      <c r="C62" s="17">
        <f t="shared" si="21"/>
        <v>148595</v>
      </c>
      <c r="D62" s="17">
        <v>77200</v>
      </c>
      <c r="E62" s="17">
        <v>0</v>
      </c>
      <c r="F62" s="17">
        <v>0</v>
      </c>
      <c r="G62" s="17">
        <v>0</v>
      </c>
      <c r="H62" s="17">
        <v>0</v>
      </c>
      <c r="I62" s="17">
        <v>148595</v>
      </c>
    </row>
    <row r="63" spans="2:16" ht="31.5" x14ac:dyDescent="0.25">
      <c r="B63" s="16" t="s">
        <v>53</v>
      </c>
      <c r="C63" s="17">
        <f t="shared" si="21"/>
        <v>0</v>
      </c>
      <c r="D63" s="17">
        <v>22170000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</row>
    <row r="64" spans="2:16" ht="15.75" x14ac:dyDescent="0.25">
      <c r="B64" s="16" t="s">
        <v>54</v>
      </c>
      <c r="C64" s="17">
        <f t="shared" si="21"/>
        <v>998044</v>
      </c>
      <c r="D64" s="17">
        <f>5167298+5000000</f>
        <v>10167298</v>
      </c>
      <c r="E64" s="17">
        <v>0</v>
      </c>
      <c r="F64" s="17">
        <v>998044</v>
      </c>
      <c r="G64" s="17">
        <v>0</v>
      </c>
      <c r="H64" s="17">
        <v>0</v>
      </c>
      <c r="I64" s="17">
        <v>0</v>
      </c>
    </row>
    <row r="65" spans="2:9" ht="15.75" x14ac:dyDescent="0.25">
      <c r="B65" s="16" t="s">
        <v>55</v>
      </c>
      <c r="C65" s="17">
        <f t="shared" si="21"/>
        <v>0</v>
      </c>
      <c r="D65" s="17">
        <v>480055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</row>
    <row r="66" spans="2:9" ht="15.75" x14ac:dyDescent="0.25">
      <c r="B66" s="16" t="s">
        <v>56</v>
      </c>
      <c r="C66" s="17">
        <f t="shared" si="21"/>
        <v>0</v>
      </c>
      <c r="D66" s="17">
        <v>3275000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</row>
    <row r="67" spans="2:9" ht="31.5" x14ac:dyDescent="0.25">
      <c r="B67" s="23" t="s">
        <v>57</v>
      </c>
      <c r="C67" s="17">
        <f t="shared" si="21"/>
        <v>0</v>
      </c>
      <c r="D67" s="24">
        <v>100000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</row>
    <row r="68" spans="2:9" ht="15.75" x14ac:dyDescent="0.25">
      <c r="B68" s="25" t="s">
        <v>58</v>
      </c>
      <c r="C68" s="26">
        <f>E68+F68+G68+H68+I68</f>
        <v>3435739.9699999997</v>
      </c>
      <c r="D68" s="26">
        <f>D69</f>
        <v>31500000</v>
      </c>
      <c r="E68" s="26">
        <f t="shared" ref="E68:I68" si="22">E69</f>
        <v>0</v>
      </c>
      <c r="F68" s="26">
        <f t="shared" si="22"/>
        <v>0</v>
      </c>
      <c r="G68" s="26">
        <f t="shared" si="22"/>
        <v>2988534.46</v>
      </c>
      <c r="H68" s="26">
        <f t="shared" si="22"/>
        <v>447205.51</v>
      </c>
      <c r="I68" s="26">
        <f t="shared" si="22"/>
        <v>0</v>
      </c>
    </row>
    <row r="69" spans="2:9" ht="15.75" x14ac:dyDescent="0.25">
      <c r="B69" s="16" t="s">
        <v>59</v>
      </c>
      <c r="C69" s="17">
        <f>E69+F69+G69+H69+I69</f>
        <v>3435739.9699999997</v>
      </c>
      <c r="D69" s="17">
        <v>31500000</v>
      </c>
      <c r="E69" s="17">
        <v>0</v>
      </c>
      <c r="F69" s="17">
        <v>0</v>
      </c>
      <c r="G69" s="17">
        <v>2988534.46</v>
      </c>
      <c r="H69" s="17">
        <v>447205.51</v>
      </c>
      <c r="I69" s="17">
        <v>0</v>
      </c>
    </row>
    <row r="70" spans="2:9" ht="18.75" x14ac:dyDescent="0.25">
      <c r="B70" s="13" t="s">
        <v>60</v>
      </c>
      <c r="C70" s="12">
        <f>SUM(C68+C59+C33+C23+C19)</f>
        <v>2506355907.3500004</v>
      </c>
      <c r="D70" s="12">
        <f t="shared" ref="D70:E70" si="23">SUM(D68+D59+D33+D23+D19)</f>
        <v>15080529512</v>
      </c>
      <c r="E70" s="12">
        <f t="shared" si="23"/>
        <v>165956093.14000002</v>
      </c>
      <c r="F70" s="12">
        <f t="shared" ref="F70:G70" si="24">SUM(F68+F59+F33+F23+F19)</f>
        <v>703567114.55999994</v>
      </c>
      <c r="G70" s="12">
        <f t="shared" si="24"/>
        <v>558542897.62</v>
      </c>
      <c r="H70" s="12">
        <f t="shared" ref="H70:I70" si="25">SUM(H68+H59+H33+H23+H19)</f>
        <v>561498443.94000006</v>
      </c>
      <c r="I70" s="12">
        <f t="shared" si="25"/>
        <v>563696616.99000013</v>
      </c>
    </row>
    <row r="71" spans="2:9" ht="24.75" customHeight="1" x14ac:dyDescent="0.25">
      <c r="B71" s="27" t="s">
        <v>61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</row>
    <row r="72" spans="2:9" ht="24.75" customHeight="1" x14ac:dyDescent="0.25">
      <c r="B72" s="28" t="s">
        <v>62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</row>
    <row r="73" spans="2:9" ht="24.75" customHeight="1" x14ac:dyDescent="0.25">
      <c r="B73" s="29" t="s">
        <v>63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</row>
    <row r="74" spans="2:9" ht="24.75" customHeight="1" x14ac:dyDescent="0.25">
      <c r="B74" s="29" t="s">
        <v>64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</row>
    <row r="75" spans="2:9" ht="24.75" customHeight="1" x14ac:dyDescent="0.25">
      <c r="B75" s="28" t="s">
        <v>65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</row>
    <row r="76" spans="2:9" ht="24.75" customHeight="1" x14ac:dyDescent="0.25">
      <c r="B76" s="29" t="s">
        <v>66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</row>
    <row r="77" spans="2:9" ht="24.75" customHeight="1" x14ac:dyDescent="0.25">
      <c r="B77" s="29" t="s">
        <v>67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</row>
    <row r="78" spans="2:9" ht="24.75" customHeight="1" x14ac:dyDescent="0.25">
      <c r="B78" s="28" t="s">
        <v>68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</row>
    <row r="79" spans="2:9" ht="24.75" customHeight="1" x14ac:dyDescent="0.25">
      <c r="B79" s="29" t="s">
        <v>69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</row>
    <row r="80" spans="2:9" ht="15.75" x14ac:dyDescent="0.25">
      <c r="B80" s="30" t="s">
        <v>70</v>
      </c>
      <c r="C80" s="31">
        <f>SUM(C71:C79)</f>
        <v>0</v>
      </c>
      <c r="D80" s="31">
        <f>SUM(D71:D79)</f>
        <v>0</v>
      </c>
      <c r="E80" s="31"/>
      <c r="F80" s="31"/>
      <c r="G80" s="31"/>
      <c r="H80" s="31"/>
      <c r="I80" s="31"/>
    </row>
    <row r="81" spans="2:9" ht="21.75" customHeight="1" x14ac:dyDescent="0.3">
      <c r="B81" s="32"/>
      <c r="C81" s="33"/>
      <c r="D81" s="33"/>
      <c r="E81" s="33"/>
      <c r="F81" s="33"/>
      <c r="G81" s="33"/>
      <c r="H81" s="33"/>
      <c r="I81" s="33"/>
    </row>
    <row r="82" spans="2:9" ht="15.75" x14ac:dyDescent="0.25">
      <c r="B82" s="30" t="s">
        <v>71</v>
      </c>
      <c r="C82" s="31">
        <f>SUM(C80+C70)</f>
        <v>2506355907.3500004</v>
      </c>
      <c r="D82" s="31">
        <f t="shared" ref="D82:E82" si="26">SUM(D80+D70)</f>
        <v>15080529512</v>
      </c>
      <c r="E82" s="31">
        <f t="shared" si="26"/>
        <v>165956093.14000002</v>
      </c>
      <c r="F82" s="31">
        <f t="shared" ref="F82:G82" si="27">SUM(F80+F70)</f>
        <v>703567114.55999994</v>
      </c>
      <c r="G82" s="31">
        <f t="shared" si="27"/>
        <v>558542897.62</v>
      </c>
      <c r="H82" s="31">
        <f t="shared" ref="H82:I82" si="28">SUM(H80+H70)</f>
        <v>561498443.94000006</v>
      </c>
      <c r="I82" s="31">
        <f t="shared" si="28"/>
        <v>563696616.99000013</v>
      </c>
    </row>
    <row r="83" spans="2:9" s="50" customFormat="1" ht="15.75" x14ac:dyDescent="0.25">
      <c r="B83" s="67"/>
      <c r="C83" s="68"/>
      <c r="D83" s="68"/>
      <c r="E83" s="68"/>
      <c r="F83" s="68"/>
      <c r="G83" s="68"/>
      <c r="H83" s="68"/>
      <c r="I83" s="68"/>
    </row>
    <row r="84" spans="2:9" s="50" customFormat="1" ht="15.75" x14ac:dyDescent="0.25">
      <c r="B84" s="67"/>
      <c r="C84" s="68"/>
      <c r="D84" s="68"/>
      <c r="E84" s="68"/>
      <c r="F84" s="68"/>
      <c r="G84" s="68"/>
      <c r="H84" s="68"/>
      <c r="I84" s="68"/>
    </row>
    <row r="85" spans="2:9" ht="15.75" x14ac:dyDescent="0.25">
      <c r="B85" s="34" t="s">
        <v>72</v>
      </c>
      <c r="C85" s="35"/>
      <c r="D85" s="35"/>
      <c r="E85" s="35"/>
      <c r="F85" s="35"/>
      <c r="G85" s="35"/>
      <c r="H85" s="35"/>
      <c r="I85" s="35"/>
    </row>
    <row r="86" spans="2:9" ht="15.75" x14ac:dyDescent="0.25">
      <c r="B86" s="55" t="s">
        <v>94</v>
      </c>
      <c r="C86" s="55"/>
      <c r="D86" s="55"/>
      <c r="E86" s="55"/>
      <c r="F86" s="50"/>
      <c r="G86" s="50"/>
      <c r="H86" s="50"/>
      <c r="I86" s="50"/>
    </row>
    <row r="87" spans="2:9" ht="15.75" x14ac:dyDescent="0.25">
      <c r="B87" s="55" t="s">
        <v>93</v>
      </c>
      <c r="C87" s="55"/>
      <c r="D87" s="55"/>
      <c r="E87" s="55"/>
      <c r="F87" s="50"/>
      <c r="G87" s="50"/>
      <c r="H87" s="50"/>
      <c r="I87" s="50"/>
    </row>
    <row r="88" spans="2:9" ht="15.75" x14ac:dyDescent="0.25">
      <c r="B88" s="36" t="s">
        <v>73</v>
      </c>
      <c r="C88" s="36"/>
      <c r="D88" s="36"/>
      <c r="E88" s="36"/>
      <c r="F88" s="50"/>
      <c r="G88" s="50"/>
      <c r="H88" s="50"/>
      <c r="I88" s="50"/>
    </row>
    <row r="89" spans="2:9" ht="15.75" x14ac:dyDescent="0.25">
      <c r="B89" s="37" t="s">
        <v>74</v>
      </c>
      <c r="C89" s="37"/>
      <c r="D89" s="37"/>
      <c r="E89" s="37"/>
      <c r="F89" s="50"/>
      <c r="G89" s="50"/>
      <c r="H89" s="50"/>
      <c r="I89" s="50"/>
    </row>
    <row r="90" spans="2:9" ht="47.25" customHeight="1" x14ac:dyDescent="0.25">
      <c r="B90" s="55" t="s">
        <v>75</v>
      </c>
      <c r="C90" s="55"/>
      <c r="D90" s="55"/>
      <c r="E90" s="55"/>
      <c r="F90" s="50"/>
      <c r="G90" s="50"/>
      <c r="H90" s="50"/>
      <c r="I90" s="50"/>
    </row>
    <row r="91" spans="2:9" ht="15.75" x14ac:dyDescent="0.25">
      <c r="B91" s="1"/>
      <c r="C91" s="2"/>
      <c r="D91" s="2"/>
      <c r="E91" s="2"/>
      <c r="F91" s="50"/>
      <c r="G91" s="50"/>
      <c r="H91" s="50"/>
      <c r="I91" s="50"/>
    </row>
    <row r="92" spans="2:9" ht="15" customHeight="1" x14ac:dyDescent="0.25">
      <c r="B92" s="1"/>
      <c r="C92" s="2"/>
      <c r="D92" s="2"/>
      <c r="E92" s="2"/>
      <c r="F92" s="50"/>
      <c r="G92" s="50"/>
      <c r="H92" s="50"/>
      <c r="I92" s="50"/>
    </row>
    <row r="93" spans="2:9" ht="15.75" x14ac:dyDescent="0.25">
      <c r="B93" s="1"/>
      <c r="C93" s="2"/>
      <c r="D93" s="2"/>
      <c r="E93" s="2"/>
      <c r="F93" s="50"/>
      <c r="G93" s="50"/>
      <c r="H93" s="50"/>
      <c r="I93" s="50"/>
    </row>
    <row r="94" spans="2:9" x14ac:dyDescent="0.25">
      <c r="B94" s="38"/>
      <c r="C94" s="39"/>
      <c r="D94" s="38"/>
      <c r="E94" s="38"/>
      <c r="F94" s="50"/>
      <c r="G94" s="50"/>
      <c r="H94" s="50"/>
      <c r="I94" s="50"/>
    </row>
    <row r="95" spans="2:9" x14ac:dyDescent="0.25">
      <c r="B95" s="45"/>
      <c r="C95" s="40"/>
      <c r="F95" s="50"/>
      <c r="G95" s="50"/>
      <c r="H95" s="50"/>
      <c r="I95" s="50"/>
    </row>
    <row r="96" spans="2:9" ht="15" customHeight="1" x14ac:dyDescent="0.25">
      <c r="B96" s="47"/>
      <c r="C96" s="40"/>
      <c r="F96" s="54"/>
      <c r="G96" s="61"/>
      <c r="H96" s="61"/>
      <c r="I96" s="61"/>
    </row>
    <row r="97" spans="2:9" x14ac:dyDescent="0.25">
      <c r="B97" s="46" t="s">
        <v>77</v>
      </c>
      <c r="C97" s="41"/>
      <c r="F97" s="54"/>
      <c r="G97"/>
      <c r="H97" s="46" t="s">
        <v>76</v>
      </c>
      <c r="I97" s="50"/>
    </row>
    <row r="98" spans="2:9" x14ac:dyDescent="0.25">
      <c r="B98" s="51" t="s">
        <v>79</v>
      </c>
      <c r="C98" s="42"/>
      <c r="F98" s="54"/>
      <c r="G98"/>
      <c r="H98" s="51" t="s">
        <v>78</v>
      </c>
      <c r="I98" s="50"/>
    </row>
    <row r="99" spans="2:9" x14ac:dyDescent="0.25">
      <c r="B99" s="52" t="s">
        <v>81</v>
      </c>
      <c r="F99" s="54"/>
      <c r="G99"/>
      <c r="H99" s="52" t="s">
        <v>80</v>
      </c>
      <c r="I99" s="50"/>
    </row>
    <row r="100" spans="2:9" x14ac:dyDescent="0.25">
      <c r="B100" s="52"/>
      <c r="F100" s="54"/>
      <c r="G100"/>
      <c r="H100" s="52"/>
      <c r="I100" s="50"/>
    </row>
    <row r="101" spans="2:9" x14ac:dyDescent="0.25">
      <c r="B101" s="52"/>
      <c r="F101" s="54"/>
      <c r="G101"/>
      <c r="H101" s="52"/>
      <c r="I101" s="50"/>
    </row>
    <row r="102" spans="2:9" x14ac:dyDescent="0.25">
      <c r="B102" s="38"/>
      <c r="F102" s="50"/>
      <c r="G102" s="50"/>
      <c r="H102" s="50"/>
      <c r="I102" s="50"/>
    </row>
    <row r="103" spans="2:9" x14ac:dyDescent="0.25">
      <c r="B103" s="43"/>
      <c r="D103" s="44"/>
      <c r="E103" s="44"/>
      <c r="F103" s="44"/>
      <c r="G103" s="50"/>
      <c r="H103" s="50"/>
      <c r="I103" s="50"/>
    </row>
    <row r="104" spans="2:9" ht="15.75" x14ac:dyDescent="0.25">
      <c r="B104" s="1"/>
      <c r="D104" s="62" t="s">
        <v>84</v>
      </c>
      <c r="E104" s="62"/>
      <c r="F104" s="62"/>
      <c r="G104" s="50"/>
      <c r="H104" s="50"/>
      <c r="I104" s="50"/>
    </row>
    <row r="105" spans="2:9" ht="15.75" x14ac:dyDescent="0.25">
      <c r="B105" s="1"/>
      <c r="D105" s="63" t="s">
        <v>83</v>
      </c>
      <c r="E105" s="63"/>
      <c r="F105" s="63"/>
      <c r="G105" s="50"/>
      <c r="H105" s="50"/>
      <c r="I105" s="50"/>
    </row>
    <row r="106" spans="2:9" ht="15.75" x14ac:dyDescent="0.25">
      <c r="B106" s="1"/>
      <c r="D106" s="64" t="s">
        <v>85</v>
      </c>
      <c r="E106" s="64"/>
      <c r="F106" s="64"/>
      <c r="G106" s="50"/>
      <c r="H106" s="50"/>
      <c r="I106" s="50"/>
    </row>
    <row r="107" spans="2:9" ht="15.75" x14ac:dyDescent="0.25">
      <c r="B107" s="1"/>
      <c r="F107" s="50"/>
      <c r="G107" s="50"/>
      <c r="H107" s="50"/>
      <c r="I107" s="50"/>
    </row>
    <row r="108" spans="2:9" ht="15.75" x14ac:dyDescent="0.25">
      <c r="B108" s="1"/>
      <c r="F108" s="50"/>
      <c r="G108" s="50"/>
      <c r="H108" s="50"/>
      <c r="I108" s="50"/>
    </row>
    <row r="109" spans="2:9" ht="15.75" x14ac:dyDescent="0.25">
      <c r="B109" s="1"/>
      <c r="F109" s="50"/>
      <c r="G109" s="50"/>
      <c r="H109" s="50"/>
      <c r="I109" s="50"/>
    </row>
    <row r="110" spans="2:9" ht="15.75" x14ac:dyDescent="0.25">
      <c r="B110" s="1"/>
      <c r="F110" s="50"/>
      <c r="G110" s="50"/>
    </row>
    <row r="111" spans="2:9" ht="15.75" x14ac:dyDescent="0.25">
      <c r="B111" s="1"/>
      <c r="C111" s="2"/>
      <c r="D111" s="2"/>
      <c r="E111" s="2"/>
      <c r="F111" s="50"/>
      <c r="G111" s="50"/>
    </row>
    <row r="112" spans="2:9" ht="15.75" x14ac:dyDescent="0.25">
      <c r="B112" s="1"/>
      <c r="C112" s="2"/>
      <c r="D112" s="2"/>
      <c r="E112" s="2"/>
      <c r="F112" s="50"/>
      <c r="G112" s="50"/>
    </row>
    <row r="113" spans="2:7" ht="15.75" x14ac:dyDescent="0.25">
      <c r="B113" s="1"/>
      <c r="C113" s="2"/>
      <c r="D113" s="2"/>
      <c r="E113" s="2"/>
      <c r="F113" s="50"/>
      <c r="G113" s="50"/>
    </row>
    <row r="114" spans="2:7" ht="15.75" x14ac:dyDescent="0.25">
      <c r="B114" s="1"/>
      <c r="C114" s="2"/>
      <c r="D114" s="2"/>
      <c r="E114" s="2"/>
      <c r="F114" s="50"/>
      <c r="G114" s="50"/>
    </row>
    <row r="115" spans="2:7" ht="15.75" x14ac:dyDescent="0.25">
      <c r="B115" s="1"/>
      <c r="C115" s="2"/>
      <c r="D115" s="2"/>
      <c r="E115" s="2"/>
      <c r="F115" s="50"/>
      <c r="G115" s="50"/>
    </row>
    <row r="116" spans="2:7" ht="15.75" x14ac:dyDescent="0.25">
      <c r="B116" s="1"/>
      <c r="C116" s="2"/>
      <c r="D116" s="2"/>
      <c r="E116" s="2"/>
      <c r="F116" s="50"/>
      <c r="G116" s="50"/>
    </row>
    <row r="117" spans="2:7" ht="15.75" x14ac:dyDescent="0.25">
      <c r="B117" s="1"/>
      <c r="C117" s="2"/>
      <c r="D117" s="2"/>
      <c r="E117" s="2"/>
      <c r="F117" s="50"/>
      <c r="G117" s="50"/>
    </row>
    <row r="118" spans="2:7" ht="15.75" x14ac:dyDescent="0.25">
      <c r="B118" s="1"/>
      <c r="C118" s="2"/>
      <c r="D118" s="2"/>
      <c r="E118" s="2"/>
      <c r="F118" s="50"/>
      <c r="G118" s="50"/>
    </row>
    <row r="119" spans="2:7" ht="15.75" x14ac:dyDescent="0.25">
      <c r="B119" s="1"/>
      <c r="C119" s="2"/>
      <c r="D119" s="2"/>
      <c r="E119" s="2"/>
      <c r="F119" s="50"/>
      <c r="G119" s="50"/>
    </row>
    <row r="120" spans="2:7" ht="15.75" x14ac:dyDescent="0.25">
      <c r="B120" s="1"/>
      <c r="C120" s="2"/>
      <c r="D120" s="2"/>
      <c r="E120" s="2"/>
      <c r="F120" s="50"/>
      <c r="G120" s="50"/>
    </row>
    <row r="121" spans="2:7" ht="15.75" x14ac:dyDescent="0.25">
      <c r="B121" s="1"/>
      <c r="C121" s="2"/>
      <c r="D121" s="2"/>
      <c r="E121" s="2"/>
      <c r="F121" s="50"/>
      <c r="G121" s="50"/>
    </row>
    <row r="122" spans="2:7" ht="15.75" x14ac:dyDescent="0.25">
      <c r="B122" s="1"/>
      <c r="C122" s="2"/>
      <c r="D122" s="2"/>
      <c r="E122" s="2"/>
      <c r="F122" s="50"/>
      <c r="G122" s="50"/>
    </row>
    <row r="123" spans="2:7" ht="15.75" x14ac:dyDescent="0.25">
      <c r="B123" s="1"/>
      <c r="C123" s="2"/>
      <c r="D123" s="2"/>
      <c r="E123" s="2"/>
      <c r="F123" s="50"/>
      <c r="G123" s="50"/>
    </row>
    <row r="124" spans="2:7" ht="15.75" x14ac:dyDescent="0.25">
      <c r="B124" s="1"/>
      <c r="C124" s="2"/>
      <c r="D124" s="2"/>
      <c r="E124" s="2"/>
      <c r="F124" s="50"/>
      <c r="G124" s="50"/>
    </row>
    <row r="125" spans="2:7" ht="15.75" x14ac:dyDescent="0.25">
      <c r="B125" s="1"/>
      <c r="C125" s="2"/>
      <c r="D125" s="2"/>
      <c r="E125" s="2"/>
      <c r="F125" s="50"/>
      <c r="G125" s="50"/>
    </row>
    <row r="126" spans="2:7" ht="15.75" x14ac:dyDescent="0.25">
      <c r="B126" s="1"/>
      <c r="C126" s="2"/>
      <c r="D126" s="2"/>
      <c r="E126" s="2"/>
      <c r="F126" s="50"/>
      <c r="G126" s="50"/>
    </row>
    <row r="127" spans="2:7" ht="15.75" x14ac:dyDescent="0.25">
      <c r="B127" s="1"/>
      <c r="C127" s="2"/>
      <c r="D127" s="2"/>
      <c r="E127" s="2"/>
      <c r="F127" s="50"/>
      <c r="G127" s="50"/>
    </row>
    <row r="128" spans="2:7" ht="15.75" x14ac:dyDescent="0.25">
      <c r="B128" s="1"/>
      <c r="C128" s="2"/>
      <c r="D128" s="2"/>
      <c r="E128" s="2"/>
      <c r="F128" s="50"/>
      <c r="G128" s="50"/>
    </row>
    <row r="129" spans="2:7" ht="15.75" x14ac:dyDescent="0.25">
      <c r="B129" s="1"/>
      <c r="C129" s="2"/>
      <c r="D129" s="2"/>
      <c r="E129" s="2"/>
      <c r="F129" s="50"/>
      <c r="G129" s="50"/>
    </row>
    <row r="130" spans="2:7" ht="15.75" x14ac:dyDescent="0.25">
      <c r="B130" s="1"/>
      <c r="C130" s="2"/>
      <c r="D130" s="2"/>
      <c r="E130" s="2"/>
      <c r="F130" s="50"/>
      <c r="G130" s="50"/>
    </row>
    <row r="131" spans="2:7" ht="15.75" x14ac:dyDescent="0.25">
      <c r="B131" s="1"/>
      <c r="C131" s="2"/>
      <c r="D131" s="2"/>
      <c r="E131" s="2"/>
      <c r="F131" s="50"/>
      <c r="G131" s="50"/>
    </row>
    <row r="132" spans="2:7" ht="15.75" x14ac:dyDescent="0.25">
      <c r="B132" s="1"/>
      <c r="C132" s="2"/>
      <c r="D132" s="2"/>
      <c r="E132" s="2"/>
      <c r="F132" s="50"/>
      <c r="G132" s="50"/>
    </row>
    <row r="133" spans="2:7" ht="15.75" x14ac:dyDescent="0.25">
      <c r="B133" s="1"/>
      <c r="C133" s="2"/>
      <c r="D133" s="2"/>
      <c r="E133" s="2"/>
      <c r="F133" s="50"/>
      <c r="G133" s="50"/>
    </row>
    <row r="134" spans="2:7" ht="15.75" x14ac:dyDescent="0.25">
      <c r="B134" s="1"/>
      <c r="C134" s="2"/>
      <c r="D134" s="2"/>
      <c r="E134" s="2"/>
      <c r="F134" s="50"/>
      <c r="G134" s="50"/>
    </row>
    <row r="135" spans="2:7" ht="15.75" x14ac:dyDescent="0.25">
      <c r="B135" s="1"/>
      <c r="C135" s="2"/>
      <c r="D135" s="2"/>
      <c r="E135" s="2"/>
      <c r="F135" s="50"/>
      <c r="G135" s="50"/>
    </row>
    <row r="136" spans="2:7" ht="15.75" x14ac:dyDescent="0.25">
      <c r="B136" s="1"/>
      <c r="C136" s="2"/>
      <c r="D136" s="2"/>
      <c r="E136" s="2"/>
      <c r="F136" s="50"/>
      <c r="G136" s="50"/>
    </row>
    <row r="137" spans="2:7" ht="15.75" x14ac:dyDescent="0.25">
      <c r="B137" s="1"/>
      <c r="C137" s="2"/>
      <c r="D137" s="2"/>
      <c r="E137" s="2"/>
      <c r="F137" s="50"/>
      <c r="G137" s="50"/>
    </row>
    <row r="138" spans="2:7" ht="15.75" x14ac:dyDescent="0.25">
      <c r="B138" s="1"/>
      <c r="C138" s="2"/>
      <c r="D138" s="2"/>
      <c r="E138" s="2"/>
      <c r="F138" s="50"/>
      <c r="G138" s="50"/>
    </row>
    <row r="139" spans="2:7" ht="15.75" x14ac:dyDescent="0.25">
      <c r="B139" s="1"/>
      <c r="C139" s="2"/>
      <c r="D139" s="2"/>
      <c r="E139" s="2"/>
      <c r="F139" s="50"/>
      <c r="G139" s="50"/>
    </row>
    <row r="140" spans="2:7" ht="15.75" x14ac:dyDescent="0.25">
      <c r="B140" s="1"/>
      <c r="C140" s="2"/>
      <c r="D140" s="2"/>
      <c r="E140" s="2"/>
      <c r="F140" s="50"/>
      <c r="G140" s="50"/>
    </row>
    <row r="141" spans="2:7" ht="15.75" x14ac:dyDescent="0.25">
      <c r="B141" s="1"/>
      <c r="C141" s="2"/>
      <c r="D141" s="2"/>
      <c r="E141" s="2"/>
      <c r="F141" s="50"/>
      <c r="G141" s="50"/>
    </row>
    <row r="142" spans="2:7" ht="15.75" x14ac:dyDescent="0.25">
      <c r="B142" s="1"/>
      <c r="C142" s="2"/>
      <c r="D142" s="2"/>
      <c r="E142" s="2"/>
      <c r="F142" s="50"/>
      <c r="G142" s="50"/>
    </row>
    <row r="143" spans="2:7" ht="15.75" x14ac:dyDescent="0.25">
      <c r="B143" s="1"/>
      <c r="C143" s="2"/>
      <c r="D143" s="2"/>
      <c r="E143" s="2"/>
      <c r="F143" s="50"/>
      <c r="G143" s="50"/>
    </row>
    <row r="144" spans="2:7" ht="15.75" x14ac:dyDescent="0.25">
      <c r="B144" s="1"/>
      <c r="C144" s="2"/>
      <c r="D144" s="2"/>
      <c r="E144" s="2"/>
      <c r="F144" s="50"/>
      <c r="G144" s="50"/>
    </row>
    <row r="145" spans="2:7" ht="15.75" x14ac:dyDescent="0.25">
      <c r="B145" s="1"/>
      <c r="C145" s="2"/>
      <c r="D145" s="2"/>
      <c r="E145" s="2"/>
      <c r="F145" s="50"/>
      <c r="G145" s="50"/>
    </row>
    <row r="146" spans="2:7" ht="15.75" x14ac:dyDescent="0.25">
      <c r="B146" s="1"/>
      <c r="C146" s="2"/>
      <c r="D146" s="2"/>
      <c r="E146" s="2"/>
      <c r="F146" s="50"/>
      <c r="G146" s="50"/>
    </row>
    <row r="147" spans="2:7" ht="15.75" x14ac:dyDescent="0.25">
      <c r="B147" s="1"/>
      <c r="C147" s="2"/>
      <c r="D147" s="2"/>
      <c r="E147" s="2"/>
      <c r="F147" s="50"/>
      <c r="G147" s="50"/>
    </row>
    <row r="148" spans="2:7" ht="15.75" x14ac:dyDescent="0.25">
      <c r="B148" s="1"/>
      <c r="C148" s="2"/>
      <c r="D148" s="2"/>
      <c r="E148" s="2"/>
      <c r="F148" s="50"/>
      <c r="G148" s="50"/>
    </row>
    <row r="149" spans="2:7" ht="15.75" x14ac:dyDescent="0.25">
      <c r="B149" s="1"/>
      <c r="C149" s="2"/>
      <c r="D149" s="2"/>
      <c r="E149" s="2"/>
      <c r="F149" s="50"/>
      <c r="G149" s="50"/>
    </row>
    <row r="150" spans="2:7" ht="15.75" x14ac:dyDescent="0.25">
      <c r="B150" s="1"/>
      <c r="C150" s="2"/>
      <c r="D150" s="2"/>
      <c r="E150" s="2"/>
      <c r="F150" s="50"/>
      <c r="G150" s="50"/>
    </row>
    <row r="151" spans="2:7" ht="15.75" x14ac:dyDescent="0.25">
      <c r="B151" s="1"/>
      <c r="C151" s="2"/>
      <c r="D151" s="2"/>
      <c r="E151" s="2"/>
      <c r="F151" s="50"/>
      <c r="G151" s="50"/>
    </row>
    <row r="152" spans="2:7" ht="15.75" x14ac:dyDescent="0.25">
      <c r="B152" s="1"/>
      <c r="C152" s="2"/>
      <c r="D152" s="2"/>
      <c r="E152" s="2"/>
      <c r="F152" s="50"/>
      <c r="G152" s="50"/>
    </row>
    <row r="153" spans="2:7" ht="15.75" x14ac:dyDescent="0.25">
      <c r="B153" s="1"/>
      <c r="C153" s="2"/>
      <c r="D153" s="2"/>
      <c r="E153" s="2"/>
      <c r="F153" s="50"/>
      <c r="G153" s="50"/>
    </row>
    <row r="154" spans="2:7" ht="15.75" x14ac:dyDescent="0.25">
      <c r="B154" s="1"/>
      <c r="C154" s="2"/>
      <c r="D154" s="2"/>
      <c r="E154" s="2"/>
      <c r="F154" s="50"/>
      <c r="G154" s="50"/>
    </row>
    <row r="155" spans="2:7" ht="15.75" x14ac:dyDescent="0.25">
      <c r="B155" s="1"/>
      <c r="C155" s="2"/>
      <c r="D155" s="2"/>
      <c r="E155" s="2"/>
      <c r="F155" s="50"/>
      <c r="G155" s="50"/>
    </row>
    <row r="156" spans="2:7" ht="15.75" x14ac:dyDescent="0.25">
      <c r="B156" s="1"/>
      <c r="C156" s="2"/>
      <c r="D156" s="2"/>
      <c r="E156" s="2"/>
      <c r="F156" s="50"/>
      <c r="G156" s="50"/>
    </row>
    <row r="157" spans="2:7" ht="15.75" x14ac:dyDescent="0.25">
      <c r="B157" s="1"/>
      <c r="C157" s="2"/>
      <c r="D157" s="2"/>
      <c r="E157" s="2"/>
      <c r="F157" s="50"/>
      <c r="G157" s="50"/>
    </row>
    <row r="158" spans="2:7" ht="15.75" x14ac:dyDescent="0.25">
      <c r="B158" s="1"/>
      <c r="C158" s="2"/>
      <c r="D158" s="2"/>
      <c r="E158" s="2"/>
      <c r="F158" s="50"/>
      <c r="G158" s="50"/>
    </row>
    <row r="159" spans="2:7" ht="15.75" x14ac:dyDescent="0.25">
      <c r="B159" s="1"/>
      <c r="C159" s="2"/>
      <c r="D159" s="2"/>
      <c r="E159" s="2"/>
      <c r="F159" s="50"/>
      <c r="G159" s="50"/>
    </row>
    <row r="160" spans="2:7" ht="15.75" x14ac:dyDescent="0.25">
      <c r="B160" s="1"/>
      <c r="C160" s="2"/>
      <c r="D160" s="2"/>
      <c r="E160" s="2"/>
      <c r="F160" s="50"/>
      <c r="G160" s="50"/>
    </row>
    <row r="161" spans="2:7" ht="15.75" x14ac:dyDescent="0.25">
      <c r="B161" s="1"/>
      <c r="C161" s="2"/>
      <c r="D161" s="2"/>
      <c r="E161" s="2"/>
      <c r="F161" s="50"/>
      <c r="G161" s="50"/>
    </row>
    <row r="162" spans="2:7" ht="15.75" x14ac:dyDescent="0.25">
      <c r="B162" s="1"/>
      <c r="C162" s="2"/>
      <c r="D162" s="2"/>
      <c r="E162" s="2"/>
      <c r="F162" s="50"/>
      <c r="G162" s="50"/>
    </row>
    <row r="163" spans="2:7" ht="15.75" x14ac:dyDescent="0.25">
      <c r="B163" s="1"/>
      <c r="C163" s="2"/>
      <c r="D163" s="2"/>
      <c r="E163" s="2"/>
      <c r="F163" s="50"/>
      <c r="G163" s="50"/>
    </row>
    <row r="164" spans="2:7" ht="15.75" x14ac:dyDescent="0.25">
      <c r="B164" s="1"/>
      <c r="C164" s="2"/>
      <c r="D164" s="2"/>
      <c r="E164" s="2"/>
      <c r="F164" s="50"/>
      <c r="G164" s="50"/>
    </row>
    <row r="165" spans="2:7" ht="15.75" x14ac:dyDescent="0.25">
      <c r="B165" s="1"/>
      <c r="C165" s="2"/>
      <c r="D165" s="2"/>
      <c r="E165" s="2"/>
      <c r="F165" s="50"/>
      <c r="G165" s="50"/>
    </row>
    <row r="166" spans="2:7" ht="15.75" x14ac:dyDescent="0.25">
      <c r="B166" s="1"/>
      <c r="C166" s="2"/>
      <c r="D166" s="2"/>
      <c r="E166" s="2"/>
      <c r="F166" s="50"/>
      <c r="G166" s="50"/>
    </row>
    <row r="167" spans="2:7" ht="15.75" x14ac:dyDescent="0.25">
      <c r="B167" s="1"/>
      <c r="C167" s="2"/>
      <c r="D167" s="2"/>
      <c r="E167" s="2"/>
      <c r="F167" s="50"/>
      <c r="G167" s="50"/>
    </row>
    <row r="168" spans="2:7" ht="15.75" x14ac:dyDescent="0.25">
      <c r="B168" s="1"/>
      <c r="C168" s="2"/>
      <c r="D168" s="2"/>
      <c r="E168" s="2"/>
      <c r="F168" s="50"/>
      <c r="G168" s="50"/>
    </row>
    <row r="169" spans="2:7" ht="15.75" x14ac:dyDescent="0.25">
      <c r="B169" s="1"/>
      <c r="C169" s="2"/>
      <c r="D169" s="2"/>
      <c r="E169" s="2"/>
      <c r="F169" s="50"/>
      <c r="G169" s="50"/>
    </row>
    <row r="170" spans="2:7" ht="15.75" x14ac:dyDescent="0.25">
      <c r="B170" s="1"/>
      <c r="C170" s="2"/>
      <c r="D170" s="2"/>
      <c r="E170" s="2"/>
      <c r="F170" s="50"/>
      <c r="G170" s="50"/>
    </row>
    <row r="171" spans="2:7" ht="15.75" x14ac:dyDescent="0.25">
      <c r="B171" s="1"/>
      <c r="C171" s="2"/>
      <c r="D171" s="2"/>
      <c r="E171" s="2"/>
      <c r="F171" s="50"/>
      <c r="G171" s="50"/>
    </row>
    <row r="172" spans="2:7" ht="15.75" x14ac:dyDescent="0.25">
      <c r="B172" s="1"/>
      <c r="C172" s="2"/>
      <c r="D172" s="2"/>
      <c r="E172" s="2"/>
      <c r="F172" s="50"/>
      <c r="G172" s="50"/>
    </row>
    <row r="173" spans="2:7" ht="15.75" x14ac:dyDescent="0.25">
      <c r="B173" s="1"/>
      <c r="C173" s="2"/>
      <c r="D173" s="2"/>
      <c r="E173" s="2"/>
      <c r="F173" s="50"/>
      <c r="G173" s="50"/>
    </row>
    <row r="174" spans="2:7" ht="15.75" x14ac:dyDescent="0.25">
      <c r="B174" s="1"/>
      <c r="C174" s="2"/>
      <c r="D174" s="2"/>
      <c r="E174" s="2"/>
      <c r="F174" s="50"/>
      <c r="G174" s="50"/>
    </row>
    <row r="175" spans="2:7" ht="15.75" x14ac:dyDescent="0.25">
      <c r="B175" s="1"/>
      <c r="C175" s="2"/>
      <c r="D175" s="2"/>
      <c r="E175" s="2"/>
      <c r="F175" s="50"/>
      <c r="G175" s="50"/>
    </row>
    <row r="176" spans="2:7" ht="15.75" x14ac:dyDescent="0.25">
      <c r="B176" s="1"/>
      <c r="C176" s="2"/>
      <c r="D176" s="2"/>
      <c r="E176" s="2"/>
      <c r="F176" s="50"/>
      <c r="G176" s="50"/>
    </row>
    <row r="177" spans="2:7" ht="15.75" x14ac:dyDescent="0.25">
      <c r="B177" s="1"/>
      <c r="C177" s="2"/>
      <c r="D177" s="2"/>
      <c r="E177" s="2"/>
      <c r="F177" s="50"/>
      <c r="G177" s="50"/>
    </row>
    <row r="178" spans="2:7" ht="15.75" x14ac:dyDescent="0.25">
      <c r="B178" s="1"/>
      <c r="C178" s="2"/>
      <c r="D178" s="2"/>
      <c r="E178" s="2"/>
      <c r="F178" s="50"/>
      <c r="G178" s="50"/>
    </row>
    <row r="179" spans="2:7" ht="15.75" x14ac:dyDescent="0.25">
      <c r="B179" s="1"/>
      <c r="C179" s="2"/>
      <c r="D179" s="2"/>
      <c r="E179" s="2"/>
      <c r="F179" s="50"/>
      <c r="G179" s="50"/>
    </row>
    <row r="180" spans="2:7" ht="15.75" x14ac:dyDescent="0.25">
      <c r="B180" s="1"/>
      <c r="C180" s="2"/>
      <c r="D180" s="2"/>
      <c r="E180" s="2"/>
      <c r="F180" s="50"/>
      <c r="G180" s="50"/>
    </row>
    <row r="181" spans="2:7" ht="15.75" x14ac:dyDescent="0.25">
      <c r="B181" s="1"/>
      <c r="C181" s="2"/>
      <c r="D181" s="2"/>
      <c r="E181" s="2"/>
      <c r="F181" s="50"/>
      <c r="G181" s="50"/>
    </row>
    <row r="182" spans="2:7" ht="15.75" x14ac:dyDescent="0.25">
      <c r="B182" s="1"/>
      <c r="C182" s="2"/>
      <c r="D182" s="2"/>
      <c r="E182" s="2"/>
      <c r="F182" s="50"/>
      <c r="G182" s="50"/>
    </row>
    <row r="183" spans="2:7" ht="15.75" x14ac:dyDescent="0.25">
      <c r="B183" s="1"/>
      <c r="C183" s="2"/>
      <c r="D183" s="2"/>
      <c r="E183" s="2"/>
      <c r="F183" s="50"/>
      <c r="G183" s="50"/>
    </row>
    <row r="184" spans="2:7" ht="15.75" x14ac:dyDescent="0.25">
      <c r="B184" s="1"/>
      <c r="C184" s="2"/>
      <c r="D184" s="2"/>
      <c r="E184" s="2"/>
      <c r="F184" s="50"/>
      <c r="G184" s="50"/>
    </row>
    <row r="185" spans="2:7" ht="15.75" x14ac:dyDescent="0.25">
      <c r="B185" s="1"/>
      <c r="C185" s="2"/>
      <c r="D185" s="2"/>
      <c r="E185" s="2"/>
      <c r="F185" s="50"/>
      <c r="G185" s="50"/>
    </row>
    <row r="186" spans="2:7" ht="15.75" x14ac:dyDescent="0.25">
      <c r="B186" s="1"/>
      <c r="C186" s="2"/>
      <c r="D186" s="2"/>
      <c r="E186" s="2"/>
      <c r="F186" s="50"/>
      <c r="G186" s="50"/>
    </row>
    <row r="187" spans="2:7" ht="15.75" x14ac:dyDescent="0.25">
      <c r="B187" s="1"/>
      <c r="C187" s="2"/>
      <c r="D187" s="2"/>
      <c r="E187" s="2"/>
      <c r="F187" s="50"/>
      <c r="G187" s="50"/>
    </row>
    <row r="188" spans="2:7" ht="15.75" x14ac:dyDescent="0.25">
      <c r="B188" s="1"/>
      <c r="C188" s="2"/>
      <c r="D188" s="2"/>
      <c r="E188" s="2"/>
      <c r="F188" s="50"/>
      <c r="G188" s="50"/>
    </row>
    <row r="189" spans="2:7" ht="15.75" x14ac:dyDescent="0.25">
      <c r="B189" s="1"/>
      <c r="C189" s="2"/>
      <c r="D189" s="2"/>
      <c r="E189" s="2"/>
      <c r="F189" s="50"/>
      <c r="G189" s="50"/>
    </row>
    <row r="190" spans="2:7" ht="15.75" x14ac:dyDescent="0.25">
      <c r="B190" s="1"/>
      <c r="C190" s="2"/>
      <c r="D190" s="2"/>
      <c r="E190" s="2"/>
      <c r="F190" s="50"/>
      <c r="G190" s="50"/>
    </row>
    <row r="191" spans="2:7" ht="15.75" x14ac:dyDescent="0.25">
      <c r="B191" s="1"/>
      <c r="C191" s="2"/>
      <c r="D191" s="2"/>
      <c r="E191" s="2"/>
      <c r="F191" s="50"/>
      <c r="G191" s="50"/>
    </row>
    <row r="192" spans="2:7" ht="15.75" x14ac:dyDescent="0.25">
      <c r="B192" s="1"/>
      <c r="C192" s="2"/>
      <c r="D192" s="2"/>
      <c r="E192" s="2"/>
      <c r="F192" s="50"/>
      <c r="G192" s="50"/>
    </row>
    <row r="193" spans="2:7" ht="15.75" x14ac:dyDescent="0.25">
      <c r="B193" s="1"/>
      <c r="C193" s="2"/>
      <c r="D193" s="2"/>
      <c r="E193" s="2"/>
      <c r="F193" s="50"/>
      <c r="G193" s="50"/>
    </row>
    <row r="194" spans="2:7" ht="15.75" x14ac:dyDescent="0.25">
      <c r="B194" s="1"/>
      <c r="C194" s="2"/>
      <c r="D194" s="2"/>
      <c r="E194" s="2"/>
      <c r="F194" s="50"/>
      <c r="G194" s="50"/>
    </row>
    <row r="195" spans="2:7" ht="15.75" x14ac:dyDescent="0.25">
      <c r="B195" s="1"/>
      <c r="C195" s="2"/>
      <c r="D195" s="2"/>
      <c r="E195" s="2"/>
      <c r="F195" s="50"/>
      <c r="G195" s="50"/>
    </row>
    <row r="196" spans="2:7" ht="15.75" x14ac:dyDescent="0.25">
      <c r="B196" s="1"/>
      <c r="C196" s="2"/>
      <c r="D196" s="2"/>
      <c r="E196" s="2"/>
      <c r="F196" s="50"/>
      <c r="G196" s="50"/>
    </row>
    <row r="197" spans="2:7" ht="15.75" x14ac:dyDescent="0.25">
      <c r="B197" s="1"/>
      <c r="C197" s="2"/>
      <c r="D197" s="2"/>
      <c r="E197" s="2"/>
      <c r="F197" s="50"/>
      <c r="G197" s="50"/>
    </row>
    <row r="198" spans="2:7" ht="15.75" x14ac:dyDescent="0.25">
      <c r="B198" s="1"/>
      <c r="C198" s="2"/>
      <c r="D198" s="2"/>
      <c r="E198" s="2"/>
      <c r="F198" s="50"/>
      <c r="G198" s="50"/>
    </row>
    <row r="199" spans="2:7" ht="15.75" x14ac:dyDescent="0.25">
      <c r="B199" s="1"/>
      <c r="C199" s="2"/>
      <c r="D199" s="2"/>
      <c r="E199" s="2"/>
      <c r="F199" s="50"/>
      <c r="G199" s="50"/>
    </row>
    <row r="200" spans="2:7" ht="15.75" x14ac:dyDescent="0.25">
      <c r="B200" s="1"/>
      <c r="C200" s="2"/>
      <c r="D200" s="2"/>
      <c r="E200" s="2"/>
      <c r="F200" s="50"/>
      <c r="G200" s="50"/>
    </row>
    <row r="201" spans="2:7" ht="15.75" x14ac:dyDescent="0.25">
      <c r="B201" s="1"/>
      <c r="C201" s="2"/>
      <c r="D201" s="2"/>
      <c r="E201" s="2"/>
      <c r="F201" s="50"/>
      <c r="G201" s="50"/>
    </row>
    <row r="202" spans="2:7" ht="15.75" x14ac:dyDescent="0.25">
      <c r="B202" s="1"/>
      <c r="C202" s="2"/>
      <c r="D202" s="2"/>
      <c r="E202" s="2"/>
      <c r="F202" s="50"/>
      <c r="G202" s="50"/>
    </row>
    <row r="203" spans="2:7" ht="15.75" x14ac:dyDescent="0.25">
      <c r="B203" s="1"/>
      <c r="C203" s="2"/>
      <c r="D203" s="2"/>
      <c r="E203" s="2"/>
      <c r="F203" s="50"/>
      <c r="G203" s="50"/>
    </row>
    <row r="204" spans="2:7" ht="15.75" x14ac:dyDescent="0.25">
      <c r="B204" s="1"/>
      <c r="C204" s="2"/>
      <c r="D204" s="2"/>
      <c r="E204" s="2"/>
      <c r="F204" s="50"/>
      <c r="G204" s="50"/>
    </row>
    <row r="205" spans="2:7" ht="15.75" x14ac:dyDescent="0.25">
      <c r="B205" s="1"/>
      <c r="C205" s="2"/>
      <c r="D205" s="2"/>
      <c r="E205" s="2"/>
      <c r="F205" s="50"/>
      <c r="G205" s="50"/>
    </row>
    <row r="206" spans="2:7" ht="15.75" x14ac:dyDescent="0.25">
      <c r="B206" s="1"/>
      <c r="C206" s="2"/>
      <c r="D206" s="2"/>
      <c r="E206" s="2"/>
      <c r="F206" s="50"/>
      <c r="G206" s="50"/>
    </row>
    <row r="207" spans="2:7" ht="15.75" x14ac:dyDescent="0.25">
      <c r="B207" s="1"/>
      <c r="C207" s="2"/>
      <c r="D207" s="2"/>
      <c r="E207" s="2"/>
      <c r="F207" s="50"/>
      <c r="G207" s="50"/>
    </row>
    <row r="208" spans="2:7" ht="15.75" x14ac:dyDescent="0.25">
      <c r="B208" s="1"/>
      <c r="C208" s="2"/>
      <c r="D208" s="2"/>
      <c r="E208" s="2"/>
      <c r="F208" s="50"/>
      <c r="G208" s="50"/>
    </row>
    <row r="209" spans="2:7" ht="15.75" x14ac:dyDescent="0.25">
      <c r="B209" s="1"/>
      <c r="C209" s="2"/>
      <c r="D209" s="2"/>
      <c r="E209" s="2"/>
      <c r="F209" s="50"/>
      <c r="G209" s="50"/>
    </row>
    <row r="210" spans="2:7" ht="15.75" x14ac:dyDescent="0.25">
      <c r="B210" s="1"/>
      <c r="C210" s="2"/>
      <c r="D210" s="2"/>
      <c r="E210" s="2"/>
      <c r="F210" s="50"/>
      <c r="G210" s="50"/>
    </row>
    <row r="211" spans="2:7" ht="15.75" x14ac:dyDescent="0.25">
      <c r="B211" s="1"/>
      <c r="C211" s="2"/>
      <c r="D211" s="2"/>
      <c r="E211" s="2"/>
      <c r="F211" s="50"/>
      <c r="G211" s="50"/>
    </row>
    <row r="212" spans="2:7" ht="15.75" x14ac:dyDescent="0.25">
      <c r="B212" s="1"/>
      <c r="C212" s="2"/>
      <c r="D212" s="2"/>
      <c r="E212" s="2"/>
      <c r="F212" s="50"/>
      <c r="G212" s="50"/>
    </row>
    <row r="213" spans="2:7" ht="15.75" x14ac:dyDescent="0.25">
      <c r="B213" s="1"/>
      <c r="C213" s="2"/>
      <c r="D213" s="2"/>
      <c r="E213" s="2"/>
      <c r="F213" s="50"/>
      <c r="G213" s="50"/>
    </row>
    <row r="214" spans="2:7" ht="15.75" x14ac:dyDescent="0.25">
      <c r="B214" s="1"/>
      <c r="C214" s="2"/>
      <c r="D214" s="2"/>
      <c r="E214" s="2"/>
      <c r="F214" s="50"/>
      <c r="G214" s="50"/>
    </row>
    <row r="215" spans="2:7" ht="15.75" x14ac:dyDescent="0.25">
      <c r="B215" s="1"/>
      <c r="C215" s="2"/>
      <c r="D215" s="2"/>
      <c r="E215" s="2"/>
      <c r="F215" s="50"/>
      <c r="G215" s="50"/>
    </row>
    <row r="216" spans="2:7" ht="15.75" x14ac:dyDescent="0.25">
      <c r="B216" s="1"/>
      <c r="C216" s="2"/>
      <c r="D216" s="2"/>
      <c r="E216" s="2"/>
      <c r="F216" s="50"/>
      <c r="G216" s="50"/>
    </row>
    <row r="217" spans="2:7" ht="15.75" x14ac:dyDescent="0.25">
      <c r="B217" s="1"/>
      <c r="C217" s="2"/>
      <c r="D217" s="2"/>
      <c r="E217" s="2"/>
      <c r="F217" s="50"/>
      <c r="G217" s="50"/>
    </row>
    <row r="218" spans="2:7" ht="15.75" x14ac:dyDescent="0.25">
      <c r="B218" s="1"/>
      <c r="C218" s="2"/>
      <c r="D218" s="2"/>
      <c r="E218" s="2"/>
      <c r="F218" s="50"/>
      <c r="G218" s="50"/>
    </row>
    <row r="219" spans="2:7" ht="15.75" x14ac:dyDescent="0.25">
      <c r="B219" s="1"/>
      <c r="C219" s="2"/>
      <c r="D219" s="2"/>
      <c r="E219" s="2"/>
      <c r="F219" s="50"/>
      <c r="G219" s="50"/>
    </row>
    <row r="220" spans="2:7" ht="15.75" x14ac:dyDescent="0.25">
      <c r="B220" s="1"/>
      <c r="C220" s="2"/>
      <c r="D220" s="2"/>
      <c r="E220" s="2"/>
      <c r="F220" s="50"/>
      <c r="G220" s="50"/>
    </row>
    <row r="221" spans="2:7" ht="15.75" x14ac:dyDescent="0.25">
      <c r="B221" s="1"/>
      <c r="C221" s="2"/>
      <c r="D221" s="2"/>
      <c r="E221" s="2"/>
      <c r="F221" s="50"/>
      <c r="G221" s="50"/>
    </row>
    <row r="222" spans="2:7" ht="15.75" x14ac:dyDescent="0.25">
      <c r="B222" s="1"/>
      <c r="C222" s="2"/>
      <c r="D222" s="2"/>
      <c r="E222" s="2"/>
      <c r="F222" s="50"/>
      <c r="G222" s="50"/>
    </row>
    <row r="223" spans="2:7" ht="15.75" x14ac:dyDescent="0.25">
      <c r="B223" s="1"/>
      <c r="C223" s="2"/>
      <c r="D223" s="2"/>
      <c r="E223" s="2"/>
      <c r="F223" s="50"/>
      <c r="G223" s="50"/>
    </row>
    <row r="224" spans="2:7" ht="15.75" x14ac:dyDescent="0.25">
      <c r="B224" s="1"/>
      <c r="C224" s="2"/>
      <c r="D224" s="2"/>
      <c r="E224" s="2"/>
      <c r="F224" s="50"/>
      <c r="G224" s="50"/>
    </row>
    <row r="225" spans="2:7" ht="15.75" x14ac:dyDescent="0.25">
      <c r="B225" s="1"/>
      <c r="C225" s="2"/>
      <c r="D225" s="2"/>
      <c r="E225" s="2"/>
      <c r="F225" s="50"/>
      <c r="G225" s="50"/>
    </row>
    <row r="226" spans="2:7" ht="15.75" x14ac:dyDescent="0.25">
      <c r="B226" s="1"/>
      <c r="C226" s="2"/>
      <c r="D226" s="2"/>
      <c r="E226" s="2"/>
      <c r="F226" s="50"/>
      <c r="G226" s="50"/>
    </row>
    <row r="227" spans="2:7" ht="15.75" x14ac:dyDescent="0.25">
      <c r="B227" s="1"/>
      <c r="C227" s="2"/>
      <c r="D227" s="2"/>
      <c r="E227" s="2"/>
      <c r="F227" s="50"/>
      <c r="G227" s="50"/>
    </row>
    <row r="228" spans="2:7" ht="15.75" x14ac:dyDescent="0.25">
      <c r="B228" s="1"/>
      <c r="C228" s="2"/>
      <c r="D228" s="2"/>
      <c r="E228" s="2"/>
      <c r="F228" s="50"/>
      <c r="G228" s="50"/>
    </row>
    <row r="229" spans="2:7" ht="15.75" x14ac:dyDescent="0.25">
      <c r="B229" s="1"/>
      <c r="C229" s="2"/>
      <c r="D229" s="2"/>
      <c r="E229" s="2"/>
      <c r="F229" s="50"/>
      <c r="G229" s="50"/>
    </row>
    <row r="230" spans="2:7" ht="15.75" x14ac:dyDescent="0.25">
      <c r="B230" s="1"/>
      <c r="C230" s="2"/>
      <c r="D230" s="2"/>
      <c r="E230" s="2"/>
      <c r="F230" s="50"/>
      <c r="G230" s="50"/>
    </row>
    <row r="231" spans="2:7" ht="15.75" x14ac:dyDescent="0.25">
      <c r="B231" s="1"/>
      <c r="C231" s="2"/>
      <c r="D231" s="2"/>
      <c r="E231" s="2"/>
      <c r="F231" s="50"/>
      <c r="G231" s="50"/>
    </row>
    <row r="232" spans="2:7" ht="15.75" x14ac:dyDescent="0.25">
      <c r="B232" s="1"/>
      <c r="C232" s="2"/>
      <c r="D232" s="2"/>
      <c r="E232" s="2"/>
      <c r="F232" s="50"/>
      <c r="G232" s="50"/>
    </row>
    <row r="233" spans="2:7" ht="15.75" x14ac:dyDescent="0.25">
      <c r="B233" s="1"/>
      <c r="C233" s="2"/>
      <c r="D233" s="2"/>
      <c r="E233" s="2"/>
      <c r="F233" s="50"/>
      <c r="G233" s="50"/>
    </row>
    <row r="234" spans="2:7" ht="15.75" x14ac:dyDescent="0.25">
      <c r="B234" s="1"/>
      <c r="C234" s="2"/>
      <c r="D234" s="2"/>
      <c r="E234" s="2"/>
      <c r="F234" s="50"/>
      <c r="G234" s="50"/>
    </row>
    <row r="235" spans="2:7" ht="15.75" x14ac:dyDescent="0.25">
      <c r="B235" s="1"/>
      <c r="C235" s="2"/>
      <c r="D235" s="2"/>
      <c r="E235" s="2"/>
      <c r="F235" s="50"/>
      <c r="G235" s="50"/>
    </row>
    <row r="236" spans="2:7" x14ac:dyDescent="0.25">
      <c r="F236" s="50"/>
      <c r="G236" s="50"/>
    </row>
    <row r="237" spans="2:7" x14ac:dyDescent="0.25">
      <c r="F237" s="50"/>
      <c r="G237" s="50"/>
    </row>
    <row r="238" spans="2:7" x14ac:dyDescent="0.25">
      <c r="F238" s="50"/>
      <c r="G238" s="50"/>
    </row>
    <row r="239" spans="2:7" x14ac:dyDescent="0.25">
      <c r="F239" s="50"/>
      <c r="G239" s="50"/>
    </row>
    <row r="240" spans="2:7" x14ac:dyDescent="0.25">
      <c r="F240" s="50"/>
      <c r="G240" s="50"/>
    </row>
    <row r="241" spans="6:7" x14ac:dyDescent="0.25">
      <c r="F241" s="50"/>
      <c r="G241" s="50"/>
    </row>
    <row r="242" spans="6:7" x14ac:dyDescent="0.25">
      <c r="F242" s="50"/>
      <c r="G242" s="50"/>
    </row>
    <row r="243" spans="6:7" x14ac:dyDescent="0.25">
      <c r="F243" s="50"/>
      <c r="G243" s="50"/>
    </row>
    <row r="244" spans="6:7" x14ac:dyDescent="0.25">
      <c r="F244" s="50"/>
      <c r="G244" s="50"/>
    </row>
    <row r="245" spans="6:7" x14ac:dyDescent="0.25">
      <c r="F245" s="50"/>
      <c r="G245" s="50"/>
    </row>
    <row r="246" spans="6:7" x14ac:dyDescent="0.25">
      <c r="F246" s="50"/>
      <c r="G246" s="50"/>
    </row>
    <row r="247" spans="6:7" x14ac:dyDescent="0.25">
      <c r="F247" s="50"/>
      <c r="G247" s="50"/>
    </row>
    <row r="248" spans="6:7" x14ac:dyDescent="0.25">
      <c r="F248" s="50"/>
      <c r="G248" s="50"/>
    </row>
    <row r="249" spans="6:7" x14ac:dyDescent="0.25">
      <c r="F249" s="50"/>
      <c r="G249" s="50"/>
    </row>
    <row r="250" spans="6:7" x14ac:dyDescent="0.25">
      <c r="F250" s="50"/>
      <c r="G250" s="50"/>
    </row>
    <row r="251" spans="6:7" x14ac:dyDescent="0.25">
      <c r="F251" s="50"/>
      <c r="G251" s="50"/>
    </row>
    <row r="252" spans="6:7" x14ac:dyDescent="0.25">
      <c r="F252" s="50"/>
      <c r="G252" s="50"/>
    </row>
    <row r="253" spans="6:7" x14ac:dyDescent="0.25">
      <c r="F253" s="50"/>
      <c r="G253" s="50"/>
    </row>
    <row r="254" spans="6:7" x14ac:dyDescent="0.25">
      <c r="F254" s="50"/>
      <c r="G254" s="50"/>
    </row>
    <row r="255" spans="6:7" x14ac:dyDescent="0.25">
      <c r="F255" s="50"/>
      <c r="G255" s="50"/>
    </row>
    <row r="256" spans="6:7" x14ac:dyDescent="0.25">
      <c r="F256" s="50"/>
      <c r="G256" s="50"/>
    </row>
    <row r="257" spans="6:7" x14ac:dyDescent="0.25">
      <c r="F257" s="50"/>
      <c r="G257" s="50"/>
    </row>
    <row r="258" spans="6:7" x14ac:dyDescent="0.25">
      <c r="F258" s="50"/>
      <c r="G258" s="50"/>
    </row>
    <row r="259" spans="6:7" x14ac:dyDescent="0.25">
      <c r="F259" s="50"/>
      <c r="G259" s="50"/>
    </row>
    <row r="260" spans="6:7" x14ac:dyDescent="0.25">
      <c r="F260" s="50"/>
      <c r="G260" s="50"/>
    </row>
    <row r="261" spans="6:7" x14ac:dyDescent="0.25">
      <c r="F261" s="50"/>
      <c r="G261" s="50"/>
    </row>
    <row r="262" spans="6:7" x14ac:dyDescent="0.25">
      <c r="F262" s="50"/>
      <c r="G262" s="50"/>
    </row>
    <row r="263" spans="6:7" x14ac:dyDescent="0.25">
      <c r="F263" s="50"/>
      <c r="G263" s="50"/>
    </row>
    <row r="264" spans="6:7" x14ac:dyDescent="0.25">
      <c r="F264" s="50"/>
      <c r="G264" s="50"/>
    </row>
    <row r="265" spans="6:7" x14ac:dyDescent="0.25">
      <c r="F265" s="50"/>
      <c r="G265" s="50"/>
    </row>
    <row r="266" spans="6:7" x14ac:dyDescent="0.25">
      <c r="F266" s="50"/>
      <c r="G266" s="50"/>
    </row>
    <row r="267" spans="6:7" x14ac:dyDescent="0.25">
      <c r="F267" s="50"/>
      <c r="G267" s="50"/>
    </row>
    <row r="268" spans="6:7" x14ac:dyDescent="0.25">
      <c r="F268" s="50"/>
      <c r="G268" s="50"/>
    </row>
    <row r="269" spans="6:7" x14ac:dyDescent="0.25">
      <c r="F269" s="50"/>
      <c r="G269" s="50"/>
    </row>
    <row r="270" spans="6:7" x14ac:dyDescent="0.25">
      <c r="F270" s="50"/>
      <c r="G270" s="50"/>
    </row>
    <row r="271" spans="6:7" x14ac:dyDescent="0.25">
      <c r="F271" s="50"/>
      <c r="G271" s="50"/>
    </row>
    <row r="272" spans="6:7" x14ac:dyDescent="0.25">
      <c r="F272" s="50"/>
      <c r="G272" s="50"/>
    </row>
    <row r="273" spans="6:7" x14ac:dyDescent="0.25">
      <c r="F273" s="50"/>
      <c r="G273" s="50"/>
    </row>
    <row r="274" spans="6:7" x14ac:dyDescent="0.25">
      <c r="F274" s="50"/>
      <c r="G274" s="50"/>
    </row>
    <row r="275" spans="6:7" x14ac:dyDescent="0.25">
      <c r="F275" s="50"/>
      <c r="G275" s="50"/>
    </row>
    <row r="276" spans="6:7" x14ac:dyDescent="0.25">
      <c r="F276" s="50"/>
      <c r="G276" s="50"/>
    </row>
    <row r="277" spans="6:7" x14ac:dyDescent="0.25">
      <c r="F277" s="50"/>
      <c r="G277" s="50"/>
    </row>
    <row r="278" spans="6:7" x14ac:dyDescent="0.25">
      <c r="F278" s="50"/>
      <c r="G278" s="50"/>
    </row>
    <row r="279" spans="6:7" x14ac:dyDescent="0.25">
      <c r="F279" s="50"/>
      <c r="G279" s="50"/>
    </row>
    <row r="280" spans="6:7" x14ac:dyDescent="0.25">
      <c r="F280" s="50"/>
      <c r="G280" s="50"/>
    </row>
    <row r="281" spans="6:7" x14ac:dyDescent="0.25">
      <c r="F281" s="50"/>
      <c r="G281" s="50"/>
    </row>
    <row r="282" spans="6:7" x14ac:dyDescent="0.25">
      <c r="F282" s="50"/>
      <c r="G282" s="50"/>
    </row>
    <row r="283" spans="6:7" x14ac:dyDescent="0.25">
      <c r="F283" s="50"/>
      <c r="G283" s="50"/>
    </row>
    <row r="284" spans="6:7" x14ac:dyDescent="0.25">
      <c r="F284" s="50"/>
      <c r="G284" s="50"/>
    </row>
    <row r="285" spans="6:7" x14ac:dyDescent="0.25">
      <c r="F285" s="50"/>
      <c r="G285" s="50"/>
    </row>
    <row r="286" spans="6:7" x14ac:dyDescent="0.25">
      <c r="F286" s="50"/>
      <c r="G286" s="50"/>
    </row>
    <row r="287" spans="6:7" x14ac:dyDescent="0.25">
      <c r="F287" s="50"/>
      <c r="G287" s="50"/>
    </row>
    <row r="288" spans="6:7" x14ac:dyDescent="0.25">
      <c r="F288" s="50"/>
      <c r="G288" s="50"/>
    </row>
    <row r="289" spans="6:7" x14ac:dyDescent="0.25">
      <c r="F289" s="50"/>
      <c r="G289" s="50"/>
    </row>
    <row r="290" spans="6:7" x14ac:dyDescent="0.25">
      <c r="F290" s="50"/>
      <c r="G290" s="50"/>
    </row>
    <row r="291" spans="6:7" x14ac:dyDescent="0.25">
      <c r="F291" s="50"/>
      <c r="G291" s="50"/>
    </row>
    <row r="292" spans="6:7" x14ac:dyDescent="0.25">
      <c r="F292" s="50"/>
      <c r="G292" s="50"/>
    </row>
    <row r="293" spans="6:7" x14ac:dyDescent="0.25">
      <c r="F293" s="50"/>
      <c r="G293" s="50"/>
    </row>
    <row r="294" spans="6:7" x14ac:dyDescent="0.25">
      <c r="F294" s="50"/>
      <c r="G294" s="50"/>
    </row>
    <row r="295" spans="6:7" x14ac:dyDescent="0.25">
      <c r="F295" s="50"/>
      <c r="G295" s="50"/>
    </row>
    <row r="296" spans="6:7" x14ac:dyDescent="0.25">
      <c r="F296" s="50"/>
      <c r="G296" s="50"/>
    </row>
    <row r="297" spans="6:7" x14ac:dyDescent="0.25">
      <c r="F297" s="50"/>
      <c r="G297" s="50"/>
    </row>
    <row r="298" spans="6:7" x14ac:dyDescent="0.25">
      <c r="F298" s="50"/>
      <c r="G298" s="50"/>
    </row>
    <row r="299" spans="6:7" x14ac:dyDescent="0.25">
      <c r="F299" s="50"/>
      <c r="G299" s="50"/>
    </row>
    <row r="300" spans="6:7" x14ac:dyDescent="0.25">
      <c r="F300" s="50"/>
      <c r="G300" s="50"/>
    </row>
    <row r="301" spans="6:7" x14ac:dyDescent="0.25">
      <c r="F301" s="50"/>
      <c r="G301" s="50"/>
    </row>
    <row r="302" spans="6:7" x14ac:dyDescent="0.25">
      <c r="F302" s="50"/>
      <c r="G302" s="50"/>
    </row>
    <row r="303" spans="6:7" x14ac:dyDescent="0.25">
      <c r="F303" s="50"/>
      <c r="G303" s="50"/>
    </row>
    <row r="304" spans="6:7" x14ac:dyDescent="0.25">
      <c r="F304" s="50"/>
      <c r="G304" s="50"/>
    </row>
    <row r="305" spans="6:7" x14ac:dyDescent="0.25">
      <c r="F305" s="50"/>
      <c r="G305" s="50"/>
    </row>
    <row r="306" spans="6:7" x14ac:dyDescent="0.25">
      <c r="F306" s="50"/>
      <c r="G306" s="50"/>
    </row>
    <row r="307" spans="6:7" x14ac:dyDescent="0.25">
      <c r="F307" s="50"/>
      <c r="G307" s="50"/>
    </row>
    <row r="308" spans="6:7" x14ac:dyDescent="0.25">
      <c r="F308" s="50"/>
      <c r="G308" s="50"/>
    </row>
    <row r="309" spans="6:7" x14ac:dyDescent="0.25">
      <c r="F309" s="50"/>
      <c r="G309" s="50"/>
    </row>
    <row r="310" spans="6:7" x14ac:dyDescent="0.25">
      <c r="F310" s="50"/>
      <c r="G310" s="50"/>
    </row>
    <row r="311" spans="6:7" x14ac:dyDescent="0.25">
      <c r="F311" s="50"/>
      <c r="G311" s="50"/>
    </row>
    <row r="312" spans="6:7" x14ac:dyDescent="0.25">
      <c r="F312" s="50"/>
      <c r="G312" s="50"/>
    </row>
    <row r="313" spans="6:7" x14ac:dyDescent="0.25">
      <c r="F313" s="50"/>
      <c r="G313" s="50"/>
    </row>
    <row r="314" spans="6:7" x14ac:dyDescent="0.25">
      <c r="F314" s="50"/>
      <c r="G314" s="50"/>
    </row>
    <row r="315" spans="6:7" x14ac:dyDescent="0.25">
      <c r="F315" s="50"/>
      <c r="G315" s="50"/>
    </row>
    <row r="316" spans="6:7" x14ac:dyDescent="0.25">
      <c r="F316" s="50"/>
      <c r="G316" s="50"/>
    </row>
    <row r="317" spans="6:7" x14ac:dyDescent="0.25">
      <c r="F317" s="50"/>
      <c r="G317" s="50"/>
    </row>
    <row r="318" spans="6:7" x14ac:dyDescent="0.25">
      <c r="F318" s="50"/>
      <c r="G318" s="50"/>
    </row>
    <row r="319" spans="6:7" x14ac:dyDescent="0.25">
      <c r="F319" s="50"/>
      <c r="G319" s="50"/>
    </row>
    <row r="320" spans="6:7" x14ac:dyDescent="0.25">
      <c r="F320" s="50"/>
      <c r="G320" s="50"/>
    </row>
    <row r="321" spans="6:7" x14ac:dyDescent="0.25">
      <c r="F321" s="50"/>
      <c r="G321" s="50"/>
    </row>
    <row r="322" spans="6:7" x14ac:dyDescent="0.25">
      <c r="F322" s="50"/>
      <c r="G322" s="50"/>
    </row>
    <row r="323" spans="6:7" x14ac:dyDescent="0.25">
      <c r="F323" s="50"/>
      <c r="G323" s="50"/>
    </row>
    <row r="324" spans="6:7" x14ac:dyDescent="0.25">
      <c r="F324" s="50"/>
      <c r="G324" s="50"/>
    </row>
    <row r="325" spans="6:7" x14ac:dyDescent="0.25">
      <c r="F325" s="50"/>
      <c r="G325" s="50"/>
    </row>
    <row r="326" spans="6:7" x14ac:dyDescent="0.25">
      <c r="F326" s="50"/>
      <c r="G326" s="50"/>
    </row>
    <row r="327" spans="6:7" x14ac:dyDescent="0.25">
      <c r="F327" s="50"/>
      <c r="G327" s="50"/>
    </row>
    <row r="328" spans="6:7" x14ac:dyDescent="0.25">
      <c r="F328" s="50"/>
      <c r="G328" s="50"/>
    </row>
    <row r="329" spans="6:7" x14ac:dyDescent="0.25">
      <c r="F329" s="50"/>
      <c r="G329" s="50"/>
    </row>
    <row r="330" spans="6:7" x14ac:dyDescent="0.25">
      <c r="F330" s="50"/>
      <c r="G330" s="50"/>
    </row>
    <row r="331" spans="6:7" x14ac:dyDescent="0.25">
      <c r="F331" s="50"/>
      <c r="G331" s="50"/>
    </row>
    <row r="332" spans="6:7" x14ac:dyDescent="0.25">
      <c r="F332" s="50"/>
      <c r="G332" s="50"/>
    </row>
    <row r="333" spans="6:7" x14ac:dyDescent="0.25">
      <c r="F333" s="50"/>
      <c r="G333" s="50"/>
    </row>
    <row r="334" spans="6:7" x14ac:dyDescent="0.25">
      <c r="F334" s="50"/>
      <c r="G334" s="50"/>
    </row>
    <row r="335" spans="6:7" x14ac:dyDescent="0.25">
      <c r="F335" s="50"/>
      <c r="G335" s="50"/>
    </row>
    <row r="336" spans="6:7" x14ac:dyDescent="0.25">
      <c r="F336" s="50"/>
      <c r="G336" s="50"/>
    </row>
    <row r="337" spans="6:7" x14ac:dyDescent="0.25">
      <c r="F337" s="50"/>
      <c r="G337" s="50"/>
    </row>
    <row r="338" spans="6:7" x14ac:dyDescent="0.25">
      <c r="F338" s="50"/>
      <c r="G338" s="50"/>
    </row>
    <row r="339" spans="6:7" x14ac:dyDescent="0.25">
      <c r="F339" s="50"/>
      <c r="G339" s="50"/>
    </row>
    <row r="340" spans="6:7" x14ac:dyDescent="0.25">
      <c r="F340" s="50"/>
      <c r="G340" s="50"/>
    </row>
    <row r="341" spans="6:7" x14ac:dyDescent="0.25">
      <c r="F341" s="50"/>
      <c r="G341" s="50"/>
    </row>
    <row r="342" spans="6:7" x14ac:dyDescent="0.25">
      <c r="F342" s="50"/>
      <c r="G342" s="50"/>
    </row>
    <row r="343" spans="6:7" x14ac:dyDescent="0.25">
      <c r="F343" s="50"/>
      <c r="G343" s="50"/>
    </row>
    <row r="344" spans="6:7" x14ac:dyDescent="0.25">
      <c r="F344" s="50"/>
      <c r="G344" s="50"/>
    </row>
    <row r="345" spans="6:7" x14ac:dyDescent="0.25">
      <c r="F345" s="50"/>
      <c r="G345" s="50"/>
    </row>
    <row r="346" spans="6:7" x14ac:dyDescent="0.25">
      <c r="F346" s="50"/>
      <c r="G346" s="50"/>
    </row>
    <row r="347" spans="6:7" x14ac:dyDescent="0.25">
      <c r="F347" s="50"/>
      <c r="G347" s="50"/>
    </row>
    <row r="348" spans="6:7" x14ac:dyDescent="0.25">
      <c r="F348" s="50"/>
      <c r="G348" s="50"/>
    </row>
    <row r="349" spans="6:7" x14ac:dyDescent="0.25">
      <c r="F349" s="50"/>
      <c r="G349" s="50"/>
    </row>
    <row r="350" spans="6:7" x14ac:dyDescent="0.25">
      <c r="F350" s="50"/>
      <c r="G350" s="50"/>
    </row>
    <row r="351" spans="6:7" x14ac:dyDescent="0.25">
      <c r="F351" s="50"/>
      <c r="G351" s="50"/>
    </row>
    <row r="352" spans="6:7" x14ac:dyDescent="0.25">
      <c r="F352" s="50"/>
      <c r="G352" s="50"/>
    </row>
    <row r="353" spans="6:7" x14ac:dyDescent="0.25">
      <c r="F353" s="50"/>
      <c r="G353" s="50"/>
    </row>
    <row r="354" spans="6:7" x14ac:dyDescent="0.25">
      <c r="F354" s="50"/>
      <c r="G354" s="50"/>
    </row>
    <row r="355" spans="6:7" x14ac:dyDescent="0.25">
      <c r="F355" s="50"/>
      <c r="G355" s="50"/>
    </row>
    <row r="356" spans="6:7" x14ac:dyDescent="0.25">
      <c r="F356" s="50"/>
      <c r="G356" s="50"/>
    </row>
    <row r="357" spans="6:7" x14ac:dyDescent="0.25">
      <c r="F357" s="50"/>
      <c r="G357" s="50"/>
    </row>
    <row r="358" spans="6:7" x14ac:dyDescent="0.25">
      <c r="F358" s="50"/>
      <c r="G358" s="50"/>
    </row>
    <row r="359" spans="6:7" x14ac:dyDescent="0.25">
      <c r="F359" s="50"/>
      <c r="G359" s="50"/>
    </row>
    <row r="360" spans="6:7" x14ac:dyDescent="0.25">
      <c r="F360" s="50"/>
      <c r="G360" s="50"/>
    </row>
    <row r="361" spans="6:7" x14ac:dyDescent="0.25">
      <c r="F361" s="50"/>
      <c r="G361" s="50"/>
    </row>
    <row r="362" spans="6:7" x14ac:dyDescent="0.25">
      <c r="F362" s="50"/>
      <c r="G362" s="50"/>
    </row>
    <row r="363" spans="6:7" x14ac:dyDescent="0.25">
      <c r="F363" s="50"/>
      <c r="G363" s="50"/>
    </row>
    <row r="364" spans="6:7" x14ac:dyDescent="0.25">
      <c r="F364" s="50"/>
      <c r="G364" s="50"/>
    </row>
    <row r="365" spans="6:7" x14ac:dyDescent="0.25">
      <c r="F365" s="50"/>
      <c r="G365" s="50"/>
    </row>
    <row r="366" spans="6:7" x14ac:dyDescent="0.25">
      <c r="F366" s="50"/>
      <c r="G366" s="50"/>
    </row>
    <row r="367" spans="6:7" x14ac:dyDescent="0.25">
      <c r="F367" s="50"/>
      <c r="G367" s="50"/>
    </row>
    <row r="368" spans="6:7" x14ac:dyDescent="0.25">
      <c r="F368" s="50"/>
      <c r="G368" s="50"/>
    </row>
    <row r="369" spans="6:7" x14ac:dyDescent="0.25">
      <c r="F369" s="50"/>
      <c r="G369" s="50"/>
    </row>
    <row r="370" spans="6:7" x14ac:dyDescent="0.25">
      <c r="F370" s="50"/>
      <c r="G370" s="50"/>
    </row>
    <row r="371" spans="6:7" x14ac:dyDescent="0.25">
      <c r="F371" s="50"/>
      <c r="G371" s="50"/>
    </row>
    <row r="372" spans="6:7" x14ac:dyDescent="0.25">
      <c r="F372" s="50"/>
      <c r="G372" s="50"/>
    </row>
    <row r="373" spans="6:7" x14ac:dyDescent="0.25">
      <c r="F373" s="50"/>
      <c r="G373" s="50"/>
    </row>
    <row r="374" spans="6:7" x14ac:dyDescent="0.25">
      <c r="F374" s="50"/>
      <c r="G374" s="50"/>
    </row>
    <row r="375" spans="6:7" x14ac:dyDescent="0.25">
      <c r="F375" s="50"/>
      <c r="G375" s="50"/>
    </row>
    <row r="376" spans="6:7" x14ac:dyDescent="0.25">
      <c r="F376" s="50"/>
      <c r="G376" s="50"/>
    </row>
    <row r="377" spans="6:7" x14ac:dyDescent="0.25">
      <c r="F377" s="50"/>
      <c r="G377" s="50"/>
    </row>
    <row r="378" spans="6:7" x14ac:dyDescent="0.25">
      <c r="F378" s="50"/>
      <c r="G378" s="50"/>
    </row>
    <row r="379" spans="6:7" x14ac:dyDescent="0.25">
      <c r="F379" s="50"/>
      <c r="G379" s="50"/>
    </row>
    <row r="380" spans="6:7" x14ac:dyDescent="0.25">
      <c r="F380" s="50"/>
      <c r="G380" s="50"/>
    </row>
    <row r="381" spans="6:7" x14ac:dyDescent="0.25">
      <c r="F381" s="50"/>
      <c r="G381" s="50"/>
    </row>
    <row r="382" spans="6:7" x14ac:dyDescent="0.25">
      <c r="F382" s="50"/>
      <c r="G382" s="50"/>
    </row>
    <row r="383" spans="6:7" x14ac:dyDescent="0.25">
      <c r="F383" s="50"/>
      <c r="G383" s="50"/>
    </row>
    <row r="384" spans="6:7" x14ac:dyDescent="0.25">
      <c r="F384" s="50"/>
      <c r="G384" s="50"/>
    </row>
    <row r="385" spans="6:7" x14ac:dyDescent="0.25">
      <c r="F385" s="50"/>
      <c r="G385" s="50"/>
    </row>
    <row r="386" spans="6:7" x14ac:dyDescent="0.25">
      <c r="F386" s="50"/>
      <c r="G386" s="50"/>
    </row>
    <row r="387" spans="6:7" x14ac:dyDescent="0.25">
      <c r="F387" s="50"/>
      <c r="G387" s="50"/>
    </row>
    <row r="388" spans="6:7" x14ac:dyDescent="0.25">
      <c r="F388" s="50"/>
      <c r="G388" s="50"/>
    </row>
    <row r="389" spans="6:7" x14ac:dyDescent="0.25">
      <c r="F389" s="50"/>
      <c r="G389" s="50"/>
    </row>
    <row r="390" spans="6:7" x14ac:dyDescent="0.25">
      <c r="F390" s="50"/>
      <c r="G390" s="50"/>
    </row>
    <row r="391" spans="6:7" x14ac:dyDescent="0.25">
      <c r="F391" s="50"/>
      <c r="G391" s="50"/>
    </row>
    <row r="392" spans="6:7" x14ac:dyDescent="0.25">
      <c r="F392" s="50"/>
      <c r="G392" s="50"/>
    </row>
    <row r="393" spans="6:7" x14ac:dyDescent="0.25">
      <c r="F393" s="50"/>
      <c r="G393" s="50"/>
    </row>
    <row r="394" spans="6:7" x14ac:dyDescent="0.25">
      <c r="F394" s="50"/>
      <c r="G394" s="50"/>
    </row>
    <row r="395" spans="6:7" x14ac:dyDescent="0.25">
      <c r="F395" s="50"/>
      <c r="G395" s="50"/>
    </row>
    <row r="396" spans="6:7" x14ac:dyDescent="0.25">
      <c r="F396" s="50"/>
      <c r="G396" s="50"/>
    </row>
    <row r="397" spans="6:7" x14ac:dyDescent="0.25">
      <c r="F397" s="50"/>
      <c r="G397" s="50"/>
    </row>
    <row r="398" spans="6:7" x14ac:dyDescent="0.25">
      <c r="F398" s="50"/>
      <c r="G398" s="50"/>
    </row>
    <row r="399" spans="6:7" x14ac:dyDescent="0.25">
      <c r="F399" s="50"/>
      <c r="G399" s="50"/>
    </row>
    <row r="400" spans="6:7" x14ac:dyDescent="0.25">
      <c r="F400" s="50"/>
      <c r="G400" s="50"/>
    </row>
    <row r="401" spans="6:7" x14ac:dyDescent="0.25">
      <c r="F401" s="50"/>
      <c r="G401" s="50"/>
    </row>
    <row r="402" spans="6:7" x14ac:dyDescent="0.25">
      <c r="F402" s="50"/>
      <c r="G402" s="50"/>
    </row>
    <row r="403" spans="6:7" x14ac:dyDescent="0.25">
      <c r="F403" s="50"/>
      <c r="G403" s="50"/>
    </row>
    <row r="404" spans="6:7" x14ac:dyDescent="0.25">
      <c r="F404" s="50"/>
      <c r="G404" s="50"/>
    </row>
    <row r="405" spans="6:7" x14ac:dyDescent="0.25">
      <c r="F405" s="50"/>
      <c r="G405" s="50"/>
    </row>
    <row r="406" spans="6:7" x14ac:dyDescent="0.25">
      <c r="F406" s="50"/>
      <c r="G406" s="50"/>
    </row>
    <row r="407" spans="6:7" x14ac:dyDescent="0.25">
      <c r="F407" s="50"/>
      <c r="G407" s="50"/>
    </row>
    <row r="408" spans="6:7" x14ac:dyDescent="0.25">
      <c r="F408" s="50"/>
      <c r="G408" s="50"/>
    </row>
    <row r="409" spans="6:7" x14ac:dyDescent="0.25">
      <c r="F409" s="50"/>
      <c r="G409" s="50"/>
    </row>
    <row r="410" spans="6:7" x14ac:dyDescent="0.25">
      <c r="F410" s="50"/>
      <c r="G410" s="50"/>
    </row>
    <row r="411" spans="6:7" x14ac:dyDescent="0.25">
      <c r="F411" s="50"/>
      <c r="G411" s="50"/>
    </row>
    <row r="412" spans="6:7" x14ac:dyDescent="0.25">
      <c r="F412" s="50"/>
      <c r="G412" s="50"/>
    </row>
    <row r="413" spans="6:7" x14ac:dyDescent="0.25">
      <c r="F413" s="50"/>
      <c r="G413" s="50"/>
    </row>
    <row r="414" spans="6:7" x14ac:dyDescent="0.25">
      <c r="F414" s="50"/>
      <c r="G414" s="50"/>
    </row>
    <row r="415" spans="6:7" x14ac:dyDescent="0.25">
      <c r="F415" s="50"/>
      <c r="G415" s="50"/>
    </row>
    <row r="416" spans="6:7" x14ac:dyDescent="0.25">
      <c r="F416" s="50"/>
      <c r="G416" s="50"/>
    </row>
    <row r="417" spans="6:7" x14ac:dyDescent="0.25">
      <c r="F417" s="50"/>
      <c r="G417" s="50"/>
    </row>
    <row r="418" spans="6:7" x14ac:dyDescent="0.25">
      <c r="F418" s="50"/>
      <c r="G418" s="50"/>
    </row>
    <row r="419" spans="6:7" x14ac:dyDescent="0.25">
      <c r="F419" s="50"/>
      <c r="G419" s="50"/>
    </row>
    <row r="420" spans="6:7" x14ac:dyDescent="0.25">
      <c r="F420" s="50"/>
      <c r="G420" s="50"/>
    </row>
    <row r="421" spans="6:7" x14ac:dyDescent="0.25">
      <c r="F421" s="50"/>
      <c r="G421" s="50"/>
    </row>
    <row r="422" spans="6:7" x14ac:dyDescent="0.25">
      <c r="F422" s="50"/>
      <c r="G422" s="50"/>
    </row>
    <row r="423" spans="6:7" x14ac:dyDescent="0.25">
      <c r="F423" s="50"/>
      <c r="G423" s="50"/>
    </row>
    <row r="424" spans="6:7" x14ac:dyDescent="0.25">
      <c r="F424" s="50"/>
      <c r="G424" s="50"/>
    </row>
    <row r="425" spans="6:7" x14ac:dyDescent="0.25">
      <c r="F425" s="50"/>
      <c r="G425" s="50"/>
    </row>
    <row r="426" spans="6:7" x14ac:dyDescent="0.25">
      <c r="F426" s="50"/>
      <c r="G426" s="50"/>
    </row>
    <row r="427" spans="6:7" x14ac:dyDescent="0.25">
      <c r="F427" s="50"/>
      <c r="G427" s="50"/>
    </row>
    <row r="428" spans="6:7" x14ac:dyDescent="0.25">
      <c r="F428" s="50"/>
      <c r="G428" s="50"/>
    </row>
    <row r="429" spans="6:7" x14ac:dyDescent="0.25">
      <c r="F429" s="50"/>
      <c r="G429" s="50"/>
    </row>
    <row r="430" spans="6:7" x14ac:dyDescent="0.25">
      <c r="F430" s="50"/>
      <c r="G430" s="50"/>
    </row>
    <row r="431" spans="6:7" x14ac:dyDescent="0.25">
      <c r="F431" s="50"/>
      <c r="G431" s="50"/>
    </row>
    <row r="432" spans="6:7" x14ac:dyDescent="0.25">
      <c r="F432" s="50"/>
      <c r="G432" s="50"/>
    </row>
    <row r="433" spans="6:7" x14ac:dyDescent="0.25">
      <c r="F433" s="50"/>
      <c r="G433" s="50"/>
    </row>
    <row r="434" spans="6:7" x14ac:dyDescent="0.25">
      <c r="F434" s="50"/>
      <c r="G434" s="50"/>
    </row>
    <row r="435" spans="6:7" x14ac:dyDescent="0.25">
      <c r="F435" s="50"/>
      <c r="G435" s="50"/>
    </row>
    <row r="436" spans="6:7" x14ac:dyDescent="0.25">
      <c r="F436" s="50"/>
      <c r="G436" s="50"/>
    </row>
    <row r="437" spans="6:7" x14ac:dyDescent="0.25">
      <c r="F437" s="50"/>
      <c r="G437" s="50"/>
    </row>
    <row r="438" spans="6:7" x14ac:dyDescent="0.25">
      <c r="F438" s="50"/>
      <c r="G438" s="50"/>
    </row>
    <row r="439" spans="6:7" x14ac:dyDescent="0.25">
      <c r="F439" s="50"/>
      <c r="G439" s="50"/>
    </row>
    <row r="440" spans="6:7" x14ac:dyDescent="0.25">
      <c r="F440" s="50"/>
      <c r="G440" s="50"/>
    </row>
    <row r="441" spans="6:7" x14ac:dyDescent="0.25">
      <c r="F441" s="50"/>
      <c r="G441" s="50"/>
    </row>
    <row r="442" spans="6:7" x14ac:dyDescent="0.25">
      <c r="F442" s="50"/>
      <c r="G442" s="50"/>
    </row>
    <row r="443" spans="6:7" x14ac:dyDescent="0.25">
      <c r="F443" s="50"/>
      <c r="G443" s="50"/>
    </row>
    <row r="444" spans="6:7" x14ac:dyDescent="0.25">
      <c r="F444" s="50"/>
      <c r="G444" s="50"/>
    </row>
    <row r="445" spans="6:7" x14ac:dyDescent="0.25">
      <c r="F445" s="50"/>
      <c r="G445" s="50"/>
    </row>
    <row r="446" spans="6:7" x14ac:dyDescent="0.25">
      <c r="F446" s="50"/>
      <c r="G446" s="50"/>
    </row>
    <row r="447" spans="6:7" x14ac:dyDescent="0.25">
      <c r="F447" s="50"/>
      <c r="G447" s="50"/>
    </row>
    <row r="448" spans="6:7" x14ac:dyDescent="0.25">
      <c r="F448" s="50"/>
      <c r="G448" s="50"/>
    </row>
    <row r="449" spans="6:7" x14ac:dyDescent="0.25">
      <c r="F449" s="50"/>
      <c r="G449" s="50"/>
    </row>
    <row r="450" spans="6:7" x14ac:dyDescent="0.25">
      <c r="F450" s="50"/>
      <c r="G450" s="50"/>
    </row>
    <row r="451" spans="6:7" x14ac:dyDescent="0.25">
      <c r="F451" s="50"/>
      <c r="G451" s="50"/>
    </row>
    <row r="452" spans="6:7" x14ac:dyDescent="0.25">
      <c r="F452" s="50"/>
      <c r="G452" s="50"/>
    </row>
    <row r="453" spans="6:7" x14ac:dyDescent="0.25">
      <c r="F453" s="50"/>
      <c r="G453" s="50"/>
    </row>
    <row r="454" spans="6:7" x14ac:dyDescent="0.25">
      <c r="F454" s="50"/>
      <c r="G454" s="50"/>
    </row>
    <row r="455" spans="6:7" x14ac:dyDescent="0.25">
      <c r="F455" s="50"/>
      <c r="G455" s="50"/>
    </row>
    <row r="456" spans="6:7" x14ac:dyDescent="0.25">
      <c r="F456" s="50"/>
      <c r="G456" s="50"/>
    </row>
    <row r="457" spans="6:7" x14ac:dyDescent="0.25">
      <c r="F457" s="50"/>
      <c r="G457" s="50"/>
    </row>
    <row r="458" spans="6:7" x14ac:dyDescent="0.25">
      <c r="F458" s="50"/>
      <c r="G458" s="50"/>
    </row>
    <row r="459" spans="6:7" x14ac:dyDescent="0.25">
      <c r="F459" s="50"/>
      <c r="G459" s="50"/>
    </row>
    <row r="460" spans="6:7" x14ac:dyDescent="0.25">
      <c r="F460" s="50"/>
      <c r="G460" s="50"/>
    </row>
    <row r="461" spans="6:7" x14ac:dyDescent="0.25">
      <c r="F461" s="50"/>
      <c r="G461" s="50"/>
    </row>
    <row r="462" spans="6:7" x14ac:dyDescent="0.25">
      <c r="F462" s="50"/>
      <c r="G462" s="50"/>
    </row>
    <row r="463" spans="6:7" x14ac:dyDescent="0.25">
      <c r="F463" s="50"/>
      <c r="G463" s="50"/>
    </row>
    <row r="464" spans="6:7" x14ac:dyDescent="0.25">
      <c r="F464" s="50"/>
      <c r="G464" s="50"/>
    </row>
    <row r="465" spans="6:7" x14ac:dyDescent="0.25">
      <c r="F465" s="50"/>
      <c r="G465" s="50"/>
    </row>
    <row r="466" spans="6:7" x14ac:dyDescent="0.25">
      <c r="F466" s="50"/>
      <c r="G466" s="50"/>
    </row>
    <row r="467" spans="6:7" x14ac:dyDescent="0.25">
      <c r="F467" s="50"/>
      <c r="G467" s="50"/>
    </row>
    <row r="468" spans="6:7" x14ac:dyDescent="0.25">
      <c r="F468" s="50"/>
      <c r="G468" s="50"/>
    </row>
    <row r="469" spans="6:7" x14ac:dyDescent="0.25">
      <c r="F469" s="50"/>
      <c r="G469" s="50"/>
    </row>
    <row r="470" spans="6:7" x14ac:dyDescent="0.25">
      <c r="F470" s="50"/>
      <c r="G470" s="50"/>
    </row>
    <row r="471" spans="6:7" x14ac:dyDescent="0.25">
      <c r="F471" s="50"/>
      <c r="G471" s="50"/>
    </row>
    <row r="472" spans="6:7" x14ac:dyDescent="0.25">
      <c r="F472" s="50"/>
      <c r="G472" s="50"/>
    </row>
    <row r="473" spans="6:7" x14ac:dyDescent="0.25">
      <c r="F473" s="50"/>
      <c r="G473" s="50"/>
    </row>
    <row r="474" spans="6:7" x14ac:dyDescent="0.25">
      <c r="F474" s="50"/>
      <c r="G474" s="50"/>
    </row>
    <row r="475" spans="6:7" x14ac:dyDescent="0.25">
      <c r="F475" s="50"/>
      <c r="G475" s="50"/>
    </row>
    <row r="476" spans="6:7" x14ac:dyDescent="0.25">
      <c r="F476" s="50"/>
      <c r="G476" s="50"/>
    </row>
    <row r="477" spans="6:7" x14ac:dyDescent="0.25">
      <c r="F477" s="50"/>
      <c r="G477" s="50"/>
    </row>
    <row r="478" spans="6:7" x14ac:dyDescent="0.25">
      <c r="F478" s="50"/>
      <c r="G478" s="50"/>
    </row>
    <row r="479" spans="6:7" x14ac:dyDescent="0.25">
      <c r="F479" s="50"/>
      <c r="G479" s="50"/>
    </row>
    <row r="480" spans="6:7" x14ac:dyDescent="0.25">
      <c r="F480" s="50"/>
      <c r="G480" s="50"/>
    </row>
    <row r="481" spans="6:7" x14ac:dyDescent="0.25">
      <c r="F481" s="50"/>
      <c r="G481" s="50"/>
    </row>
    <row r="482" spans="6:7" x14ac:dyDescent="0.25">
      <c r="F482" s="50"/>
      <c r="G482" s="50"/>
    </row>
    <row r="483" spans="6:7" x14ac:dyDescent="0.25">
      <c r="F483" s="50"/>
      <c r="G483" s="50"/>
    </row>
    <row r="484" spans="6:7" x14ac:dyDescent="0.25">
      <c r="F484" s="50"/>
      <c r="G484" s="50"/>
    </row>
    <row r="485" spans="6:7" x14ac:dyDescent="0.25">
      <c r="F485" s="50"/>
      <c r="G485" s="50"/>
    </row>
    <row r="486" spans="6:7" x14ac:dyDescent="0.25">
      <c r="F486" s="50"/>
      <c r="G486" s="50"/>
    </row>
    <row r="487" spans="6:7" x14ac:dyDescent="0.25">
      <c r="F487" s="50"/>
      <c r="G487" s="50"/>
    </row>
    <row r="488" spans="6:7" x14ac:dyDescent="0.25">
      <c r="F488" s="50"/>
      <c r="G488" s="50"/>
    </row>
    <row r="489" spans="6:7" x14ac:dyDescent="0.25">
      <c r="F489" s="50"/>
      <c r="G489" s="50"/>
    </row>
    <row r="490" spans="6:7" x14ac:dyDescent="0.25">
      <c r="F490" s="50"/>
      <c r="G490" s="50"/>
    </row>
    <row r="491" spans="6:7" x14ac:dyDescent="0.25">
      <c r="F491" s="50"/>
      <c r="G491" s="50"/>
    </row>
    <row r="492" spans="6:7" x14ac:dyDescent="0.25">
      <c r="F492" s="50"/>
      <c r="G492" s="50"/>
    </row>
    <row r="493" spans="6:7" x14ac:dyDescent="0.25">
      <c r="F493" s="50"/>
      <c r="G493" s="50"/>
    </row>
    <row r="494" spans="6:7" x14ac:dyDescent="0.25">
      <c r="F494" s="50"/>
      <c r="G494" s="50"/>
    </row>
    <row r="495" spans="6:7" x14ac:dyDescent="0.25">
      <c r="F495" s="50"/>
      <c r="G495" s="50"/>
    </row>
    <row r="496" spans="6:7" x14ac:dyDescent="0.25">
      <c r="F496" s="50"/>
      <c r="G496" s="50"/>
    </row>
    <row r="497" spans="6:7" x14ac:dyDescent="0.25">
      <c r="F497" s="50"/>
      <c r="G497" s="50"/>
    </row>
    <row r="498" spans="6:7" x14ac:dyDescent="0.25">
      <c r="F498" s="50"/>
      <c r="G498" s="50"/>
    </row>
    <row r="499" spans="6:7" x14ac:dyDescent="0.25">
      <c r="F499" s="50"/>
      <c r="G499" s="50"/>
    </row>
    <row r="500" spans="6:7" x14ac:dyDescent="0.25">
      <c r="F500" s="50"/>
      <c r="G500" s="50"/>
    </row>
    <row r="501" spans="6:7" x14ac:dyDescent="0.25">
      <c r="F501" s="50"/>
      <c r="G501" s="50"/>
    </row>
    <row r="502" spans="6:7" x14ac:dyDescent="0.25">
      <c r="F502" s="50"/>
      <c r="G502" s="50"/>
    </row>
    <row r="503" spans="6:7" x14ac:dyDescent="0.25">
      <c r="F503" s="50"/>
      <c r="G503" s="50"/>
    </row>
    <row r="504" spans="6:7" x14ac:dyDescent="0.25">
      <c r="F504" s="50"/>
      <c r="G504" s="50"/>
    </row>
    <row r="505" spans="6:7" x14ac:dyDescent="0.25">
      <c r="F505" s="50"/>
      <c r="G505" s="50"/>
    </row>
    <row r="506" spans="6:7" x14ac:dyDescent="0.25">
      <c r="F506" s="50"/>
      <c r="G506" s="50"/>
    </row>
    <row r="507" spans="6:7" x14ac:dyDescent="0.25">
      <c r="F507" s="50"/>
      <c r="G507" s="50"/>
    </row>
    <row r="508" spans="6:7" x14ac:dyDescent="0.25">
      <c r="F508" s="50"/>
      <c r="G508" s="50"/>
    </row>
    <row r="509" spans="6:7" x14ac:dyDescent="0.25">
      <c r="F509" s="50"/>
      <c r="G509" s="50"/>
    </row>
    <row r="510" spans="6:7" x14ac:dyDescent="0.25">
      <c r="F510" s="50"/>
      <c r="G510" s="50"/>
    </row>
    <row r="511" spans="6:7" x14ac:dyDescent="0.25">
      <c r="F511" s="50"/>
      <c r="G511" s="50"/>
    </row>
    <row r="512" spans="6:7" x14ac:dyDescent="0.25">
      <c r="F512" s="50"/>
      <c r="G512" s="50"/>
    </row>
    <row r="513" spans="6:7" x14ac:dyDescent="0.25">
      <c r="F513" s="50"/>
      <c r="G513" s="50"/>
    </row>
    <row r="514" spans="6:7" x14ac:dyDescent="0.25">
      <c r="F514" s="50"/>
      <c r="G514" s="50"/>
    </row>
    <row r="515" spans="6:7" x14ac:dyDescent="0.25">
      <c r="F515" s="50"/>
      <c r="G515" s="50"/>
    </row>
    <row r="516" spans="6:7" x14ac:dyDescent="0.25">
      <c r="F516" s="50"/>
      <c r="G516" s="50"/>
    </row>
    <row r="517" spans="6:7" x14ac:dyDescent="0.25">
      <c r="F517" s="50"/>
      <c r="G517" s="50"/>
    </row>
    <row r="518" spans="6:7" x14ac:dyDescent="0.25">
      <c r="F518" s="50"/>
      <c r="G518" s="50"/>
    </row>
    <row r="519" spans="6:7" x14ac:dyDescent="0.25">
      <c r="F519" s="50"/>
      <c r="G519" s="50"/>
    </row>
    <row r="520" spans="6:7" x14ac:dyDescent="0.25">
      <c r="F520" s="50"/>
      <c r="G520" s="50"/>
    </row>
    <row r="521" spans="6:7" x14ac:dyDescent="0.25">
      <c r="F521" s="50"/>
      <c r="G521" s="50"/>
    </row>
    <row r="522" spans="6:7" x14ac:dyDescent="0.25">
      <c r="F522" s="50"/>
      <c r="G522" s="50"/>
    </row>
    <row r="523" spans="6:7" x14ac:dyDescent="0.25">
      <c r="F523" s="50"/>
      <c r="G523" s="50"/>
    </row>
    <row r="524" spans="6:7" x14ac:dyDescent="0.25">
      <c r="F524" s="50"/>
      <c r="G524" s="50"/>
    </row>
    <row r="525" spans="6:7" x14ac:dyDescent="0.25">
      <c r="F525" s="50"/>
      <c r="G525" s="50"/>
    </row>
    <row r="526" spans="6:7" x14ac:dyDescent="0.25">
      <c r="F526" s="50"/>
      <c r="G526" s="50"/>
    </row>
    <row r="527" spans="6:7" x14ac:dyDescent="0.25">
      <c r="F527" s="50"/>
      <c r="G527" s="50"/>
    </row>
    <row r="528" spans="6:7" x14ac:dyDescent="0.25">
      <c r="F528" s="50"/>
      <c r="G528" s="50"/>
    </row>
    <row r="529" spans="6:7" x14ac:dyDescent="0.25">
      <c r="F529" s="50"/>
      <c r="G529" s="50"/>
    </row>
    <row r="530" spans="6:7" x14ac:dyDescent="0.25">
      <c r="F530" s="50"/>
      <c r="G530" s="50"/>
    </row>
    <row r="531" spans="6:7" x14ac:dyDescent="0.25">
      <c r="F531" s="50"/>
      <c r="G531" s="50"/>
    </row>
    <row r="532" spans="6:7" x14ac:dyDescent="0.25">
      <c r="F532" s="50"/>
      <c r="G532" s="50"/>
    </row>
    <row r="533" spans="6:7" x14ac:dyDescent="0.25">
      <c r="F533" s="50"/>
      <c r="G533" s="50"/>
    </row>
    <row r="534" spans="6:7" x14ac:dyDescent="0.25">
      <c r="F534" s="50"/>
      <c r="G534" s="50"/>
    </row>
    <row r="535" spans="6:7" x14ac:dyDescent="0.25">
      <c r="F535" s="50"/>
      <c r="G535" s="50"/>
    </row>
    <row r="536" spans="6:7" x14ac:dyDescent="0.25">
      <c r="F536" s="50"/>
      <c r="G536" s="50"/>
    </row>
    <row r="537" spans="6:7" x14ac:dyDescent="0.25">
      <c r="F537" s="50"/>
      <c r="G537" s="50"/>
    </row>
    <row r="538" spans="6:7" x14ac:dyDescent="0.25">
      <c r="F538" s="50"/>
      <c r="G538" s="50"/>
    </row>
    <row r="539" spans="6:7" x14ac:dyDescent="0.25">
      <c r="F539" s="50"/>
      <c r="G539" s="50"/>
    </row>
    <row r="540" spans="6:7" x14ac:dyDescent="0.25">
      <c r="F540" s="50"/>
      <c r="G540" s="50"/>
    </row>
    <row r="541" spans="6:7" x14ac:dyDescent="0.25">
      <c r="F541" s="50"/>
      <c r="G541" s="50"/>
    </row>
    <row r="542" spans="6:7" x14ac:dyDescent="0.25">
      <c r="F542" s="50"/>
      <c r="G542" s="50"/>
    </row>
    <row r="543" spans="6:7" x14ac:dyDescent="0.25">
      <c r="F543" s="50"/>
      <c r="G543" s="50"/>
    </row>
    <row r="544" spans="6:7" x14ac:dyDescent="0.25">
      <c r="F544" s="50"/>
      <c r="G544" s="50"/>
    </row>
    <row r="545" spans="6:7" x14ac:dyDescent="0.25">
      <c r="F545" s="50"/>
      <c r="G545" s="50"/>
    </row>
    <row r="546" spans="6:7" x14ac:dyDescent="0.25">
      <c r="F546" s="50"/>
      <c r="G546" s="50"/>
    </row>
    <row r="547" spans="6:7" x14ac:dyDescent="0.25">
      <c r="F547" s="50"/>
      <c r="G547" s="50"/>
    </row>
    <row r="548" spans="6:7" x14ac:dyDescent="0.25">
      <c r="F548" s="50"/>
      <c r="G548" s="50"/>
    </row>
    <row r="549" spans="6:7" x14ac:dyDescent="0.25">
      <c r="F549" s="50"/>
      <c r="G549" s="50"/>
    </row>
    <row r="550" spans="6:7" x14ac:dyDescent="0.25">
      <c r="F550" s="50"/>
      <c r="G550" s="50"/>
    </row>
    <row r="551" spans="6:7" x14ac:dyDescent="0.25">
      <c r="F551" s="50"/>
      <c r="G551" s="50"/>
    </row>
    <row r="552" spans="6:7" x14ac:dyDescent="0.25">
      <c r="F552" s="50"/>
      <c r="G552" s="50"/>
    </row>
    <row r="553" spans="6:7" x14ac:dyDescent="0.25">
      <c r="F553" s="50"/>
      <c r="G553" s="50"/>
    </row>
    <row r="554" spans="6:7" x14ac:dyDescent="0.25">
      <c r="F554" s="50"/>
      <c r="G554" s="50"/>
    </row>
    <row r="555" spans="6:7" x14ac:dyDescent="0.25">
      <c r="F555" s="50"/>
      <c r="G555" s="50"/>
    </row>
    <row r="556" spans="6:7" x14ac:dyDescent="0.25">
      <c r="F556" s="50"/>
      <c r="G556" s="50"/>
    </row>
    <row r="557" spans="6:7" x14ac:dyDescent="0.25">
      <c r="F557" s="50"/>
      <c r="G557" s="50"/>
    </row>
    <row r="558" spans="6:7" x14ac:dyDescent="0.25">
      <c r="F558" s="50"/>
      <c r="G558" s="50"/>
    </row>
    <row r="559" spans="6:7" x14ac:dyDescent="0.25">
      <c r="F559" s="50"/>
      <c r="G559" s="50"/>
    </row>
    <row r="560" spans="6:7" x14ac:dyDescent="0.25">
      <c r="F560" s="50"/>
      <c r="G560" s="50"/>
    </row>
    <row r="561" spans="6:7" x14ac:dyDescent="0.25">
      <c r="F561" s="50"/>
      <c r="G561" s="50"/>
    </row>
    <row r="562" spans="6:7" x14ac:dyDescent="0.25">
      <c r="F562" s="50"/>
      <c r="G562" s="50"/>
    </row>
    <row r="563" spans="6:7" x14ac:dyDescent="0.25">
      <c r="F563" s="50"/>
      <c r="G563" s="50"/>
    </row>
    <row r="564" spans="6:7" x14ac:dyDescent="0.25">
      <c r="F564" s="50"/>
      <c r="G564" s="50"/>
    </row>
    <row r="565" spans="6:7" x14ac:dyDescent="0.25">
      <c r="F565" s="50"/>
      <c r="G565" s="50"/>
    </row>
    <row r="566" spans="6:7" x14ac:dyDescent="0.25">
      <c r="F566" s="50"/>
      <c r="G566" s="50"/>
    </row>
    <row r="567" spans="6:7" x14ac:dyDescent="0.25">
      <c r="F567" s="50"/>
      <c r="G567" s="50"/>
    </row>
    <row r="568" spans="6:7" x14ac:dyDescent="0.25">
      <c r="F568" s="50"/>
      <c r="G568" s="50"/>
    </row>
    <row r="569" spans="6:7" x14ac:dyDescent="0.25">
      <c r="F569" s="50"/>
      <c r="G569" s="50"/>
    </row>
    <row r="570" spans="6:7" x14ac:dyDescent="0.25">
      <c r="F570" s="50"/>
      <c r="G570" s="50"/>
    </row>
    <row r="571" spans="6:7" x14ac:dyDescent="0.25">
      <c r="F571" s="50"/>
      <c r="G571" s="50"/>
    </row>
    <row r="572" spans="6:7" x14ac:dyDescent="0.25">
      <c r="F572" s="50"/>
      <c r="G572" s="50"/>
    </row>
    <row r="573" spans="6:7" x14ac:dyDescent="0.25">
      <c r="F573" s="50"/>
      <c r="G573" s="50"/>
    </row>
    <row r="574" spans="6:7" x14ac:dyDescent="0.25">
      <c r="F574" s="50"/>
      <c r="G574" s="50"/>
    </row>
    <row r="575" spans="6:7" x14ac:dyDescent="0.25">
      <c r="F575" s="50"/>
      <c r="G575" s="50"/>
    </row>
    <row r="576" spans="6:7" x14ac:dyDescent="0.25">
      <c r="F576" s="50"/>
      <c r="G576" s="50"/>
    </row>
    <row r="577" spans="6:7" x14ac:dyDescent="0.25">
      <c r="F577" s="50"/>
      <c r="G577" s="50"/>
    </row>
    <row r="578" spans="6:7" x14ac:dyDescent="0.25">
      <c r="F578" s="50"/>
      <c r="G578" s="50"/>
    </row>
    <row r="579" spans="6:7" x14ac:dyDescent="0.25">
      <c r="F579" s="50"/>
      <c r="G579" s="50"/>
    </row>
    <row r="580" spans="6:7" x14ac:dyDescent="0.25">
      <c r="F580" s="50"/>
      <c r="G580" s="50"/>
    </row>
    <row r="581" spans="6:7" x14ac:dyDescent="0.25">
      <c r="F581" s="50"/>
      <c r="G581" s="50"/>
    </row>
    <row r="582" spans="6:7" x14ac:dyDescent="0.25">
      <c r="F582" s="50"/>
      <c r="G582" s="50"/>
    </row>
    <row r="583" spans="6:7" x14ac:dyDescent="0.25">
      <c r="F583" s="50"/>
      <c r="G583" s="50"/>
    </row>
    <row r="584" spans="6:7" x14ac:dyDescent="0.25">
      <c r="F584" s="50"/>
      <c r="G584" s="50"/>
    </row>
    <row r="585" spans="6:7" x14ac:dyDescent="0.25">
      <c r="F585" s="50"/>
      <c r="G585" s="50"/>
    </row>
    <row r="586" spans="6:7" x14ac:dyDescent="0.25">
      <c r="F586" s="50"/>
      <c r="G586" s="50"/>
    </row>
    <row r="587" spans="6:7" x14ac:dyDescent="0.25">
      <c r="F587" s="50"/>
      <c r="G587" s="50"/>
    </row>
    <row r="588" spans="6:7" x14ac:dyDescent="0.25">
      <c r="F588" s="50"/>
      <c r="G588" s="50"/>
    </row>
    <row r="589" spans="6:7" x14ac:dyDescent="0.25">
      <c r="F589" s="50"/>
      <c r="G589" s="50"/>
    </row>
    <row r="590" spans="6:7" x14ac:dyDescent="0.25">
      <c r="F590" s="50"/>
      <c r="G590" s="50"/>
    </row>
    <row r="591" spans="6:7" x14ac:dyDescent="0.25">
      <c r="F591" s="50"/>
      <c r="G591" s="50"/>
    </row>
    <row r="592" spans="6:7" x14ac:dyDescent="0.25">
      <c r="F592" s="50"/>
      <c r="G592" s="50"/>
    </row>
    <row r="593" spans="6:7" x14ac:dyDescent="0.25">
      <c r="F593" s="50"/>
      <c r="G593" s="50"/>
    </row>
    <row r="594" spans="6:7" x14ac:dyDescent="0.25">
      <c r="F594" s="50"/>
      <c r="G594" s="50"/>
    </row>
    <row r="595" spans="6:7" x14ac:dyDescent="0.25">
      <c r="F595" s="50"/>
      <c r="G595" s="50"/>
    </row>
    <row r="596" spans="6:7" x14ac:dyDescent="0.25">
      <c r="F596" s="50"/>
      <c r="G596" s="50"/>
    </row>
    <row r="597" spans="6:7" x14ac:dyDescent="0.25">
      <c r="F597" s="50"/>
      <c r="G597" s="50"/>
    </row>
    <row r="598" spans="6:7" x14ac:dyDescent="0.25">
      <c r="F598" s="50"/>
      <c r="G598" s="50"/>
    </row>
    <row r="599" spans="6:7" x14ac:dyDescent="0.25">
      <c r="F599" s="50"/>
      <c r="G599" s="50"/>
    </row>
    <row r="600" spans="6:7" x14ac:dyDescent="0.25">
      <c r="F600" s="50"/>
      <c r="G600" s="50"/>
    </row>
    <row r="601" spans="6:7" x14ac:dyDescent="0.25">
      <c r="F601" s="50"/>
      <c r="G601" s="50"/>
    </row>
    <row r="602" spans="6:7" x14ac:dyDescent="0.25">
      <c r="F602" s="50"/>
      <c r="G602" s="50"/>
    </row>
    <row r="603" spans="6:7" x14ac:dyDescent="0.25">
      <c r="F603" s="50"/>
      <c r="G603" s="50"/>
    </row>
    <row r="604" spans="6:7" x14ac:dyDescent="0.25">
      <c r="F604" s="50"/>
      <c r="G604" s="50"/>
    </row>
    <row r="605" spans="6:7" x14ac:dyDescent="0.25">
      <c r="F605" s="50"/>
      <c r="G605" s="50"/>
    </row>
    <row r="606" spans="6:7" x14ac:dyDescent="0.25">
      <c r="F606" s="50"/>
      <c r="G606" s="50"/>
    </row>
    <row r="607" spans="6:7" x14ac:dyDescent="0.25">
      <c r="F607" s="50"/>
      <c r="G607" s="50"/>
    </row>
    <row r="608" spans="6:7" x14ac:dyDescent="0.25">
      <c r="F608" s="50"/>
      <c r="G608" s="50"/>
    </row>
    <row r="609" spans="6:7" x14ac:dyDescent="0.25">
      <c r="F609" s="50"/>
      <c r="G609" s="50"/>
    </row>
    <row r="610" spans="6:7" x14ac:dyDescent="0.25">
      <c r="F610" s="50"/>
      <c r="G610" s="50"/>
    </row>
    <row r="611" spans="6:7" x14ac:dyDescent="0.25">
      <c r="F611" s="50"/>
      <c r="G611" s="50"/>
    </row>
    <row r="612" spans="6:7" x14ac:dyDescent="0.25">
      <c r="F612" s="50"/>
      <c r="G612" s="50"/>
    </row>
    <row r="613" spans="6:7" x14ac:dyDescent="0.25">
      <c r="F613" s="50"/>
      <c r="G613" s="50"/>
    </row>
    <row r="614" spans="6:7" x14ac:dyDescent="0.25">
      <c r="F614" s="50"/>
      <c r="G614" s="50"/>
    </row>
    <row r="615" spans="6:7" x14ac:dyDescent="0.25">
      <c r="F615" s="50"/>
      <c r="G615" s="50"/>
    </row>
    <row r="616" spans="6:7" x14ac:dyDescent="0.25">
      <c r="F616" s="50"/>
      <c r="G616" s="50"/>
    </row>
    <row r="617" spans="6:7" x14ac:dyDescent="0.25">
      <c r="F617" s="50"/>
      <c r="G617" s="50"/>
    </row>
    <row r="618" spans="6:7" x14ac:dyDescent="0.25">
      <c r="F618" s="50"/>
      <c r="G618" s="50"/>
    </row>
    <row r="619" spans="6:7" x14ac:dyDescent="0.25">
      <c r="F619" s="50"/>
      <c r="G619" s="50"/>
    </row>
    <row r="620" spans="6:7" x14ac:dyDescent="0.25">
      <c r="F620" s="50"/>
      <c r="G620" s="50"/>
    </row>
    <row r="621" spans="6:7" x14ac:dyDescent="0.25">
      <c r="F621" s="50"/>
      <c r="G621" s="50"/>
    </row>
    <row r="622" spans="6:7" x14ac:dyDescent="0.25">
      <c r="F622" s="50"/>
      <c r="G622" s="50"/>
    </row>
    <row r="623" spans="6:7" x14ac:dyDescent="0.25">
      <c r="F623" s="50"/>
      <c r="G623" s="50"/>
    </row>
    <row r="624" spans="6:7" x14ac:dyDescent="0.25">
      <c r="F624" s="50"/>
      <c r="G624" s="50"/>
    </row>
    <row r="625" spans="6:7" x14ac:dyDescent="0.25">
      <c r="F625" s="50"/>
      <c r="G625" s="50"/>
    </row>
    <row r="626" spans="6:7" x14ac:dyDescent="0.25">
      <c r="F626" s="50"/>
      <c r="G626" s="50"/>
    </row>
    <row r="627" spans="6:7" x14ac:dyDescent="0.25">
      <c r="F627" s="50"/>
      <c r="G627" s="50"/>
    </row>
    <row r="628" spans="6:7" x14ac:dyDescent="0.25">
      <c r="F628" s="50"/>
      <c r="G628" s="50"/>
    </row>
    <row r="629" spans="6:7" x14ac:dyDescent="0.25">
      <c r="F629" s="50"/>
      <c r="G629" s="50"/>
    </row>
    <row r="630" spans="6:7" x14ac:dyDescent="0.25">
      <c r="F630" s="50"/>
      <c r="G630" s="50"/>
    </row>
    <row r="631" spans="6:7" x14ac:dyDescent="0.25">
      <c r="F631" s="50"/>
      <c r="G631" s="50"/>
    </row>
    <row r="632" spans="6:7" x14ac:dyDescent="0.25">
      <c r="F632" s="50"/>
      <c r="G632" s="50"/>
    </row>
    <row r="633" spans="6:7" x14ac:dyDescent="0.25">
      <c r="F633" s="50"/>
      <c r="G633" s="50"/>
    </row>
    <row r="634" spans="6:7" x14ac:dyDescent="0.25">
      <c r="F634" s="50"/>
      <c r="G634" s="50"/>
    </row>
    <row r="635" spans="6:7" x14ac:dyDescent="0.25">
      <c r="F635" s="50"/>
      <c r="G635" s="50"/>
    </row>
    <row r="636" spans="6:7" x14ac:dyDescent="0.25">
      <c r="F636" s="50"/>
      <c r="G636" s="50"/>
    </row>
    <row r="637" spans="6:7" x14ac:dyDescent="0.25">
      <c r="F637" s="50"/>
      <c r="G637" s="50"/>
    </row>
    <row r="638" spans="6:7" x14ac:dyDescent="0.25">
      <c r="F638" s="50"/>
      <c r="G638" s="50"/>
    </row>
    <row r="639" spans="6:7" x14ac:dyDescent="0.25">
      <c r="F639" s="50"/>
      <c r="G639" s="50"/>
    </row>
    <row r="640" spans="6:7" x14ac:dyDescent="0.25">
      <c r="F640" s="50"/>
      <c r="G640" s="50"/>
    </row>
    <row r="641" spans="6:7" x14ac:dyDescent="0.25">
      <c r="F641" s="50"/>
      <c r="G641" s="50"/>
    </row>
    <row r="642" spans="6:7" x14ac:dyDescent="0.25">
      <c r="F642" s="50"/>
      <c r="G642" s="50"/>
    </row>
    <row r="643" spans="6:7" x14ac:dyDescent="0.25">
      <c r="F643" s="50"/>
      <c r="G643" s="50"/>
    </row>
    <row r="644" spans="6:7" x14ac:dyDescent="0.25">
      <c r="F644" s="50"/>
      <c r="G644" s="50"/>
    </row>
    <row r="645" spans="6:7" x14ac:dyDescent="0.25">
      <c r="F645" s="50"/>
      <c r="G645" s="50"/>
    </row>
    <row r="646" spans="6:7" x14ac:dyDescent="0.25">
      <c r="F646" s="50"/>
      <c r="G646" s="50"/>
    </row>
    <row r="647" spans="6:7" x14ac:dyDescent="0.25">
      <c r="F647" s="50"/>
      <c r="G647" s="50"/>
    </row>
    <row r="648" spans="6:7" x14ac:dyDescent="0.25">
      <c r="F648" s="50"/>
      <c r="G648" s="50"/>
    </row>
    <row r="649" spans="6:7" x14ac:dyDescent="0.25">
      <c r="F649" s="50"/>
      <c r="G649" s="50"/>
    </row>
    <row r="650" spans="6:7" x14ac:dyDescent="0.25">
      <c r="F650" s="50"/>
      <c r="G650" s="50"/>
    </row>
    <row r="651" spans="6:7" x14ac:dyDescent="0.25">
      <c r="F651" s="50"/>
      <c r="G651" s="50"/>
    </row>
    <row r="652" spans="6:7" x14ac:dyDescent="0.25">
      <c r="F652" s="50"/>
      <c r="G652" s="50"/>
    </row>
    <row r="653" spans="6:7" x14ac:dyDescent="0.25">
      <c r="F653" s="50"/>
      <c r="G653" s="50"/>
    </row>
    <row r="654" spans="6:7" x14ac:dyDescent="0.25">
      <c r="F654" s="50"/>
      <c r="G654" s="50"/>
    </row>
    <row r="655" spans="6:7" x14ac:dyDescent="0.25">
      <c r="F655" s="50"/>
      <c r="G655" s="50"/>
    </row>
    <row r="656" spans="6:7" x14ac:dyDescent="0.25">
      <c r="F656" s="50"/>
      <c r="G656" s="50"/>
    </row>
    <row r="657" spans="6:7" x14ac:dyDescent="0.25">
      <c r="F657" s="50"/>
      <c r="G657" s="50"/>
    </row>
    <row r="658" spans="6:7" x14ac:dyDescent="0.25">
      <c r="F658" s="50"/>
      <c r="G658" s="50"/>
    </row>
    <row r="659" spans="6:7" x14ac:dyDescent="0.25">
      <c r="F659" s="50"/>
      <c r="G659" s="50"/>
    </row>
    <row r="660" spans="6:7" x14ac:dyDescent="0.25">
      <c r="F660" s="50"/>
      <c r="G660" s="50"/>
    </row>
    <row r="661" spans="6:7" x14ac:dyDescent="0.25">
      <c r="F661" s="50"/>
      <c r="G661" s="50"/>
    </row>
    <row r="662" spans="6:7" x14ac:dyDescent="0.25">
      <c r="F662" s="50"/>
      <c r="G662" s="50"/>
    </row>
    <row r="663" spans="6:7" x14ac:dyDescent="0.25">
      <c r="F663" s="50"/>
      <c r="G663" s="50"/>
    </row>
    <row r="664" spans="6:7" x14ac:dyDescent="0.25">
      <c r="F664" s="50"/>
      <c r="G664" s="50"/>
    </row>
    <row r="665" spans="6:7" x14ac:dyDescent="0.25">
      <c r="F665" s="50"/>
      <c r="G665" s="50"/>
    </row>
    <row r="666" spans="6:7" x14ac:dyDescent="0.25">
      <c r="F666" s="50"/>
      <c r="G666" s="50"/>
    </row>
    <row r="667" spans="6:7" x14ac:dyDescent="0.25">
      <c r="F667" s="50"/>
      <c r="G667" s="50"/>
    </row>
    <row r="668" spans="6:7" x14ac:dyDescent="0.25">
      <c r="F668" s="50"/>
      <c r="G668" s="50"/>
    </row>
    <row r="669" spans="6:7" x14ac:dyDescent="0.25">
      <c r="F669" s="50"/>
      <c r="G669" s="50"/>
    </row>
    <row r="670" spans="6:7" x14ac:dyDescent="0.25">
      <c r="F670" s="50"/>
      <c r="G670" s="50"/>
    </row>
    <row r="671" spans="6:7" x14ac:dyDescent="0.25">
      <c r="F671" s="50"/>
      <c r="G671" s="50"/>
    </row>
    <row r="672" spans="6:7" x14ac:dyDescent="0.25">
      <c r="F672" s="50"/>
      <c r="G672" s="50"/>
    </row>
    <row r="673" spans="6:7" x14ac:dyDescent="0.25">
      <c r="F673" s="50"/>
      <c r="G673" s="50"/>
    </row>
    <row r="674" spans="6:7" x14ac:dyDescent="0.25">
      <c r="F674" s="50"/>
      <c r="G674" s="50"/>
    </row>
    <row r="675" spans="6:7" x14ac:dyDescent="0.25">
      <c r="F675" s="50"/>
      <c r="G675" s="50"/>
    </row>
    <row r="676" spans="6:7" x14ac:dyDescent="0.25">
      <c r="F676" s="50"/>
      <c r="G676" s="50"/>
    </row>
    <row r="677" spans="6:7" x14ac:dyDescent="0.25">
      <c r="F677" s="50"/>
      <c r="G677" s="50"/>
    </row>
    <row r="678" spans="6:7" x14ac:dyDescent="0.25">
      <c r="F678" s="50"/>
      <c r="G678" s="50"/>
    </row>
    <row r="679" spans="6:7" x14ac:dyDescent="0.25">
      <c r="F679" s="50"/>
      <c r="G679" s="50"/>
    </row>
    <row r="680" spans="6:7" x14ac:dyDescent="0.25">
      <c r="F680" s="50"/>
      <c r="G680" s="50"/>
    </row>
    <row r="681" spans="6:7" x14ac:dyDescent="0.25">
      <c r="F681" s="50"/>
      <c r="G681" s="50"/>
    </row>
    <row r="682" spans="6:7" x14ac:dyDescent="0.25">
      <c r="F682" s="50"/>
      <c r="G682" s="50"/>
    </row>
    <row r="683" spans="6:7" x14ac:dyDescent="0.25">
      <c r="F683" s="50"/>
      <c r="G683" s="50"/>
    </row>
    <row r="684" spans="6:7" x14ac:dyDescent="0.25">
      <c r="F684" s="50"/>
      <c r="G684" s="50"/>
    </row>
    <row r="685" spans="6:7" x14ac:dyDescent="0.25">
      <c r="F685" s="50"/>
      <c r="G685" s="50"/>
    </row>
    <row r="686" spans="6:7" x14ac:dyDescent="0.25">
      <c r="F686" s="50"/>
      <c r="G686" s="50"/>
    </row>
    <row r="687" spans="6:7" x14ac:dyDescent="0.25">
      <c r="F687" s="50"/>
      <c r="G687" s="50"/>
    </row>
    <row r="688" spans="6:7" x14ac:dyDescent="0.25">
      <c r="F688" s="50"/>
      <c r="G688" s="50"/>
    </row>
    <row r="689" spans="6:7" x14ac:dyDescent="0.25">
      <c r="F689" s="50"/>
      <c r="G689" s="50"/>
    </row>
    <row r="690" spans="6:7" x14ac:dyDescent="0.25">
      <c r="F690" s="50"/>
      <c r="G690" s="50"/>
    </row>
    <row r="691" spans="6:7" x14ac:dyDescent="0.25">
      <c r="F691" s="50"/>
      <c r="G691" s="50"/>
    </row>
    <row r="692" spans="6:7" x14ac:dyDescent="0.25">
      <c r="F692" s="50"/>
      <c r="G692" s="50"/>
    </row>
    <row r="693" spans="6:7" x14ac:dyDescent="0.25">
      <c r="F693" s="50"/>
      <c r="G693" s="50"/>
    </row>
    <row r="694" spans="6:7" x14ac:dyDescent="0.25">
      <c r="F694" s="50"/>
      <c r="G694" s="50"/>
    </row>
    <row r="695" spans="6:7" x14ac:dyDescent="0.25">
      <c r="F695" s="50"/>
      <c r="G695" s="50"/>
    </row>
    <row r="696" spans="6:7" x14ac:dyDescent="0.25">
      <c r="F696" s="50"/>
      <c r="G696" s="50"/>
    </row>
    <row r="697" spans="6:7" x14ac:dyDescent="0.25">
      <c r="F697" s="50"/>
      <c r="G697" s="50"/>
    </row>
    <row r="698" spans="6:7" x14ac:dyDescent="0.25">
      <c r="F698" s="50"/>
      <c r="G698" s="50"/>
    </row>
    <row r="699" spans="6:7" x14ac:dyDescent="0.25">
      <c r="F699" s="50"/>
      <c r="G699" s="50"/>
    </row>
    <row r="700" spans="6:7" x14ac:dyDescent="0.25">
      <c r="F700" s="50"/>
      <c r="G700" s="50"/>
    </row>
    <row r="701" spans="6:7" x14ac:dyDescent="0.25">
      <c r="F701" s="50"/>
      <c r="G701" s="50"/>
    </row>
    <row r="702" spans="6:7" x14ac:dyDescent="0.25">
      <c r="F702" s="50"/>
      <c r="G702" s="50"/>
    </row>
    <row r="703" spans="6:7" x14ac:dyDescent="0.25">
      <c r="F703" s="50"/>
      <c r="G703" s="50"/>
    </row>
    <row r="704" spans="6:7" x14ac:dyDescent="0.25">
      <c r="F704" s="50"/>
      <c r="G704" s="50"/>
    </row>
    <row r="705" spans="6:7" x14ac:dyDescent="0.25">
      <c r="F705" s="50"/>
      <c r="G705" s="50"/>
    </row>
    <row r="706" spans="6:7" x14ac:dyDescent="0.25">
      <c r="F706" s="50"/>
      <c r="G706" s="50"/>
    </row>
    <row r="707" spans="6:7" x14ac:dyDescent="0.25">
      <c r="F707" s="50"/>
      <c r="G707" s="50"/>
    </row>
    <row r="708" spans="6:7" x14ac:dyDescent="0.25">
      <c r="F708" s="50"/>
      <c r="G708" s="50"/>
    </row>
    <row r="709" spans="6:7" x14ac:dyDescent="0.25">
      <c r="F709" s="50"/>
      <c r="G709" s="50"/>
    </row>
    <row r="710" spans="6:7" x14ac:dyDescent="0.25">
      <c r="F710" s="50"/>
      <c r="G710" s="50"/>
    </row>
    <row r="711" spans="6:7" x14ac:dyDescent="0.25">
      <c r="F711" s="50"/>
      <c r="G711" s="50"/>
    </row>
    <row r="712" spans="6:7" x14ac:dyDescent="0.25">
      <c r="F712" s="50"/>
      <c r="G712" s="50"/>
    </row>
    <row r="713" spans="6:7" x14ac:dyDescent="0.25">
      <c r="F713" s="50"/>
      <c r="G713" s="50"/>
    </row>
    <row r="714" spans="6:7" x14ac:dyDescent="0.25">
      <c r="F714" s="50"/>
      <c r="G714" s="50"/>
    </row>
    <row r="715" spans="6:7" x14ac:dyDescent="0.25">
      <c r="F715" s="50"/>
      <c r="G715" s="50"/>
    </row>
    <row r="716" spans="6:7" x14ac:dyDescent="0.25">
      <c r="F716" s="50"/>
      <c r="G716" s="50"/>
    </row>
    <row r="717" spans="6:7" x14ac:dyDescent="0.25">
      <c r="F717" s="50"/>
      <c r="G717" s="50"/>
    </row>
    <row r="718" spans="6:7" x14ac:dyDescent="0.25">
      <c r="F718" s="50"/>
      <c r="G718" s="50"/>
    </row>
    <row r="719" spans="6:7" x14ac:dyDescent="0.25">
      <c r="F719" s="50"/>
      <c r="G719" s="50"/>
    </row>
    <row r="720" spans="6:7" x14ac:dyDescent="0.25">
      <c r="F720" s="50"/>
      <c r="G720" s="50"/>
    </row>
    <row r="721" spans="6:7" x14ac:dyDescent="0.25">
      <c r="F721" s="50"/>
      <c r="G721" s="50"/>
    </row>
    <row r="722" spans="6:7" x14ac:dyDescent="0.25">
      <c r="F722" s="50"/>
      <c r="G722" s="50"/>
    </row>
    <row r="723" spans="6:7" x14ac:dyDescent="0.25">
      <c r="F723" s="50"/>
      <c r="G723" s="50"/>
    </row>
    <row r="724" spans="6:7" x14ac:dyDescent="0.25">
      <c r="F724" s="50"/>
      <c r="G724" s="50"/>
    </row>
    <row r="725" spans="6:7" x14ac:dyDescent="0.25">
      <c r="F725" s="50"/>
      <c r="G725" s="50"/>
    </row>
    <row r="726" spans="6:7" x14ac:dyDescent="0.25">
      <c r="F726" s="50"/>
      <c r="G726" s="50"/>
    </row>
    <row r="727" spans="6:7" x14ac:dyDescent="0.25">
      <c r="F727" s="50"/>
      <c r="G727" s="50"/>
    </row>
    <row r="728" spans="6:7" x14ac:dyDescent="0.25">
      <c r="F728" s="50"/>
      <c r="G728" s="50"/>
    </row>
    <row r="729" spans="6:7" x14ac:dyDescent="0.25">
      <c r="F729" s="50"/>
      <c r="G729" s="50"/>
    </row>
    <row r="730" spans="6:7" x14ac:dyDescent="0.25">
      <c r="F730" s="50"/>
      <c r="G730" s="50"/>
    </row>
    <row r="731" spans="6:7" x14ac:dyDescent="0.25">
      <c r="F731" s="50"/>
      <c r="G731" s="50"/>
    </row>
    <row r="732" spans="6:7" x14ac:dyDescent="0.25">
      <c r="F732" s="50"/>
      <c r="G732" s="50"/>
    </row>
    <row r="733" spans="6:7" x14ac:dyDescent="0.25">
      <c r="F733" s="50"/>
      <c r="G733" s="50"/>
    </row>
    <row r="734" spans="6:7" x14ac:dyDescent="0.25">
      <c r="F734" s="50"/>
      <c r="G734" s="50"/>
    </row>
    <row r="735" spans="6:7" x14ac:dyDescent="0.25">
      <c r="F735" s="50"/>
      <c r="G735" s="50"/>
    </row>
    <row r="736" spans="6:7" x14ac:dyDescent="0.25">
      <c r="F736" s="50"/>
      <c r="G736" s="50"/>
    </row>
    <row r="737" spans="6:7" x14ac:dyDescent="0.25">
      <c r="F737" s="50"/>
      <c r="G737" s="50"/>
    </row>
    <row r="738" spans="6:7" x14ac:dyDescent="0.25">
      <c r="F738" s="50"/>
      <c r="G738" s="50"/>
    </row>
    <row r="739" spans="6:7" x14ac:dyDescent="0.25">
      <c r="F739" s="50"/>
      <c r="G739" s="50"/>
    </row>
    <row r="740" spans="6:7" x14ac:dyDescent="0.25">
      <c r="F740" s="50"/>
      <c r="G740" s="50"/>
    </row>
    <row r="741" spans="6:7" x14ac:dyDescent="0.25">
      <c r="F741" s="50"/>
      <c r="G741" s="50"/>
    </row>
    <row r="742" spans="6:7" x14ac:dyDescent="0.25">
      <c r="F742" s="50"/>
      <c r="G742" s="50"/>
    </row>
    <row r="743" spans="6:7" x14ac:dyDescent="0.25">
      <c r="F743" s="50"/>
      <c r="G743" s="50"/>
    </row>
    <row r="744" spans="6:7" x14ac:dyDescent="0.25">
      <c r="F744" s="50"/>
      <c r="G744" s="50"/>
    </row>
    <row r="745" spans="6:7" x14ac:dyDescent="0.25">
      <c r="F745" s="50"/>
      <c r="G745" s="50"/>
    </row>
    <row r="746" spans="6:7" x14ac:dyDescent="0.25">
      <c r="F746" s="50"/>
      <c r="G746" s="50"/>
    </row>
    <row r="747" spans="6:7" x14ac:dyDescent="0.25">
      <c r="F747" s="50"/>
      <c r="G747" s="50"/>
    </row>
    <row r="748" spans="6:7" x14ac:dyDescent="0.25">
      <c r="F748" s="50"/>
      <c r="G748" s="50"/>
    </row>
    <row r="749" spans="6:7" x14ac:dyDescent="0.25">
      <c r="F749" s="50"/>
      <c r="G749" s="50"/>
    </row>
    <row r="750" spans="6:7" x14ac:dyDescent="0.25">
      <c r="F750" s="50"/>
      <c r="G750" s="50"/>
    </row>
    <row r="751" spans="6:7" x14ac:dyDescent="0.25">
      <c r="F751" s="50"/>
      <c r="G751" s="50"/>
    </row>
    <row r="752" spans="6:7" x14ac:dyDescent="0.25">
      <c r="F752" s="50"/>
      <c r="G752" s="50"/>
    </row>
    <row r="753" spans="6:7" x14ac:dyDescent="0.25">
      <c r="F753" s="50"/>
      <c r="G753" s="50"/>
    </row>
    <row r="754" spans="6:7" x14ac:dyDescent="0.25">
      <c r="F754" s="50"/>
      <c r="G754" s="50"/>
    </row>
    <row r="755" spans="6:7" x14ac:dyDescent="0.25">
      <c r="F755" s="50"/>
      <c r="G755" s="50"/>
    </row>
    <row r="756" spans="6:7" x14ac:dyDescent="0.25">
      <c r="F756" s="50"/>
      <c r="G756" s="50"/>
    </row>
    <row r="757" spans="6:7" x14ac:dyDescent="0.25">
      <c r="F757" s="50"/>
      <c r="G757" s="50"/>
    </row>
    <row r="758" spans="6:7" x14ac:dyDescent="0.25">
      <c r="F758" s="50"/>
      <c r="G758" s="50"/>
    </row>
    <row r="759" spans="6:7" x14ac:dyDescent="0.25">
      <c r="F759" s="50"/>
      <c r="G759" s="50"/>
    </row>
    <row r="760" spans="6:7" x14ac:dyDescent="0.25">
      <c r="F760" s="50"/>
      <c r="G760" s="50"/>
    </row>
    <row r="761" spans="6:7" x14ac:dyDescent="0.25">
      <c r="F761" s="50"/>
      <c r="G761" s="50"/>
    </row>
    <row r="762" spans="6:7" x14ac:dyDescent="0.25">
      <c r="F762" s="50"/>
      <c r="G762" s="50"/>
    </row>
    <row r="763" spans="6:7" x14ac:dyDescent="0.25">
      <c r="F763" s="50"/>
      <c r="G763" s="50"/>
    </row>
    <row r="764" spans="6:7" x14ac:dyDescent="0.25">
      <c r="F764" s="50"/>
      <c r="G764" s="50"/>
    </row>
    <row r="765" spans="6:7" x14ac:dyDescent="0.25">
      <c r="F765" s="50"/>
      <c r="G765" s="50"/>
    </row>
    <row r="766" spans="6:7" x14ac:dyDescent="0.25">
      <c r="F766" s="50"/>
      <c r="G766" s="50"/>
    </row>
    <row r="767" spans="6:7" x14ac:dyDescent="0.25">
      <c r="F767" s="50"/>
      <c r="G767" s="50"/>
    </row>
    <row r="768" spans="6:7" x14ac:dyDescent="0.25">
      <c r="F768" s="50"/>
      <c r="G768" s="50"/>
    </row>
    <row r="769" spans="6:7" x14ac:dyDescent="0.25">
      <c r="F769" s="50"/>
      <c r="G769" s="50"/>
    </row>
    <row r="770" spans="6:7" x14ac:dyDescent="0.25">
      <c r="F770" s="50"/>
      <c r="G770" s="50"/>
    </row>
    <row r="771" spans="6:7" x14ac:dyDescent="0.25">
      <c r="F771" s="50"/>
      <c r="G771" s="50"/>
    </row>
    <row r="772" spans="6:7" x14ac:dyDescent="0.25">
      <c r="F772" s="50"/>
      <c r="G772" s="50"/>
    </row>
    <row r="773" spans="6:7" x14ac:dyDescent="0.25">
      <c r="F773" s="50"/>
      <c r="G773" s="50"/>
    </row>
    <row r="774" spans="6:7" x14ac:dyDescent="0.25">
      <c r="F774" s="50"/>
      <c r="G774" s="50"/>
    </row>
    <row r="775" spans="6:7" x14ac:dyDescent="0.25">
      <c r="F775" s="50"/>
      <c r="G775" s="50"/>
    </row>
    <row r="776" spans="6:7" x14ac:dyDescent="0.25">
      <c r="F776" s="50"/>
      <c r="G776" s="50"/>
    </row>
    <row r="777" spans="6:7" x14ac:dyDescent="0.25">
      <c r="F777" s="50"/>
      <c r="G777" s="50"/>
    </row>
    <row r="778" spans="6:7" x14ac:dyDescent="0.25">
      <c r="F778" s="50"/>
      <c r="G778" s="50"/>
    </row>
    <row r="779" spans="6:7" x14ac:dyDescent="0.25">
      <c r="F779" s="50"/>
      <c r="G779" s="50"/>
    </row>
    <row r="780" spans="6:7" x14ac:dyDescent="0.25">
      <c r="F780" s="50"/>
      <c r="G780" s="50"/>
    </row>
    <row r="781" spans="6:7" x14ac:dyDescent="0.25">
      <c r="F781" s="50"/>
      <c r="G781" s="50"/>
    </row>
    <row r="782" spans="6:7" x14ac:dyDescent="0.25">
      <c r="F782" s="50"/>
      <c r="G782" s="50"/>
    </row>
    <row r="783" spans="6:7" x14ac:dyDescent="0.25">
      <c r="F783" s="50"/>
      <c r="G783" s="50"/>
    </row>
    <row r="784" spans="6:7" x14ac:dyDescent="0.25">
      <c r="F784" s="50"/>
      <c r="G784" s="50"/>
    </row>
    <row r="785" spans="6:7" x14ac:dyDescent="0.25">
      <c r="F785" s="50"/>
      <c r="G785" s="50"/>
    </row>
    <row r="786" spans="6:7" x14ac:dyDescent="0.25">
      <c r="F786" s="50"/>
      <c r="G786" s="50"/>
    </row>
    <row r="787" spans="6:7" x14ac:dyDescent="0.25">
      <c r="F787" s="50"/>
      <c r="G787" s="50"/>
    </row>
    <row r="788" spans="6:7" x14ac:dyDescent="0.25">
      <c r="F788" s="50"/>
      <c r="G788" s="50"/>
    </row>
    <row r="789" spans="6:7" x14ac:dyDescent="0.25">
      <c r="F789" s="50"/>
      <c r="G789" s="50"/>
    </row>
    <row r="790" spans="6:7" x14ac:dyDescent="0.25">
      <c r="F790" s="50"/>
      <c r="G790" s="50"/>
    </row>
    <row r="791" spans="6:7" x14ac:dyDescent="0.25">
      <c r="F791" s="50"/>
      <c r="G791" s="50"/>
    </row>
    <row r="792" spans="6:7" x14ac:dyDescent="0.25">
      <c r="F792" s="50"/>
      <c r="G792" s="50"/>
    </row>
    <row r="793" spans="6:7" x14ac:dyDescent="0.25">
      <c r="F793" s="50"/>
      <c r="G793" s="50"/>
    </row>
    <row r="794" spans="6:7" x14ac:dyDescent="0.25">
      <c r="F794" s="50"/>
      <c r="G794" s="50"/>
    </row>
    <row r="795" spans="6:7" x14ac:dyDescent="0.25">
      <c r="F795" s="50"/>
      <c r="G795" s="50"/>
    </row>
    <row r="796" spans="6:7" x14ac:dyDescent="0.25">
      <c r="F796" s="50"/>
      <c r="G796" s="50"/>
    </row>
    <row r="797" spans="6:7" x14ac:dyDescent="0.25">
      <c r="F797" s="50"/>
      <c r="G797" s="50"/>
    </row>
    <row r="798" spans="6:7" x14ac:dyDescent="0.25">
      <c r="F798" s="50"/>
      <c r="G798" s="50"/>
    </row>
  </sheetData>
  <mergeCells count="13">
    <mergeCell ref="G96:I96"/>
    <mergeCell ref="D104:F104"/>
    <mergeCell ref="D105:F105"/>
    <mergeCell ref="D106:F106"/>
    <mergeCell ref="B86:E86"/>
    <mergeCell ref="B87:E87"/>
    <mergeCell ref="B90:E90"/>
    <mergeCell ref="B10:E10"/>
    <mergeCell ref="B5:I5"/>
    <mergeCell ref="B6:I6"/>
    <mergeCell ref="B7:I7"/>
    <mergeCell ref="B8:I8"/>
    <mergeCell ref="B9:I9"/>
  </mergeCells>
  <pageMargins left="0.70866141732283472" right="0.70866141732283472" top="0.27559055118110237" bottom="0.55118110236220474" header="0.23622047244094491" footer="0.31496062992125984"/>
  <pageSetup scale="56" fitToHeight="0" orientation="landscape" r:id="rId1"/>
  <headerFooter>
    <oddFooter>&amp;C&amp;"Arial Black,Normal"Página &amp;P  &amp;R&amp;"Arial Black,Normal"&amp;F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 2024</vt:lpstr>
      <vt:lpstr>'FEBRERO 2024'!Área_de_impresión</vt:lpstr>
      <vt:lpstr>'FEBRERO 2024'!Títulos_a_imprimir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Balbuena Acosta</dc:creator>
  <cp:lastModifiedBy>Jesuscita Feliz de Martinez</cp:lastModifiedBy>
  <cp:lastPrinted>2024-06-05T13:38:20Z</cp:lastPrinted>
  <dcterms:created xsi:type="dcterms:W3CDTF">2023-02-07T14:35:19Z</dcterms:created>
  <dcterms:modified xsi:type="dcterms:W3CDTF">2024-06-05T13:45:21Z</dcterms:modified>
</cp:coreProperties>
</file>