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JUNIO 2024" sheetId="1" r:id="rId1"/>
  </sheets>
  <definedNames>
    <definedName name="_xlnm.Print_Area" localSheetId="0">'JUNIO 2024'!$A$1:$K$115</definedName>
    <definedName name="_xlnm.Print_Titles" localSheetId="0">'JUNIO 2024'!$1:$13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2" i="1"/>
  <c r="C63" i="1"/>
  <c r="C64" i="1"/>
  <c r="C65" i="1"/>
  <c r="C66" i="1"/>
  <c r="C67" i="1"/>
  <c r="C61" i="1"/>
  <c r="C60" i="1"/>
  <c r="C35" i="1"/>
  <c r="C36" i="1"/>
  <c r="C37" i="1"/>
  <c r="C38" i="1"/>
  <c r="C39" i="1"/>
  <c r="C40" i="1"/>
  <c r="C41" i="1"/>
  <c r="C42" i="1"/>
  <c r="C34" i="1"/>
  <c r="C25" i="1"/>
  <c r="C26" i="1"/>
  <c r="C27" i="1"/>
  <c r="C28" i="1"/>
  <c r="C29" i="1"/>
  <c r="C30" i="1"/>
  <c r="C31" i="1"/>
  <c r="C32" i="1"/>
  <c r="C24" i="1"/>
  <c r="C21" i="1"/>
  <c r="C22" i="1"/>
  <c r="C20" i="1"/>
  <c r="E68" i="1"/>
  <c r="F68" i="1"/>
  <c r="G68" i="1"/>
  <c r="H68" i="1"/>
  <c r="I68" i="1"/>
  <c r="J68" i="1"/>
  <c r="J59" i="1"/>
  <c r="J43" i="1"/>
  <c r="J33" i="1"/>
  <c r="J23" i="1"/>
  <c r="J19" i="1"/>
  <c r="C68" i="1" l="1"/>
  <c r="J18" i="1"/>
  <c r="J70" i="1"/>
  <c r="J82" i="1" s="1"/>
  <c r="I59" i="1"/>
  <c r="I43" i="1"/>
  <c r="I33" i="1"/>
  <c r="I23" i="1"/>
  <c r="I19" i="1"/>
  <c r="J17" i="1" l="1"/>
  <c r="J16" i="1"/>
  <c r="I18" i="1"/>
  <c r="I17" i="1" s="1"/>
  <c r="I70" i="1"/>
  <c r="I82" i="1" s="1"/>
  <c r="J15" i="1" l="1"/>
  <c r="I16" i="1"/>
  <c r="I15" i="1" s="1"/>
  <c r="I14" i="1" s="1"/>
  <c r="H33" i="1"/>
  <c r="H59" i="1"/>
  <c r="H43" i="1"/>
  <c r="H23" i="1"/>
  <c r="H19" i="1"/>
  <c r="J14" i="1" l="1"/>
  <c r="H70" i="1"/>
  <c r="H82" i="1" s="1"/>
  <c r="H18" i="1"/>
  <c r="H17" i="1" s="1"/>
  <c r="H16" i="1" l="1"/>
  <c r="H15" i="1" s="1"/>
  <c r="H14" i="1" s="1"/>
  <c r="G59" i="1"/>
  <c r="G43" i="1"/>
  <c r="G33" i="1"/>
  <c r="G23" i="1"/>
  <c r="G19" i="1"/>
  <c r="G18" i="1" l="1"/>
  <c r="G70" i="1"/>
  <c r="G82" i="1" s="1"/>
  <c r="G17" i="1" l="1"/>
  <c r="G16" i="1"/>
  <c r="E59" i="1"/>
  <c r="F59" i="1"/>
  <c r="F33" i="1"/>
  <c r="C59" i="1" l="1"/>
  <c r="G15" i="1"/>
  <c r="F43" i="1"/>
  <c r="F23" i="1"/>
  <c r="F19" i="1"/>
  <c r="G14" i="1" l="1"/>
  <c r="F18" i="1"/>
  <c r="F70" i="1"/>
  <c r="F82" i="1" s="1"/>
  <c r="F17" i="1" l="1"/>
  <c r="F16" i="1"/>
  <c r="D30" i="1"/>
  <c r="D37" i="1"/>
  <c r="D41" i="1"/>
  <c r="D25" i="1"/>
  <c r="D64" i="1"/>
  <c r="D59" i="1" s="1"/>
  <c r="D42" i="1"/>
  <c r="D40" i="1"/>
  <c r="E33" i="1"/>
  <c r="C33" i="1" s="1"/>
  <c r="D19" i="1"/>
  <c r="E19" i="1"/>
  <c r="C19" i="1" s="1"/>
  <c r="E23" i="1"/>
  <c r="C23" i="1" s="1"/>
  <c r="E43" i="1"/>
  <c r="C43" i="1" s="1"/>
  <c r="D68" i="1"/>
  <c r="C80" i="1"/>
  <c r="D80" i="1"/>
  <c r="F15" i="1" l="1"/>
  <c r="D33" i="1"/>
  <c r="D23" i="1"/>
  <c r="C70" i="1"/>
  <c r="C82" i="1" s="1"/>
  <c r="E18" i="1"/>
  <c r="C18" i="1" s="1"/>
  <c r="E70" i="1"/>
  <c r="E82" i="1" s="1"/>
  <c r="F14" i="1" l="1"/>
  <c r="D18" i="1"/>
  <c r="D17" i="1" s="1"/>
  <c r="D16" i="1" s="1"/>
  <c r="D15" i="1" s="1"/>
  <c r="D14" i="1" s="1"/>
  <c r="D70" i="1"/>
  <c r="D82" i="1" s="1"/>
  <c r="E17" i="1"/>
  <c r="C17" i="1" s="1"/>
  <c r="E16" i="1"/>
  <c r="C16" i="1" s="1"/>
  <c r="E15" i="1" l="1"/>
  <c r="C15" i="1" s="1"/>
  <c r="E14" i="1" l="1"/>
  <c r="C14" i="1" l="1"/>
</calcChain>
</file>

<file path=xl/sharedStrings.xml><?xml version="1.0" encoding="utf-8"?>
<sst xmlns="http://schemas.openxmlformats.org/spreadsheetml/2006/main" count="105" uniqueCount="99">
  <si>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</si>
  <si>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</si>
  <si>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</si>
  <si>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</si>
  <si>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</si>
  <si>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</si>
  <si>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</si>
  <si>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</si>
  <si>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</si>
  <si>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</si>
  <si>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</si>
  <si>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</si>
  <si>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</si>
  <si>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</si>
  <si>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</si>
  <si>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</si>
  <si>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</si>
  <si>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</si>
  <si>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</si>
  <si>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</si>
  <si>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</si>
  <si>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</si>
  <si>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</si>
  <si>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</si>
  <si>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</si>
  <si>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</si>
  <si>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</si>
  <si>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</si>
  <si>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</si>
  <si>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</si>
  <si>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</si>
  <si>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</si>
  <si>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</si>
  <si>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</si>
  <si>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</si>
  <si>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</si>
  <si>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</si>
  <si>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</si>
  <si>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</si>
  <si>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</si>
  <si>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</si>
  <si>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</si>
  <si>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</si>
  <si>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</si>
  <si>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</si>
  <si>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</si>
  <si>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</si>
  <si>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</si>
  <si>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</si>
  <si>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</si>
  <si>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</si>
  <si>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</si>
  <si>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</si>
  <si>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</si>
  <si>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</si>
  <si>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</si>
  <si>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</si>
  <si>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</si>
  <si>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</si>
  <si>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</si>
  <si>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</si>
  <si>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</si>
  <si>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</si>
  <si>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</si>
  <si>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</si>
  <si>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</si>
  <si>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</si>
  <si>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</si>
  <si>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</si>
  <si>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</si>
  <si>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</si>
  <si>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</si>
  <si>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</si>
  <si>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</si>
  <si>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</si>
  <si>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</si>
  <si>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</si>
  <si>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</si>
  <si>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</si>
  <si>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</si>
  <si>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</si>
  <si>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</si>
  <si>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</si>
  <si>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</si>
  <si>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</si>
  <si>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</si>
  <si>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</si>
  <si>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</si>
  <si>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Año [2024]</t>
  </si>
  <si>
    <t>AÑO 2024</t>
  </si>
  <si>
    <t>2024/01-Enero</t>
  </si>
  <si>
    <t>2024/01-Febrero</t>
  </si>
  <si>
    <t>Fecha de Carga 1/07/2024 22:51:15</t>
  </si>
  <si>
    <t>Fecha de registro: hasta el [01] de Julio del [2024]</t>
  </si>
  <si>
    <t>Fecha de imputación: hasta el [30] de [Junio del [2024]</t>
  </si>
  <si>
    <t>2024/01-Marzo</t>
  </si>
  <si>
    <t>2024/01-Abril</t>
  </si>
  <si>
    <t>2024/01-Mayo</t>
  </si>
  <si>
    <t>2024/01-Junio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</si>
</sst>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>
      <alignment horizontal="right"/>
    </xf>
    <xf numFmtId="43" fontId="15" fillId="4" borderId="1" xfId="1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43" fontId="17" fillId="0" borderId="0" xfId="1" applyFont="1" applyAlignment="1">
      <alignment horizontal="left" vertical="center" wrapText="1" indent="2"/>
    </xf>
    <xf numFmtId="49" fontId="14" fillId="5" borderId="0" xfId="0" applyNumberFormat="1" applyFont="1" applyFill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0" fontId="19" fillId="2" borderId="1" xfId="0" applyFont="1" applyFill="1" applyBorder="1" applyAlignment="1">
      <alignment horizontal="left" vertical="center" wrapText="1"/>
    </xf>
    <xf numFmtId="43" fontId="19" fillId="2" borderId="1" xfId="1" applyFont="1" applyFill="1" applyBorder="1" applyAlignment="1">
      <alignment horizontal="left" vertical="center" wrapText="1"/>
    </xf>
    <xf numFmtId="0" fontId="20" fillId="0" borderId="0" xfId="0" applyFont="1"/>
    <xf numFmtId="43" fontId="20" fillId="0" borderId="0" xfId="1" applyFont="1"/>
    <xf numFmtId="0" fontId="21" fillId="0" borderId="0" xfId="0" applyFont="1" applyAlignment="1">
      <alignment wrapText="1"/>
    </xf>
    <xf numFmtId="0" fontId="21" fillId="0" borderId="0" xfId="0" applyFont="1"/>
    <xf numFmtId="0" fontId="2" fillId="0" borderId="0" xfId="0" applyFont="1" applyAlignment="1"/>
    <xf numFmtId="0" fontId="21" fillId="0" borderId="0" xfId="0" applyFont="1" applyAlignment="1"/>
    <xf numFmtId="0" fontId="23" fillId="0" borderId="0" xfId="0" applyFont="1"/>
    <xf numFmtId="43" fontId="23" fillId="0" borderId="0" xfId="1" applyFont="1"/>
    <xf numFmtId="0" fontId="23" fillId="0" borderId="0" xfId="0" applyFont="1" applyBorder="1"/>
    <xf numFmtId="0" fontId="24" fillId="0" borderId="0" xfId="0" applyFont="1" applyBorder="1" applyAlignment="1"/>
    <xf numFmtId="0" fontId="24" fillId="0" borderId="0" xfId="0" applyFont="1" applyAlignment="1"/>
    <xf numFmtId="0" fontId="23" fillId="0" borderId="0" xfId="0" applyFont="1" applyAlignment="1">
      <alignment wrapText="1"/>
    </xf>
    <xf numFmtId="0" fontId="0" fillId="0" borderId="3" xfId="0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/>
    <xf numFmtId="0" fontId="0" fillId="6" borderId="0" xfId="0" applyFill="1"/>
    <xf numFmtId="0" fontId="0" fillId="0" borderId="0" xfId="0" applyFill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5" borderId="0" xfId="0" applyFill="1"/>
    <xf numFmtId="0" fontId="21" fillId="0" borderId="0" xfId="0" applyFont="1" applyFill="1"/>
    <xf numFmtId="0" fontId="0" fillId="0" borderId="0" xfId="0" applyFont="1" applyBorder="1"/>
    <xf numFmtId="43" fontId="13" fillId="3" borderId="1" xfId="1" applyFont="1" applyFill="1" applyBorder="1" applyAlignment="1">
      <alignment horizontal="left" vertical="center" wrapText="1"/>
    </xf>
    <xf numFmtId="43" fontId="18" fillId="7" borderId="0" xfId="1" applyFont="1" applyFill="1" applyAlignment="1">
      <alignment horizontal="right"/>
    </xf>
    <xf numFmtId="0" fontId="0" fillId="0" borderId="3" xfId="0" applyFill="1" applyBorder="1"/>
    <xf numFmtId="0" fontId="19" fillId="0" borderId="0" xfId="0" applyFont="1" applyFill="1" applyBorder="1" applyAlignment="1">
      <alignment horizontal="left" vertical="center" wrapText="1"/>
    </xf>
    <xf numFmtId="43" fontId="19" fillId="0" borderId="0" xfId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</xdr:row>
      <xdr:rowOff>104775</xdr:rowOff>
    </xdr:from>
    <xdr:to>
      <xdr:col>5</xdr:col>
      <xdr:colOff>504825</xdr:colOff>
      <xdr:row>3</xdr:row>
      <xdr:rowOff>209550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66775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6"/>
  <sheetViews>
    <sheetView tabSelected="1" workbookViewId="0">
      <selection activeCell="B8" sqref="B8:J8"/>
    </sheetView>
  </sheetViews>
  <sheetFormatPr baseColWidth="10" defaultRowHeight="15" x14ac:dyDescent="0.25"/>
  <cols>
    <col min="1" max="1" width="1.5703125" customWidth="1"/>
    <col min="2" max="2" width="63" customWidth="1"/>
    <col min="3" max="3" width="22.42578125" customWidth="1"/>
    <col min="4" max="4" width="24.42578125" bestFit="1" customWidth="1"/>
    <col min="5" max="5" width="20.7109375" customWidth="1"/>
    <col min="6" max="6" width="21.28515625" style="45" customWidth="1"/>
    <col min="7" max="8" width="20.7109375" style="45" customWidth="1"/>
    <col min="9" max="9" width="23.42578125" style="45" customWidth="1"/>
    <col min="10" max="10" width="23" style="45" bestFit="1" customWidth="1"/>
    <col min="11" max="11" width="2.42578125" style="45" customWidth="1"/>
    <col min="12" max="16" width="11.42578125" style="45"/>
  </cols>
  <sheetData>
    <row r="1" spans="1:17" x14ac:dyDescent="0.25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5.75" x14ac:dyDescent="0.25">
      <c r="B2" s="1"/>
      <c r="C2" s="2"/>
      <c r="D2" s="2"/>
      <c r="E2" s="2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5.75" x14ac:dyDescent="0.25">
      <c r="B3" s="1"/>
      <c r="C3" s="2"/>
      <c r="D3" s="2"/>
      <c r="E3" s="2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8" x14ac:dyDescent="0.25">
      <c r="A4" s="3"/>
      <c r="B4" s="3"/>
      <c r="C4" s="4"/>
      <c r="D4" s="3"/>
      <c r="E4" s="3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22.5" customHeight="1" x14ac:dyDescent="0.35">
      <c r="A5" s="5"/>
      <c r="B5" s="61" t="s">
        <v>86</v>
      </c>
      <c r="C5" s="61"/>
      <c r="D5" s="61"/>
      <c r="E5" s="61"/>
      <c r="F5" s="61"/>
      <c r="G5" s="61"/>
      <c r="H5" s="61"/>
      <c r="I5" s="61"/>
      <c r="J5" s="61"/>
      <c r="K5" s="46"/>
      <c r="L5" s="46"/>
      <c r="M5" s="46"/>
      <c r="N5" s="46"/>
      <c r="O5" s="46"/>
      <c r="P5" s="46"/>
      <c r="Q5" s="46"/>
    </row>
    <row r="6" spans="1:17" ht="22.5" customHeight="1" x14ac:dyDescent="0.35">
      <c r="A6" s="5"/>
      <c r="B6" s="62" t="s">
        <v>87</v>
      </c>
      <c r="C6" s="62"/>
      <c r="D6" s="62"/>
      <c r="E6" s="62"/>
      <c r="F6" s="62"/>
      <c r="G6" s="62"/>
      <c r="H6" s="62"/>
      <c r="I6" s="62"/>
      <c r="J6" s="62"/>
      <c r="K6" s="46"/>
      <c r="L6" s="46"/>
      <c r="M6" s="46"/>
      <c r="N6" s="46"/>
      <c r="O6" s="46"/>
      <c r="P6" s="46"/>
      <c r="Q6" s="46"/>
    </row>
    <row r="7" spans="1:17" ht="22.5" customHeight="1" x14ac:dyDescent="0.35">
      <c r="A7" s="5"/>
      <c r="B7" s="61" t="s">
        <v>88</v>
      </c>
      <c r="C7" s="61"/>
      <c r="D7" s="61"/>
      <c r="E7" s="61"/>
      <c r="F7" s="61"/>
      <c r="G7" s="61"/>
      <c r="H7" s="61"/>
      <c r="I7" s="61"/>
      <c r="J7" s="61"/>
      <c r="K7" s="46"/>
      <c r="L7" s="46"/>
      <c r="M7" s="46"/>
      <c r="N7" s="46"/>
      <c r="O7" s="46"/>
      <c r="P7" s="46"/>
      <c r="Q7" s="46"/>
    </row>
    <row r="8" spans="1:17" ht="22.5" customHeight="1" x14ac:dyDescent="0.35">
      <c r="A8" s="5"/>
      <c r="B8" s="63" t="s">
        <v>0</v>
      </c>
      <c r="C8" s="63"/>
      <c r="D8" s="63"/>
      <c r="E8" s="63"/>
      <c r="F8" s="63"/>
      <c r="G8" s="63"/>
      <c r="H8" s="63"/>
      <c r="I8" s="63"/>
      <c r="J8" s="63"/>
      <c r="K8" s="46"/>
      <c r="L8" s="46"/>
      <c r="M8" s="46"/>
      <c r="N8" s="46"/>
      <c r="O8" s="46"/>
      <c r="P8" s="46"/>
      <c r="Q8" s="46"/>
    </row>
    <row r="9" spans="1:17" ht="22.5" customHeight="1" x14ac:dyDescent="0.35">
      <c r="A9" s="5"/>
      <c r="B9" s="64" t="s">
        <v>1</v>
      </c>
      <c r="C9" s="64"/>
      <c r="D9" s="64"/>
      <c r="E9" s="64"/>
      <c r="F9" s="64"/>
      <c r="G9" s="64"/>
      <c r="H9" s="64"/>
      <c r="I9" s="64"/>
      <c r="J9" s="64"/>
      <c r="K9" s="46"/>
      <c r="L9" s="46"/>
      <c r="M9" s="46"/>
      <c r="N9" s="46"/>
      <c r="O9" s="46"/>
      <c r="P9" s="46"/>
      <c r="Q9" s="46"/>
    </row>
    <row r="10" spans="1:17" ht="20.25" x14ac:dyDescent="0.3">
      <c r="A10" s="6"/>
      <c r="B10" s="65" t="s">
        <v>89</v>
      </c>
      <c r="C10" s="65"/>
      <c r="D10" s="65"/>
      <c r="E10" s="65"/>
      <c r="F10" s="65"/>
      <c r="G10" s="65"/>
      <c r="H10" s="65"/>
      <c r="I10" s="65"/>
      <c r="J10" s="65"/>
      <c r="K10" s="46"/>
      <c r="L10" s="46"/>
      <c r="M10" s="46"/>
      <c r="N10" s="46"/>
      <c r="O10" s="46"/>
      <c r="P10" s="46"/>
      <c r="Q10" s="46"/>
    </row>
    <row r="11" spans="1:17" ht="20.25" x14ac:dyDescent="0.3">
      <c r="A11" s="6"/>
      <c r="B11" s="7" t="s">
        <v>92</v>
      </c>
      <c r="C11" s="8"/>
      <c r="D11" s="9"/>
      <c r="E11" s="9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8.75" x14ac:dyDescent="0.3">
      <c r="B12" s="10"/>
      <c r="C12" s="11"/>
      <c r="D12" s="11"/>
      <c r="E12" s="12" t="s">
        <v>90</v>
      </c>
      <c r="F12" s="12" t="s">
        <v>91</v>
      </c>
      <c r="G12" s="12" t="s">
        <v>95</v>
      </c>
      <c r="H12" s="12" t="s">
        <v>96</v>
      </c>
      <c r="I12" s="12" t="s">
        <v>97</v>
      </c>
      <c r="J12" s="12" t="s">
        <v>98</v>
      </c>
      <c r="K12" s="46"/>
      <c r="L12" s="46"/>
      <c r="M12" s="46"/>
      <c r="N12" s="46"/>
      <c r="O12" s="46"/>
      <c r="P12" s="46"/>
      <c r="Q12" s="46"/>
    </row>
    <row r="13" spans="1:17" ht="37.5" x14ac:dyDescent="0.25">
      <c r="B13" s="13" t="s">
        <v>2</v>
      </c>
      <c r="C13" s="12" t="s">
        <v>3</v>
      </c>
      <c r="D13" s="12" t="s">
        <v>4</v>
      </c>
      <c r="E13" s="12" t="s">
        <v>3</v>
      </c>
      <c r="F13" s="12" t="s">
        <v>3</v>
      </c>
      <c r="G13" s="12" t="s">
        <v>3</v>
      </c>
      <c r="H13" s="12" t="s">
        <v>3</v>
      </c>
      <c r="I13" s="12" t="s">
        <v>3</v>
      </c>
      <c r="J13" s="12" t="s">
        <v>3</v>
      </c>
      <c r="K13" s="46"/>
      <c r="L13" s="46"/>
      <c r="M13" s="46"/>
      <c r="N13" s="46"/>
      <c r="O13" s="46"/>
      <c r="P13" s="46"/>
      <c r="Q13" s="46"/>
    </row>
    <row r="14" spans="1:17" x14ac:dyDescent="0.25">
      <c r="B14" s="14" t="s">
        <v>5</v>
      </c>
      <c r="C14" s="52">
        <f>C15</f>
        <v>5316213947.8199997</v>
      </c>
      <c r="D14" s="52">
        <f t="shared" ref="D14:J16" si="0">D15</f>
        <v>15080529512</v>
      </c>
      <c r="E14" s="52">
        <f t="shared" si="0"/>
        <v>165956093.14000002</v>
      </c>
      <c r="F14" s="52">
        <f t="shared" si="0"/>
        <v>703567114.55999994</v>
      </c>
      <c r="G14" s="52">
        <f t="shared" si="0"/>
        <v>558542897.62000012</v>
      </c>
      <c r="H14" s="52">
        <f t="shared" si="0"/>
        <v>561498443.94000006</v>
      </c>
      <c r="I14" s="52">
        <f t="shared" si="0"/>
        <v>563696616.99000013</v>
      </c>
      <c r="J14" s="52">
        <f t="shared" si="0"/>
        <v>2762952781.5699997</v>
      </c>
      <c r="K14" s="46"/>
      <c r="L14" s="46"/>
      <c r="M14" s="46"/>
      <c r="N14" s="46"/>
      <c r="O14" s="46"/>
      <c r="P14" s="46"/>
      <c r="Q14" s="46"/>
    </row>
    <row r="15" spans="1:17" ht="15.75" x14ac:dyDescent="0.25">
      <c r="B15" s="15" t="s">
        <v>6</v>
      </c>
      <c r="C15" s="16">
        <f t="shared" ref="C15:C20" si="1">E15+F15+G15+H15+I15+J15</f>
        <v>5316213947.8199997</v>
      </c>
      <c r="D15" s="16">
        <f t="shared" si="0"/>
        <v>15080529512</v>
      </c>
      <c r="E15" s="16">
        <f t="shared" ref="E15:J15" si="2">E16</f>
        <v>165956093.14000002</v>
      </c>
      <c r="F15" s="16">
        <f t="shared" si="2"/>
        <v>703567114.55999994</v>
      </c>
      <c r="G15" s="16">
        <f t="shared" si="2"/>
        <v>558542897.62000012</v>
      </c>
      <c r="H15" s="16">
        <f t="shared" si="2"/>
        <v>561498443.94000006</v>
      </c>
      <c r="I15" s="16">
        <f t="shared" si="2"/>
        <v>563696616.99000013</v>
      </c>
      <c r="J15" s="16">
        <f t="shared" si="2"/>
        <v>2762952781.5699997</v>
      </c>
      <c r="K15" s="46"/>
      <c r="L15" s="46"/>
      <c r="M15" s="46"/>
      <c r="N15" s="46"/>
      <c r="O15" s="46"/>
      <c r="P15" s="46"/>
      <c r="Q15" s="46"/>
    </row>
    <row r="16" spans="1:17" ht="15.75" customHeight="1" x14ac:dyDescent="0.25">
      <c r="B16" s="15" t="s">
        <v>7</v>
      </c>
      <c r="C16" s="16">
        <f t="shared" si="1"/>
        <v>5316213947.8199997</v>
      </c>
      <c r="D16" s="16">
        <f t="shared" si="0"/>
        <v>15080529512</v>
      </c>
      <c r="E16" s="16">
        <f t="shared" ref="E16:J16" si="3">E18</f>
        <v>165956093.14000002</v>
      </c>
      <c r="F16" s="16">
        <f t="shared" si="3"/>
        <v>703567114.55999994</v>
      </c>
      <c r="G16" s="16">
        <f t="shared" si="3"/>
        <v>558542897.62000012</v>
      </c>
      <c r="H16" s="16">
        <f t="shared" si="3"/>
        <v>561498443.94000006</v>
      </c>
      <c r="I16" s="16">
        <f t="shared" si="3"/>
        <v>563696616.99000013</v>
      </c>
      <c r="J16" s="16">
        <f t="shared" si="3"/>
        <v>2762952781.5699997</v>
      </c>
      <c r="K16" s="46"/>
      <c r="L16" s="46"/>
      <c r="M16" s="46"/>
      <c r="N16" s="46"/>
      <c r="O16" s="46"/>
      <c r="P16" s="46"/>
      <c r="Q16" s="46"/>
    </row>
    <row r="17" spans="2:17" ht="15.75" customHeight="1" x14ac:dyDescent="0.25">
      <c r="B17" s="15" t="s">
        <v>8</v>
      </c>
      <c r="C17" s="16">
        <f t="shared" si="1"/>
        <v>5316213947.8199997</v>
      </c>
      <c r="D17" s="16">
        <f t="shared" ref="D17:J17" si="4">D18</f>
        <v>15080529512</v>
      </c>
      <c r="E17" s="16">
        <f t="shared" si="4"/>
        <v>165956093.14000002</v>
      </c>
      <c r="F17" s="16">
        <f t="shared" si="4"/>
        <v>703567114.55999994</v>
      </c>
      <c r="G17" s="16">
        <f t="shared" si="4"/>
        <v>558542897.62000012</v>
      </c>
      <c r="H17" s="16">
        <f t="shared" si="4"/>
        <v>561498443.94000006</v>
      </c>
      <c r="I17" s="16">
        <f t="shared" si="4"/>
        <v>563696616.99000013</v>
      </c>
      <c r="J17" s="16">
        <f t="shared" si="4"/>
        <v>2762952781.5699997</v>
      </c>
      <c r="K17" s="46"/>
      <c r="L17" s="46"/>
      <c r="M17" s="46"/>
      <c r="N17" s="46"/>
      <c r="O17" s="46"/>
      <c r="P17" s="46"/>
      <c r="Q17" s="46"/>
    </row>
    <row r="18" spans="2:17" x14ac:dyDescent="0.25">
      <c r="B18" s="14" t="s">
        <v>9</v>
      </c>
      <c r="C18" s="52">
        <f t="shared" si="1"/>
        <v>5316213947.8199997</v>
      </c>
      <c r="D18" s="52">
        <f>D19+D23+D33+D51+D59+D68</f>
        <v>15080529512</v>
      </c>
      <c r="E18" s="52">
        <f t="shared" ref="E18:F18" si="5">E19+E23+E33+E43+E51+E59+E68</f>
        <v>165956093.14000002</v>
      </c>
      <c r="F18" s="52">
        <f t="shared" si="5"/>
        <v>703567114.55999994</v>
      </c>
      <c r="G18" s="52">
        <f t="shared" ref="G18:H18" si="6">G19+G23+G33+G43+G51+G59+G68</f>
        <v>558542897.62000012</v>
      </c>
      <c r="H18" s="52">
        <f t="shared" si="6"/>
        <v>561498443.94000006</v>
      </c>
      <c r="I18" s="52">
        <f t="shared" ref="I18:J18" si="7">I19+I23+I33+I43+I51+I59+I68</f>
        <v>563696616.99000013</v>
      </c>
      <c r="J18" s="52">
        <f t="shared" si="7"/>
        <v>2762952781.5699997</v>
      </c>
      <c r="K18" s="46"/>
      <c r="L18" s="46"/>
      <c r="M18" s="46"/>
      <c r="N18" s="46"/>
      <c r="O18" s="46"/>
      <c r="P18" s="46"/>
      <c r="Q18" s="46"/>
    </row>
    <row r="19" spans="2:17" x14ac:dyDescent="0.25">
      <c r="B19" s="14" t="s">
        <v>10</v>
      </c>
      <c r="C19" s="52">
        <f t="shared" si="1"/>
        <v>566225454.57000005</v>
      </c>
      <c r="D19" s="52">
        <f>D20+D21+D22</f>
        <v>1237230510</v>
      </c>
      <c r="E19" s="52">
        <f t="shared" ref="E19:F19" si="8">E20+E21+E22</f>
        <v>82466463.430000007</v>
      </c>
      <c r="F19" s="52">
        <f t="shared" si="8"/>
        <v>82401484.730000004</v>
      </c>
      <c r="G19" s="52">
        <f t="shared" ref="G19:H19" si="9">G20+G21+G22</f>
        <v>82439116.900000006</v>
      </c>
      <c r="H19" s="52">
        <f t="shared" si="9"/>
        <v>82331593.719999999</v>
      </c>
      <c r="I19" s="52">
        <f t="shared" ref="I19:J19" si="10">I20+I21+I22</f>
        <v>145852704.87</v>
      </c>
      <c r="J19" s="52">
        <f t="shared" si="10"/>
        <v>90734090.919999987</v>
      </c>
      <c r="K19" s="46"/>
      <c r="L19" s="46"/>
      <c r="M19" s="46"/>
      <c r="N19" s="46"/>
      <c r="O19" s="46"/>
      <c r="P19" s="46"/>
      <c r="Q19" s="46"/>
    </row>
    <row r="20" spans="2:17" ht="15.75" x14ac:dyDescent="0.25">
      <c r="B20" s="15" t="s">
        <v>11</v>
      </c>
      <c r="C20" s="17">
        <f t="shared" si="1"/>
        <v>429360677.90999997</v>
      </c>
      <c r="D20" s="17">
        <v>969240235</v>
      </c>
      <c r="E20" s="17">
        <v>69748470.400000006</v>
      </c>
      <c r="F20" s="17">
        <v>69703370.400000006</v>
      </c>
      <c r="G20" s="17">
        <v>69733795.400000006</v>
      </c>
      <c r="H20" s="17">
        <v>69805373.540000007</v>
      </c>
      <c r="I20" s="17">
        <v>73383943.200000003</v>
      </c>
      <c r="J20" s="17">
        <v>76985724.969999999</v>
      </c>
      <c r="K20" s="46"/>
      <c r="L20" s="46"/>
      <c r="M20" s="46"/>
      <c r="N20" s="46"/>
      <c r="O20" s="46"/>
      <c r="P20" s="46"/>
      <c r="Q20" s="46"/>
    </row>
    <row r="21" spans="2:17" ht="15.75" x14ac:dyDescent="0.25">
      <c r="B21" s="15" t="s">
        <v>12</v>
      </c>
      <c r="C21" s="17">
        <f t="shared" ref="C21:C22" si="11">E21+F21+G21+H21+I21+J21</f>
        <v>72856266.459999993</v>
      </c>
      <c r="D21" s="17">
        <v>149732085</v>
      </c>
      <c r="E21" s="17">
        <v>2038320</v>
      </c>
      <c r="F21" s="17">
        <v>2023320</v>
      </c>
      <c r="G21" s="17">
        <v>2026320</v>
      </c>
      <c r="H21" s="17">
        <v>2038320</v>
      </c>
      <c r="I21" s="17">
        <v>61842629.049999997</v>
      </c>
      <c r="J21" s="17">
        <v>2887357.41</v>
      </c>
      <c r="K21" s="46"/>
      <c r="L21" s="46"/>
      <c r="M21" s="46"/>
      <c r="N21" s="46"/>
      <c r="O21" s="46"/>
      <c r="P21" s="46"/>
      <c r="Q21" s="46"/>
    </row>
    <row r="22" spans="2:17" ht="15.75" x14ac:dyDescent="0.25">
      <c r="B22" s="15" t="s">
        <v>13</v>
      </c>
      <c r="C22" s="17">
        <f t="shared" si="11"/>
        <v>64008510.199999996</v>
      </c>
      <c r="D22" s="17">
        <v>118258190</v>
      </c>
      <c r="E22" s="17">
        <v>10679673.029999999</v>
      </c>
      <c r="F22" s="17">
        <v>10674794.33</v>
      </c>
      <c r="G22" s="17">
        <v>10679001.5</v>
      </c>
      <c r="H22" s="17">
        <v>10487900.18</v>
      </c>
      <c r="I22" s="17">
        <v>10626132.619999999</v>
      </c>
      <c r="J22" s="17">
        <v>10861008.539999999</v>
      </c>
      <c r="K22" s="46"/>
      <c r="L22" s="46"/>
      <c r="M22" s="46"/>
      <c r="N22" s="46"/>
      <c r="O22" s="46"/>
      <c r="P22" s="46"/>
      <c r="Q22" s="46"/>
    </row>
    <row r="23" spans="2:17" x14ac:dyDescent="0.25">
      <c r="B23" s="14" t="s">
        <v>14</v>
      </c>
      <c r="C23" s="52">
        <f>E23+F23+G23+H23+I23+J23</f>
        <v>222769102.27000004</v>
      </c>
      <c r="D23" s="52">
        <f>D24+D25+D26+D27+D28+D29+D30+D31+D32</f>
        <v>459131319</v>
      </c>
      <c r="E23" s="52">
        <f t="shared" ref="E23:F23" si="12">E24+E25+E26+E27+E28+E29+E30+E31+E32</f>
        <v>25256209.609999999</v>
      </c>
      <c r="F23" s="52">
        <f t="shared" si="12"/>
        <v>36670413.670000002</v>
      </c>
      <c r="G23" s="52">
        <f t="shared" ref="G23:H23" si="13">G24+G25+G26+G27+G28+G29+G30+G31+G32</f>
        <v>34871420.399999999</v>
      </c>
      <c r="H23" s="52">
        <f t="shared" si="13"/>
        <v>35337298.93</v>
      </c>
      <c r="I23" s="52">
        <f t="shared" ref="I23:J23" si="14">I24+I25+I26+I27+I28+I29+I30+I31+I32</f>
        <v>46905258.900000006</v>
      </c>
      <c r="J23" s="52">
        <f t="shared" si="14"/>
        <v>43728500.760000005</v>
      </c>
      <c r="K23" s="46"/>
      <c r="L23" s="46"/>
      <c r="M23" s="46"/>
      <c r="N23" s="46"/>
      <c r="O23" s="46"/>
      <c r="P23" s="46"/>
      <c r="Q23" s="46"/>
    </row>
    <row r="24" spans="2:17" ht="15.75" x14ac:dyDescent="0.25">
      <c r="B24" s="15" t="s">
        <v>15</v>
      </c>
      <c r="C24" s="16">
        <f>E24+F24+G24+H24+I24+J24</f>
        <v>45244998.329999998</v>
      </c>
      <c r="D24" s="16">
        <v>78030000</v>
      </c>
      <c r="E24" s="16">
        <v>7184557.7300000004</v>
      </c>
      <c r="F24" s="16">
        <v>9388525.1199999992</v>
      </c>
      <c r="G24" s="16">
        <v>5090779.6500000004</v>
      </c>
      <c r="H24" s="16">
        <v>9459991.9499999993</v>
      </c>
      <c r="I24" s="16">
        <v>5890475.1699999999</v>
      </c>
      <c r="J24" s="16">
        <v>8230668.71</v>
      </c>
      <c r="K24" s="46"/>
      <c r="L24" s="46"/>
      <c r="M24" s="46"/>
      <c r="N24" s="46"/>
      <c r="O24" s="46"/>
      <c r="P24" s="46"/>
      <c r="Q24" s="46"/>
    </row>
    <row r="25" spans="2:17" ht="15.75" x14ac:dyDescent="0.25">
      <c r="B25" s="15" t="s">
        <v>16</v>
      </c>
      <c r="C25" s="16">
        <f t="shared" ref="C25:C32" si="15">E25+F25+G25+H25+I25+J25</f>
        <v>674360.55999999994</v>
      </c>
      <c r="D25" s="16">
        <f>3738315+2000000</f>
        <v>5738315</v>
      </c>
      <c r="E25" s="16"/>
      <c r="F25" s="16">
        <v>175073.06</v>
      </c>
      <c r="G25" s="16">
        <v>165736.9</v>
      </c>
      <c r="H25" s="16">
        <v>22844.799999999999</v>
      </c>
      <c r="I25" s="16">
        <v>310705.8</v>
      </c>
      <c r="J25" s="16">
        <v>0</v>
      </c>
      <c r="K25" s="46"/>
      <c r="L25" s="46"/>
      <c r="M25" s="46"/>
      <c r="N25" s="46"/>
      <c r="O25" s="46"/>
      <c r="P25" s="46"/>
      <c r="Q25" s="46"/>
    </row>
    <row r="26" spans="2:17" ht="15.75" x14ac:dyDescent="0.25">
      <c r="B26" s="15" t="s">
        <v>17</v>
      </c>
      <c r="C26" s="16">
        <f t="shared" si="15"/>
        <v>2097194.98</v>
      </c>
      <c r="D26" s="16">
        <v>6697600</v>
      </c>
      <c r="E26" s="16">
        <v>0</v>
      </c>
      <c r="F26" s="16">
        <v>0</v>
      </c>
      <c r="G26" s="16">
        <v>0</v>
      </c>
      <c r="H26" s="16">
        <v>0</v>
      </c>
      <c r="I26" s="16">
        <v>2064950</v>
      </c>
      <c r="J26" s="16">
        <v>32244.98</v>
      </c>
      <c r="K26" s="46"/>
      <c r="L26" s="46"/>
      <c r="M26" s="46"/>
      <c r="N26" s="46"/>
      <c r="O26" s="46"/>
      <c r="P26" s="46"/>
      <c r="Q26" s="46"/>
    </row>
    <row r="27" spans="2:17" ht="15.75" x14ac:dyDescent="0.25">
      <c r="B27" s="15" t="s">
        <v>18</v>
      </c>
      <c r="C27" s="16">
        <f t="shared" si="15"/>
        <v>883000</v>
      </c>
      <c r="D27" s="16">
        <v>1495000</v>
      </c>
      <c r="E27" s="16"/>
      <c r="F27" s="16"/>
      <c r="G27" s="16">
        <v>250000</v>
      </c>
      <c r="H27" s="16">
        <v>0</v>
      </c>
      <c r="I27" s="16">
        <v>383000</v>
      </c>
      <c r="J27" s="16">
        <v>250000</v>
      </c>
      <c r="K27" s="46"/>
      <c r="L27" s="46"/>
      <c r="M27" s="46"/>
      <c r="N27" s="46"/>
      <c r="O27" s="46"/>
      <c r="P27" s="46"/>
      <c r="Q27" s="46"/>
    </row>
    <row r="28" spans="2:17" ht="15.75" x14ac:dyDescent="0.25">
      <c r="B28" s="15" t="s">
        <v>19</v>
      </c>
      <c r="C28" s="16">
        <f t="shared" si="15"/>
        <v>93282627.170000002</v>
      </c>
      <c r="D28" s="16">
        <v>183055377</v>
      </c>
      <c r="E28" s="16">
        <v>6473106.2400000002</v>
      </c>
      <c r="F28" s="16">
        <v>12758377.07</v>
      </c>
      <c r="G28" s="16">
        <v>12424284.9</v>
      </c>
      <c r="H28" s="16">
        <v>14125702.029999999</v>
      </c>
      <c r="I28" s="16">
        <v>24228058.16</v>
      </c>
      <c r="J28" s="16">
        <v>23273098.77</v>
      </c>
      <c r="K28" s="46"/>
      <c r="L28" s="46"/>
      <c r="M28" s="46"/>
      <c r="N28" s="46"/>
      <c r="O28" s="46"/>
      <c r="P28" s="46"/>
      <c r="Q28" s="46"/>
    </row>
    <row r="29" spans="2:17" ht="15.75" x14ac:dyDescent="0.25">
      <c r="B29" s="15" t="s">
        <v>20</v>
      </c>
      <c r="C29" s="16">
        <f t="shared" si="15"/>
        <v>28198198.810000002</v>
      </c>
      <c r="D29" s="16">
        <v>37888828</v>
      </c>
      <c r="E29" s="16">
        <v>667639.24</v>
      </c>
      <c r="F29" s="16">
        <v>944876.35</v>
      </c>
      <c r="G29" s="16">
        <v>9045406.6899999995</v>
      </c>
      <c r="H29" s="16">
        <v>5746522.4500000002</v>
      </c>
      <c r="I29" s="16">
        <v>6047510.9400000004</v>
      </c>
      <c r="J29" s="16">
        <v>5746243.1399999997</v>
      </c>
      <c r="K29" s="46"/>
      <c r="L29" s="46"/>
      <c r="M29" s="46"/>
      <c r="N29" s="46"/>
      <c r="O29" s="46"/>
      <c r="P29" s="46"/>
      <c r="Q29" s="46"/>
    </row>
    <row r="30" spans="2:17" ht="31.5" x14ac:dyDescent="0.25">
      <c r="B30" s="15" t="s">
        <v>21</v>
      </c>
      <c r="C30" s="16">
        <f t="shared" si="15"/>
        <v>5459900.7800000003</v>
      </c>
      <c r="D30" s="16">
        <f>18053443+15088490+8100000</f>
        <v>41241933</v>
      </c>
      <c r="E30" s="16"/>
      <c r="F30" s="16">
        <v>2210853.48</v>
      </c>
      <c r="G30" s="16">
        <v>1906381.86</v>
      </c>
      <c r="H30" s="16">
        <v>988994.56000000006</v>
      </c>
      <c r="I30" s="16">
        <v>353670.88</v>
      </c>
      <c r="J30" s="16">
        <v>0</v>
      </c>
      <c r="K30" s="46"/>
      <c r="L30" s="46"/>
      <c r="M30" s="46"/>
      <c r="N30" s="46"/>
      <c r="O30" s="46"/>
      <c r="P30" s="46"/>
      <c r="Q30" s="46"/>
    </row>
    <row r="31" spans="2:17" ht="31.5" x14ac:dyDescent="0.25">
      <c r="B31" s="15" t="s">
        <v>22</v>
      </c>
      <c r="C31" s="16">
        <f t="shared" si="15"/>
        <v>15083105.16</v>
      </c>
      <c r="D31" s="16">
        <v>53741791</v>
      </c>
      <c r="E31" s="16"/>
      <c r="F31" s="16">
        <v>7528982.0499999998</v>
      </c>
      <c r="G31" s="16">
        <v>2035608.56</v>
      </c>
      <c r="H31" s="16">
        <v>1169237.2</v>
      </c>
      <c r="I31" s="16">
        <v>3695225.89</v>
      </c>
      <c r="J31" s="16">
        <v>654051.46</v>
      </c>
      <c r="K31" s="46"/>
      <c r="L31" s="46"/>
      <c r="M31" s="46"/>
      <c r="N31" s="46"/>
      <c r="O31" s="46"/>
      <c r="P31" s="46"/>
      <c r="Q31" s="46"/>
    </row>
    <row r="32" spans="2:17" ht="15.75" x14ac:dyDescent="0.25">
      <c r="B32" s="15" t="s">
        <v>23</v>
      </c>
      <c r="C32" s="16">
        <f t="shared" si="15"/>
        <v>31845716.48</v>
      </c>
      <c r="D32" s="16">
        <v>51242475</v>
      </c>
      <c r="E32" s="16">
        <v>10930906.4</v>
      </c>
      <c r="F32" s="16">
        <v>3663726.54</v>
      </c>
      <c r="G32" s="16">
        <v>3953221.84</v>
      </c>
      <c r="H32" s="16">
        <v>3824005.94</v>
      </c>
      <c r="I32" s="16">
        <v>3931662.06</v>
      </c>
      <c r="J32" s="16">
        <v>5542193.7000000002</v>
      </c>
      <c r="K32" s="46"/>
      <c r="L32" s="46"/>
      <c r="M32" s="46"/>
      <c r="N32" s="46"/>
      <c r="O32" s="46"/>
      <c r="P32" s="46"/>
      <c r="Q32" s="46"/>
    </row>
    <row r="33" spans="1:17" ht="15.75" x14ac:dyDescent="0.25">
      <c r="B33" s="14" t="s">
        <v>24</v>
      </c>
      <c r="C33" s="53">
        <f>E33+F33+G33+H33+I33+J33</f>
        <v>4507687137.1400003</v>
      </c>
      <c r="D33" s="53">
        <f>D34+D35+D36+D37+D38+D39+D40+D41+D42</f>
        <v>13263870975</v>
      </c>
      <c r="E33" s="53">
        <f>E34+E35+E36+E37+E39+E40+E41+E42</f>
        <v>58233420.100000001</v>
      </c>
      <c r="F33" s="53">
        <f>F34+F35+F36+F37+F38+F39+F40+F41+F42</f>
        <v>583220070.86000001</v>
      </c>
      <c r="G33" s="53">
        <f>G34+G35+G36+G37+G38+G39+G40+G41+G42</f>
        <v>436455712.86000001</v>
      </c>
      <c r="H33" s="53">
        <f>H34+H35+H36+H37+H38+H39+H40+H41+H42</f>
        <v>441687930.68000007</v>
      </c>
      <c r="I33" s="53">
        <f>I34+I35+I36+I37+I38+I39+I40+I41+I42</f>
        <v>364132851.37000006</v>
      </c>
      <c r="J33" s="53">
        <f>J34+J35+J36+J37+J38+J39+J40+J41+J42</f>
        <v>2623957151.27</v>
      </c>
      <c r="K33" s="46"/>
      <c r="L33" s="46"/>
      <c r="M33" s="46"/>
      <c r="N33" s="46"/>
      <c r="O33" s="46"/>
      <c r="P33" s="46"/>
      <c r="Q33" s="46"/>
    </row>
    <row r="34" spans="1:17" ht="15.75" x14ac:dyDescent="0.25">
      <c r="B34" s="15" t="s">
        <v>25</v>
      </c>
      <c r="C34" s="16">
        <f>E34+F34+G34+H34+I34+J34</f>
        <v>1704075.27</v>
      </c>
      <c r="D34" s="16">
        <v>3878203</v>
      </c>
      <c r="E34" s="16"/>
      <c r="F34" s="16">
        <v>47080</v>
      </c>
      <c r="G34" s="16">
        <v>893845</v>
      </c>
      <c r="H34" s="16">
        <v>-427659.84</v>
      </c>
      <c r="I34" s="16">
        <v>327380.11</v>
      </c>
      <c r="J34" s="16">
        <v>863430</v>
      </c>
      <c r="K34" s="46"/>
      <c r="L34" s="46"/>
      <c r="M34" s="46"/>
      <c r="N34" s="46"/>
      <c r="O34" s="46"/>
      <c r="P34" s="46"/>
      <c r="Q34" s="46"/>
    </row>
    <row r="35" spans="1:17" ht="15.75" x14ac:dyDescent="0.25">
      <c r="B35" s="15" t="s">
        <v>26</v>
      </c>
      <c r="C35" s="16">
        <f t="shared" ref="C35:C42" si="16">E35+F35+G35+H35+I35+J35</f>
        <v>2082818</v>
      </c>
      <c r="D35" s="16">
        <v>4534883</v>
      </c>
      <c r="E35" s="16"/>
      <c r="F35" s="16">
        <v>0</v>
      </c>
      <c r="G35" s="16">
        <v>212400</v>
      </c>
      <c r="H35" s="16">
        <v>0</v>
      </c>
      <c r="I35" s="16">
        <v>1870418</v>
      </c>
      <c r="J35" s="16">
        <v>0</v>
      </c>
      <c r="K35" s="46"/>
      <c r="L35" s="46"/>
      <c r="M35" s="46"/>
      <c r="N35" s="46"/>
      <c r="O35" s="46"/>
      <c r="P35" s="46"/>
      <c r="Q35" s="46"/>
    </row>
    <row r="36" spans="1:17" ht="15.75" x14ac:dyDescent="0.25">
      <c r="B36" s="15" t="s">
        <v>27</v>
      </c>
      <c r="C36" s="16">
        <f t="shared" si="16"/>
        <v>5657605.1099999994</v>
      </c>
      <c r="D36" s="16">
        <v>12359074</v>
      </c>
      <c r="E36" s="16"/>
      <c r="F36" s="16">
        <v>962054</v>
      </c>
      <c r="G36" s="16">
        <v>3122611.11</v>
      </c>
      <c r="H36" s="16">
        <v>1569990</v>
      </c>
      <c r="I36" s="16">
        <v>2950</v>
      </c>
      <c r="J36" s="16">
        <v>0</v>
      </c>
      <c r="K36" s="46"/>
      <c r="L36" s="46"/>
      <c r="M36" s="46"/>
      <c r="N36" s="46"/>
      <c r="O36" s="46"/>
      <c r="P36" s="46"/>
      <c r="Q36" s="46"/>
    </row>
    <row r="37" spans="1:17" ht="15.75" x14ac:dyDescent="0.25">
      <c r="B37" s="15" t="s">
        <v>28</v>
      </c>
      <c r="C37" s="16">
        <f t="shared" si="16"/>
        <v>1548250432.8700001</v>
      </c>
      <c r="D37" s="16">
        <f>432698205+2165024383+328585616+52390831+69339669+1528500</f>
        <v>3049567204</v>
      </c>
      <c r="E37" s="16"/>
      <c r="F37" s="16">
        <v>248769476.83000001</v>
      </c>
      <c r="G37" s="16">
        <v>279487138.49000001</v>
      </c>
      <c r="H37" s="16">
        <v>384806107.61000001</v>
      </c>
      <c r="I37" s="16">
        <v>289504616.74000001</v>
      </c>
      <c r="J37" s="16">
        <v>345683093.19999999</v>
      </c>
      <c r="K37" s="46"/>
      <c r="L37" s="46"/>
      <c r="M37" s="46"/>
      <c r="N37" s="46"/>
      <c r="O37" s="46"/>
      <c r="P37" s="46"/>
      <c r="Q37" s="46"/>
    </row>
    <row r="38" spans="1:17" ht="15.75" x14ac:dyDescent="0.25">
      <c r="B38" s="15" t="s">
        <v>82</v>
      </c>
      <c r="C38" s="16">
        <f t="shared" si="16"/>
        <v>2495229808.8800001</v>
      </c>
      <c r="D38" s="16">
        <v>7297800000</v>
      </c>
      <c r="E38" s="16"/>
      <c r="F38" s="16">
        <v>266113658</v>
      </c>
      <c r="G38" s="16">
        <v>470925</v>
      </c>
      <c r="H38" s="16">
        <v>6581460.4800000004</v>
      </c>
      <c r="I38" s="16">
        <v>17494000</v>
      </c>
      <c r="J38" s="16">
        <v>2204569765.4000001</v>
      </c>
      <c r="K38" s="46"/>
      <c r="L38" s="46"/>
      <c r="M38" s="46"/>
      <c r="N38" s="46"/>
      <c r="O38" s="46"/>
      <c r="P38" s="46"/>
      <c r="Q38" s="46"/>
    </row>
    <row r="39" spans="1:17" ht="15.75" x14ac:dyDescent="0.25">
      <c r="B39" s="15" t="s">
        <v>29</v>
      </c>
      <c r="C39" s="16">
        <f t="shared" si="16"/>
        <v>4150532</v>
      </c>
      <c r="D39" s="16">
        <v>8409616</v>
      </c>
      <c r="E39" s="16"/>
      <c r="F39" s="16"/>
      <c r="G39" s="16">
        <v>2182056</v>
      </c>
      <c r="H39" s="16"/>
      <c r="I39" s="16">
        <v>1968476</v>
      </c>
      <c r="J39" s="16">
        <v>0</v>
      </c>
      <c r="K39" s="46"/>
      <c r="L39" s="46"/>
      <c r="M39" s="46"/>
      <c r="N39" s="46"/>
      <c r="O39" s="46"/>
      <c r="P39" s="46"/>
      <c r="Q39" s="46"/>
    </row>
    <row r="40" spans="1:17" ht="15.75" x14ac:dyDescent="0.25">
      <c r="B40" s="15" t="s">
        <v>30</v>
      </c>
      <c r="C40" s="16">
        <f t="shared" si="16"/>
        <v>64570.66</v>
      </c>
      <c r="D40" s="16">
        <f>6345915+600000</f>
        <v>6945915</v>
      </c>
      <c r="E40" s="16"/>
      <c r="F40" s="16"/>
      <c r="G40" s="16">
        <v>18379.68</v>
      </c>
      <c r="H40" s="16"/>
      <c r="I40" s="16">
        <v>46190.98</v>
      </c>
      <c r="J40" s="16">
        <v>0</v>
      </c>
      <c r="K40" s="46"/>
      <c r="L40" s="46"/>
      <c r="M40" s="46"/>
      <c r="N40" s="46"/>
      <c r="O40" s="46"/>
      <c r="P40" s="46"/>
      <c r="Q40" s="46"/>
    </row>
    <row r="41" spans="1:17" ht="31.5" x14ac:dyDescent="0.25">
      <c r="B41" s="15" t="s">
        <v>31</v>
      </c>
      <c r="C41" s="16">
        <f t="shared" si="16"/>
        <v>71526804.030000001</v>
      </c>
      <c r="D41" s="16">
        <f>79396983+7872948+603761326+20000000+20000000+356466109</f>
        <v>1087497366</v>
      </c>
      <c r="E41" s="16">
        <v>4995120.0999999996</v>
      </c>
      <c r="F41" s="16">
        <v>5901378.9000000004</v>
      </c>
      <c r="G41" s="16">
        <v>39163098.299999997</v>
      </c>
      <c r="H41" s="16">
        <v>6988408</v>
      </c>
      <c r="I41" s="16">
        <v>9161661.8100000005</v>
      </c>
      <c r="J41" s="16">
        <v>5317136.92</v>
      </c>
      <c r="K41" s="46"/>
      <c r="L41" s="46"/>
      <c r="M41" s="46"/>
      <c r="N41" s="46"/>
      <c r="O41" s="46"/>
      <c r="P41" s="46"/>
      <c r="Q41" s="46"/>
    </row>
    <row r="42" spans="1:17" ht="15.75" x14ac:dyDescent="0.25">
      <c r="B42" s="15" t="s">
        <v>32</v>
      </c>
      <c r="C42" s="16">
        <f t="shared" si="16"/>
        <v>379020490.31999999</v>
      </c>
      <c r="D42" s="16">
        <f>29484790+25300000+119074065+1619019859</f>
        <v>1792878714</v>
      </c>
      <c r="E42" s="16">
        <v>53238300</v>
      </c>
      <c r="F42" s="16">
        <v>61426423.130000003</v>
      </c>
      <c r="G42" s="16">
        <v>110905259.28</v>
      </c>
      <c r="H42" s="16">
        <v>42169624.43</v>
      </c>
      <c r="I42" s="16">
        <v>43757157.729999997</v>
      </c>
      <c r="J42" s="16">
        <v>67523725.75</v>
      </c>
      <c r="K42" s="46"/>
      <c r="L42" s="46"/>
      <c r="M42" s="46"/>
      <c r="N42" s="46"/>
      <c r="O42" s="46"/>
      <c r="P42" s="46"/>
      <c r="Q42" s="46"/>
    </row>
    <row r="43" spans="1:17" x14ac:dyDescent="0.25">
      <c r="A43" s="18"/>
      <c r="B43" s="14" t="s">
        <v>33</v>
      </c>
      <c r="C43" s="52">
        <f>E43+F43+G43+H43+I43+J43</f>
        <v>0</v>
      </c>
      <c r="D43" s="52">
        <v>0</v>
      </c>
      <c r="E43" s="52">
        <f t="shared" ref="E43:F43" si="17">E44+E45+E46+E47+E48+E49+E50</f>
        <v>0</v>
      </c>
      <c r="F43" s="52">
        <f t="shared" si="17"/>
        <v>0</v>
      </c>
      <c r="G43" s="52">
        <f t="shared" ref="G43:H43" si="18">G44+G45+G46+G47+G48+G49+G50</f>
        <v>0</v>
      </c>
      <c r="H43" s="52">
        <f t="shared" si="18"/>
        <v>0</v>
      </c>
      <c r="I43" s="52">
        <f t="shared" ref="I43:J43" si="19">I44+I45+I46+I47+I48+I49+I50</f>
        <v>0</v>
      </c>
      <c r="J43" s="52">
        <f t="shared" si="19"/>
        <v>0</v>
      </c>
      <c r="K43" s="46"/>
      <c r="L43" s="46"/>
      <c r="M43" s="46"/>
      <c r="N43" s="46"/>
      <c r="O43" s="46"/>
      <c r="P43" s="46"/>
      <c r="Q43" s="46"/>
    </row>
    <row r="44" spans="1:17" ht="30" x14ac:dyDescent="0.25">
      <c r="B44" s="19" t="s">
        <v>34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46"/>
      <c r="L44" s="46"/>
      <c r="M44" s="46"/>
      <c r="N44" s="46"/>
      <c r="O44" s="46"/>
      <c r="P44" s="46"/>
      <c r="Q44" s="46"/>
    </row>
    <row r="45" spans="1:17" ht="30" x14ac:dyDescent="0.25">
      <c r="B45" s="19" t="s">
        <v>35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46"/>
      <c r="L45" s="46"/>
      <c r="M45" s="46"/>
      <c r="N45" s="46"/>
      <c r="O45" s="46"/>
      <c r="P45" s="46"/>
      <c r="Q45" s="46"/>
    </row>
    <row r="46" spans="1:17" ht="30" x14ac:dyDescent="0.25">
      <c r="B46" s="19" t="s">
        <v>36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46"/>
      <c r="L46" s="46"/>
      <c r="M46" s="46"/>
      <c r="N46" s="46"/>
      <c r="O46" s="46"/>
      <c r="P46" s="46"/>
      <c r="Q46" s="46"/>
    </row>
    <row r="47" spans="1:17" ht="30" x14ac:dyDescent="0.25">
      <c r="B47" s="19" t="s">
        <v>37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46"/>
      <c r="L47" s="46"/>
      <c r="M47" s="46"/>
      <c r="N47" s="46"/>
      <c r="O47" s="46"/>
      <c r="P47" s="46"/>
      <c r="Q47" s="46"/>
    </row>
    <row r="48" spans="1:17" ht="30" x14ac:dyDescent="0.25">
      <c r="B48" s="19" t="s">
        <v>38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46"/>
      <c r="L48" s="46"/>
      <c r="M48" s="46"/>
      <c r="N48" s="46"/>
      <c r="O48" s="46"/>
      <c r="P48" s="46"/>
      <c r="Q48" s="46"/>
    </row>
    <row r="49" spans="2:17" ht="30" x14ac:dyDescent="0.25">
      <c r="B49" s="19" t="s">
        <v>39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46"/>
      <c r="L49" s="46"/>
      <c r="M49" s="46"/>
      <c r="N49" s="46"/>
      <c r="O49" s="46"/>
      <c r="P49" s="46"/>
      <c r="Q49" s="46"/>
    </row>
    <row r="50" spans="2:17" ht="30" x14ac:dyDescent="0.25">
      <c r="B50" s="19" t="s">
        <v>40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46"/>
      <c r="L50" s="46"/>
      <c r="M50" s="46"/>
      <c r="N50" s="46"/>
      <c r="O50" s="46"/>
      <c r="P50" s="46"/>
      <c r="Q50" s="46"/>
    </row>
    <row r="51" spans="2:17" x14ac:dyDescent="0.25">
      <c r="B51" s="14" t="s">
        <v>41</v>
      </c>
      <c r="C51" s="52">
        <v>0</v>
      </c>
      <c r="D51" s="52">
        <v>0</v>
      </c>
      <c r="E51" s="52"/>
      <c r="F51" s="52"/>
      <c r="G51" s="52"/>
      <c r="H51" s="52"/>
      <c r="I51" s="52"/>
      <c r="J51" s="52"/>
      <c r="K51" s="46"/>
      <c r="L51" s="46"/>
      <c r="M51" s="46"/>
      <c r="N51" s="46"/>
      <c r="O51" s="46"/>
      <c r="P51" s="46"/>
      <c r="Q51" s="46"/>
    </row>
    <row r="52" spans="2:17" x14ac:dyDescent="0.25">
      <c r="B52" s="19" t="s">
        <v>42</v>
      </c>
      <c r="C52" s="20">
        <v>0</v>
      </c>
      <c r="D52" s="20">
        <v>0</v>
      </c>
      <c r="E52" s="20"/>
      <c r="F52" s="20"/>
      <c r="G52" s="20"/>
      <c r="H52" s="20"/>
      <c r="I52" s="20"/>
      <c r="J52" s="20"/>
      <c r="K52" s="46"/>
      <c r="L52" s="46"/>
      <c r="M52" s="46"/>
      <c r="N52" s="46"/>
      <c r="O52" s="46"/>
      <c r="P52" s="46"/>
      <c r="Q52" s="46"/>
    </row>
    <row r="53" spans="2:17" ht="30" x14ac:dyDescent="0.25">
      <c r="B53" s="19" t="s">
        <v>43</v>
      </c>
      <c r="C53" s="20">
        <v>0</v>
      </c>
      <c r="D53" s="20">
        <v>0</v>
      </c>
      <c r="E53" s="20"/>
      <c r="F53" s="20"/>
      <c r="G53" s="20"/>
      <c r="H53" s="20"/>
      <c r="I53" s="20"/>
      <c r="J53" s="20"/>
      <c r="K53" s="46"/>
      <c r="L53" s="46"/>
      <c r="M53" s="46"/>
      <c r="N53" s="46"/>
      <c r="O53" s="46"/>
      <c r="P53" s="46"/>
      <c r="Q53" s="46"/>
    </row>
    <row r="54" spans="2:17" ht="30" x14ac:dyDescent="0.25">
      <c r="B54" s="19" t="s">
        <v>44</v>
      </c>
      <c r="C54" s="20">
        <v>0</v>
      </c>
      <c r="D54" s="20">
        <v>0</v>
      </c>
      <c r="E54" s="20"/>
      <c r="F54" s="20"/>
      <c r="G54" s="20"/>
      <c r="H54" s="20"/>
      <c r="I54" s="20"/>
      <c r="J54" s="20"/>
      <c r="K54" s="46"/>
      <c r="L54" s="46"/>
      <c r="M54" s="46"/>
      <c r="N54" s="46"/>
      <c r="O54" s="46"/>
      <c r="P54" s="46"/>
      <c r="Q54" s="46"/>
    </row>
    <row r="55" spans="2:17" ht="30" x14ac:dyDescent="0.25">
      <c r="B55" s="19" t="s">
        <v>45</v>
      </c>
      <c r="C55" s="20">
        <v>0</v>
      </c>
      <c r="D55" s="20">
        <v>0</v>
      </c>
      <c r="E55" s="20"/>
      <c r="F55" s="20"/>
      <c r="G55" s="20"/>
      <c r="H55" s="20"/>
      <c r="I55" s="20"/>
      <c r="J55" s="20"/>
      <c r="K55" s="46"/>
      <c r="L55" s="46"/>
      <c r="M55" s="46"/>
      <c r="N55" s="46"/>
      <c r="O55" s="46"/>
      <c r="P55" s="46"/>
      <c r="Q55" s="46"/>
    </row>
    <row r="56" spans="2:17" ht="30" x14ac:dyDescent="0.25">
      <c r="B56" s="19" t="s">
        <v>46</v>
      </c>
      <c r="C56" s="20">
        <v>0</v>
      </c>
      <c r="D56" s="20">
        <v>0</v>
      </c>
      <c r="E56" s="20"/>
      <c r="F56" s="20"/>
      <c r="G56" s="20"/>
      <c r="H56" s="20"/>
      <c r="I56" s="20"/>
      <c r="J56" s="20"/>
      <c r="K56" s="46"/>
      <c r="L56" s="46"/>
      <c r="M56" s="46"/>
      <c r="N56" s="46"/>
      <c r="O56" s="46"/>
      <c r="P56" s="46"/>
      <c r="Q56" s="46"/>
    </row>
    <row r="57" spans="2:17" x14ac:dyDescent="0.25">
      <c r="B57" s="19" t="s">
        <v>47</v>
      </c>
      <c r="C57" s="20">
        <v>0</v>
      </c>
      <c r="D57" s="20">
        <v>0</v>
      </c>
      <c r="E57" s="20"/>
      <c r="F57" s="20"/>
      <c r="G57" s="20"/>
      <c r="H57" s="20"/>
      <c r="I57" s="20"/>
      <c r="J57" s="20"/>
      <c r="K57" s="46"/>
      <c r="L57" s="46"/>
      <c r="M57" s="46"/>
      <c r="N57" s="46"/>
      <c r="O57" s="46"/>
      <c r="P57" s="46"/>
      <c r="Q57" s="46"/>
    </row>
    <row r="58" spans="2:17" ht="30" x14ac:dyDescent="0.25">
      <c r="B58" s="19" t="s">
        <v>48</v>
      </c>
      <c r="C58" s="20">
        <v>0</v>
      </c>
      <c r="D58" s="20">
        <v>0</v>
      </c>
      <c r="E58" s="20"/>
      <c r="F58" s="20"/>
      <c r="G58" s="20"/>
      <c r="H58" s="20"/>
      <c r="I58" s="20"/>
      <c r="J58" s="20"/>
      <c r="K58" s="46"/>
      <c r="L58" s="46"/>
      <c r="M58" s="46"/>
      <c r="N58" s="46"/>
      <c r="O58" s="46"/>
      <c r="P58" s="46"/>
      <c r="Q58" s="46"/>
    </row>
    <row r="59" spans="2:17" x14ac:dyDescent="0.25">
      <c r="B59" s="14" t="s">
        <v>49</v>
      </c>
      <c r="C59" s="52">
        <f>E59+F59+G59+H59+I59+J59</f>
        <v>14680551.379999999</v>
      </c>
      <c r="D59" s="52">
        <f>D60+D61+D62+D63+D64+D65+D66+D67</f>
        <v>88796708</v>
      </c>
      <c r="E59" s="52">
        <f t="shared" ref="E59:F59" si="20">E60+E61+E62+E63+E64+E65+E66+E67</f>
        <v>0</v>
      </c>
      <c r="F59" s="52">
        <f t="shared" si="20"/>
        <v>1275145.3</v>
      </c>
      <c r="G59" s="52">
        <f t="shared" ref="G59:H59" si="21">G60+G61+G62+G63+G64+G65+G66+G67</f>
        <v>1788113</v>
      </c>
      <c r="H59" s="52">
        <f t="shared" si="21"/>
        <v>1694415.1</v>
      </c>
      <c r="I59" s="52">
        <f t="shared" ref="I59:J59" si="22">I60+I61+I62+I63+I64+I65+I66+I67</f>
        <v>6805801.8499999996</v>
      </c>
      <c r="J59" s="52">
        <f t="shared" si="22"/>
        <v>3117076.13</v>
      </c>
      <c r="K59" s="46"/>
      <c r="L59" s="46"/>
      <c r="M59" s="46"/>
      <c r="N59" s="46"/>
      <c r="O59" s="46"/>
      <c r="P59" s="46"/>
      <c r="Q59" s="46"/>
    </row>
    <row r="60" spans="2:17" ht="15.75" x14ac:dyDescent="0.25">
      <c r="B60" s="15" t="s">
        <v>50</v>
      </c>
      <c r="C60" s="16">
        <f>E60+F60+G60+H60+I60+J60</f>
        <v>12920693.419999998</v>
      </c>
      <c r="D60" s="16">
        <v>51217155</v>
      </c>
      <c r="E60" s="16">
        <v>0</v>
      </c>
      <c r="F60" s="16">
        <v>277101.3</v>
      </c>
      <c r="G60" s="16">
        <v>1788113</v>
      </c>
      <c r="H60" s="16">
        <v>1694415.1</v>
      </c>
      <c r="I60" s="16">
        <v>6215012.8899999997</v>
      </c>
      <c r="J60" s="16">
        <v>2946051.13</v>
      </c>
      <c r="K60" s="46"/>
      <c r="L60" s="46"/>
      <c r="M60" s="46"/>
      <c r="N60" s="46"/>
      <c r="O60" s="46"/>
      <c r="P60" s="46"/>
      <c r="Q60" s="46"/>
    </row>
    <row r="61" spans="2:17" ht="31.5" x14ac:dyDescent="0.25">
      <c r="B61" s="15" t="s">
        <v>51</v>
      </c>
      <c r="C61" s="16">
        <f>E61+F61+G61+H61+I61+J61</f>
        <v>442193.96</v>
      </c>
      <c r="D61" s="16">
        <v>1310000</v>
      </c>
      <c r="E61" s="16">
        <v>0</v>
      </c>
      <c r="F61" s="16">
        <v>0</v>
      </c>
      <c r="G61" s="16">
        <v>0</v>
      </c>
      <c r="H61" s="16">
        <v>0</v>
      </c>
      <c r="I61" s="16">
        <v>442193.96</v>
      </c>
      <c r="J61" s="16">
        <v>0</v>
      </c>
      <c r="K61" s="46"/>
      <c r="L61" s="46"/>
      <c r="M61" s="46"/>
      <c r="N61" s="46"/>
      <c r="O61" s="46"/>
      <c r="P61" s="46"/>
      <c r="Q61" s="46"/>
    </row>
    <row r="62" spans="2:17" ht="15.75" x14ac:dyDescent="0.25">
      <c r="B62" s="15" t="s">
        <v>52</v>
      </c>
      <c r="C62" s="16">
        <f t="shared" ref="C62:C67" si="23">E62+F62+G62+H62+I62+J62</f>
        <v>319620</v>
      </c>
      <c r="D62" s="16">
        <v>77200</v>
      </c>
      <c r="E62" s="16">
        <v>0</v>
      </c>
      <c r="F62" s="16">
        <v>0</v>
      </c>
      <c r="G62" s="16">
        <v>0</v>
      </c>
      <c r="H62" s="16">
        <v>0</v>
      </c>
      <c r="I62" s="16">
        <v>148595</v>
      </c>
      <c r="J62" s="16">
        <v>171025</v>
      </c>
      <c r="K62" s="46"/>
      <c r="L62" s="46"/>
      <c r="M62" s="46"/>
      <c r="N62" s="46"/>
      <c r="O62" s="46"/>
      <c r="P62" s="46"/>
      <c r="Q62" s="46"/>
    </row>
    <row r="63" spans="2:17" ht="31.5" x14ac:dyDescent="0.25">
      <c r="B63" s="15" t="s">
        <v>53</v>
      </c>
      <c r="C63" s="16">
        <f t="shared" si="23"/>
        <v>0</v>
      </c>
      <c r="D63" s="16">
        <v>22170000</v>
      </c>
      <c r="E63" s="16"/>
      <c r="F63" s="16"/>
      <c r="G63" s="16"/>
      <c r="H63" s="16"/>
      <c r="I63" s="16"/>
      <c r="J63" s="16"/>
      <c r="K63" s="46"/>
      <c r="L63" s="46"/>
      <c r="M63" s="46"/>
      <c r="N63" s="46"/>
      <c r="O63" s="46"/>
      <c r="P63" s="46"/>
      <c r="Q63" s="46"/>
    </row>
    <row r="64" spans="2:17" ht="15.75" x14ac:dyDescent="0.25">
      <c r="B64" s="15" t="s">
        <v>54</v>
      </c>
      <c r="C64" s="16">
        <f t="shared" si="23"/>
        <v>998044</v>
      </c>
      <c r="D64" s="16">
        <f>5167298+5000000</f>
        <v>10167298</v>
      </c>
      <c r="E64" s="16">
        <v>0</v>
      </c>
      <c r="F64" s="16">
        <v>998044</v>
      </c>
      <c r="G64" s="16">
        <v>0</v>
      </c>
      <c r="H64" s="16">
        <v>0</v>
      </c>
      <c r="I64" s="16">
        <v>0</v>
      </c>
      <c r="J64" s="16">
        <v>0</v>
      </c>
      <c r="K64" s="46"/>
      <c r="L64" s="46"/>
      <c r="M64" s="46"/>
      <c r="N64" s="46"/>
      <c r="O64" s="46"/>
      <c r="P64" s="46"/>
      <c r="Q64" s="46"/>
    </row>
    <row r="65" spans="2:17" ht="15.75" x14ac:dyDescent="0.25">
      <c r="B65" s="15" t="s">
        <v>55</v>
      </c>
      <c r="C65" s="16">
        <f t="shared" si="23"/>
        <v>0</v>
      </c>
      <c r="D65" s="16">
        <v>480055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46"/>
      <c r="L65" s="46"/>
      <c r="M65" s="46"/>
      <c r="N65" s="46"/>
      <c r="O65" s="46"/>
      <c r="P65" s="46"/>
      <c r="Q65" s="46"/>
    </row>
    <row r="66" spans="2:17" ht="15.75" x14ac:dyDescent="0.25">
      <c r="B66" s="15" t="s">
        <v>56</v>
      </c>
      <c r="C66" s="16">
        <f t="shared" si="23"/>
        <v>0</v>
      </c>
      <c r="D66" s="16">
        <v>3275000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46"/>
      <c r="L66" s="46"/>
      <c r="M66" s="46"/>
      <c r="N66" s="46"/>
      <c r="O66" s="46"/>
      <c r="P66" s="46"/>
      <c r="Q66" s="46"/>
    </row>
    <row r="67" spans="2:17" ht="31.5" x14ac:dyDescent="0.25">
      <c r="B67" s="21" t="s">
        <v>57</v>
      </c>
      <c r="C67" s="16">
        <f t="shared" si="23"/>
        <v>0</v>
      </c>
      <c r="D67" s="16">
        <v>100000</v>
      </c>
      <c r="E67" s="16"/>
      <c r="F67" s="16"/>
      <c r="G67" s="16"/>
      <c r="H67" s="16"/>
      <c r="I67" s="16"/>
      <c r="J67" s="16"/>
      <c r="K67" s="46"/>
      <c r="L67" s="46"/>
      <c r="M67" s="46"/>
      <c r="N67" s="46"/>
      <c r="O67" s="46"/>
      <c r="P67" s="46"/>
      <c r="Q67" s="46"/>
    </row>
    <row r="68" spans="2:17" x14ac:dyDescent="0.25">
      <c r="B68" s="14" t="s">
        <v>58</v>
      </c>
      <c r="C68" s="52">
        <f>E68+F68+G68+H68+I68+J68</f>
        <v>4851702.46</v>
      </c>
      <c r="D68" s="52">
        <f>D69</f>
        <v>31500000</v>
      </c>
      <c r="E68" s="52">
        <f t="shared" ref="E68:J68" si="24">E69</f>
        <v>0</v>
      </c>
      <c r="F68" s="52">
        <f t="shared" si="24"/>
        <v>0</v>
      </c>
      <c r="G68" s="52">
        <f t="shared" si="24"/>
        <v>2988534.46</v>
      </c>
      <c r="H68" s="52">
        <f t="shared" si="24"/>
        <v>447205.51</v>
      </c>
      <c r="I68" s="52">
        <f t="shared" si="24"/>
        <v>0</v>
      </c>
      <c r="J68" s="52">
        <f t="shared" si="24"/>
        <v>1415962.49</v>
      </c>
      <c r="K68" s="46"/>
      <c r="L68" s="46"/>
      <c r="M68" s="46"/>
      <c r="N68" s="46"/>
      <c r="O68" s="46"/>
      <c r="P68" s="46"/>
      <c r="Q68" s="46"/>
    </row>
    <row r="69" spans="2:17" ht="15.75" x14ac:dyDescent="0.25">
      <c r="B69" s="15" t="s">
        <v>59</v>
      </c>
      <c r="C69" s="16">
        <f>E69+F69+G69+H69+I69+J69</f>
        <v>4851702.46</v>
      </c>
      <c r="D69" s="16">
        <v>31500000</v>
      </c>
      <c r="E69" s="16">
        <v>0</v>
      </c>
      <c r="F69" s="16">
        <v>0</v>
      </c>
      <c r="G69" s="16">
        <v>2988534.46</v>
      </c>
      <c r="H69" s="16">
        <v>447205.51</v>
      </c>
      <c r="I69" s="16">
        <v>0</v>
      </c>
      <c r="J69" s="16">
        <v>1415962.49</v>
      </c>
      <c r="K69" s="46"/>
      <c r="L69" s="46"/>
      <c r="M69" s="46"/>
      <c r="N69" s="46"/>
      <c r="O69" s="46"/>
      <c r="P69" s="46"/>
      <c r="Q69" s="46"/>
    </row>
    <row r="70" spans="2:17" x14ac:dyDescent="0.25">
      <c r="B70" s="14" t="s">
        <v>60</v>
      </c>
      <c r="C70" s="52">
        <f>SUM(C68+C59+C33+C23+C19)</f>
        <v>5316213947.8200006</v>
      </c>
      <c r="D70" s="52">
        <f t="shared" ref="D70:E70" si="25">SUM(D68+D59+D33+D23+D19)</f>
        <v>15080529512</v>
      </c>
      <c r="E70" s="52">
        <f t="shared" si="25"/>
        <v>165956093.14000002</v>
      </c>
      <c r="F70" s="52">
        <f t="shared" ref="F70:G70" si="26">SUM(F68+F59+F33+F23+F19)</f>
        <v>703567114.55999994</v>
      </c>
      <c r="G70" s="52">
        <f t="shared" si="26"/>
        <v>558542897.62</v>
      </c>
      <c r="H70" s="52">
        <f t="shared" ref="H70:I70" si="27">SUM(H68+H59+H33+H23+H19)</f>
        <v>561498443.94000006</v>
      </c>
      <c r="I70" s="52">
        <f t="shared" si="27"/>
        <v>563696616.99000013</v>
      </c>
      <c r="J70" s="52">
        <f t="shared" ref="J70" si="28">SUM(J68+J59+J33+J23+J19)</f>
        <v>2762952781.5700002</v>
      </c>
      <c r="K70" s="46"/>
      <c r="L70" s="46"/>
      <c r="M70" s="46"/>
      <c r="N70" s="46"/>
      <c r="O70" s="46"/>
      <c r="P70" s="46"/>
      <c r="Q70" s="46"/>
    </row>
    <row r="71" spans="2:17" ht="15.75" x14ac:dyDescent="0.25">
      <c r="B71" s="22" t="s">
        <v>61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46"/>
      <c r="L71" s="46"/>
      <c r="M71" s="46"/>
      <c r="N71" s="46"/>
      <c r="O71" s="46"/>
      <c r="P71" s="46"/>
      <c r="Q71" s="46"/>
    </row>
    <row r="72" spans="2:17" ht="15.75" x14ac:dyDescent="0.25">
      <c r="B72" s="23" t="s">
        <v>62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46"/>
      <c r="L72" s="46"/>
      <c r="M72" s="46"/>
      <c r="N72" s="46"/>
      <c r="O72" s="46"/>
      <c r="P72" s="46"/>
      <c r="Q72" s="46"/>
    </row>
    <row r="73" spans="2:17" ht="30" x14ac:dyDescent="0.25">
      <c r="B73" s="24" t="s">
        <v>63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46"/>
      <c r="L73" s="46"/>
      <c r="M73" s="46"/>
      <c r="N73" s="46"/>
      <c r="O73" s="46"/>
      <c r="P73" s="46"/>
      <c r="Q73" s="46"/>
    </row>
    <row r="74" spans="2:17" ht="30" x14ac:dyDescent="0.25">
      <c r="B74" s="24" t="s">
        <v>64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46"/>
      <c r="L74" s="46"/>
      <c r="M74" s="46"/>
      <c r="N74" s="46"/>
      <c r="O74" s="46"/>
      <c r="P74" s="46"/>
      <c r="Q74" s="46"/>
    </row>
    <row r="75" spans="2:17" ht="15.75" x14ac:dyDescent="0.25">
      <c r="B75" s="23" t="s">
        <v>65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46"/>
      <c r="L75" s="46"/>
      <c r="M75" s="46"/>
      <c r="N75" s="46"/>
      <c r="O75" s="46"/>
      <c r="P75" s="46"/>
      <c r="Q75" s="46"/>
    </row>
    <row r="76" spans="2:17" ht="15.75" x14ac:dyDescent="0.25">
      <c r="B76" s="24" t="s">
        <v>66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46"/>
      <c r="L76" s="46"/>
      <c r="M76" s="46"/>
      <c r="N76" s="46"/>
      <c r="O76" s="46"/>
      <c r="P76" s="46"/>
      <c r="Q76" s="46"/>
    </row>
    <row r="77" spans="2:17" ht="15.75" x14ac:dyDescent="0.25">
      <c r="B77" s="24" t="s">
        <v>67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46"/>
      <c r="L77" s="46"/>
      <c r="M77" s="46"/>
      <c r="N77" s="46"/>
      <c r="O77" s="46"/>
      <c r="P77" s="46"/>
      <c r="Q77" s="46"/>
    </row>
    <row r="78" spans="2:17" ht="15.75" x14ac:dyDescent="0.25">
      <c r="B78" s="23" t="s">
        <v>68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46"/>
      <c r="L78" s="46"/>
      <c r="M78" s="46"/>
      <c r="N78" s="46"/>
      <c r="O78" s="46"/>
      <c r="P78" s="46"/>
      <c r="Q78" s="46"/>
    </row>
    <row r="79" spans="2:17" ht="15.75" x14ac:dyDescent="0.25">
      <c r="B79" s="24" t="s">
        <v>69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46"/>
      <c r="L79" s="46"/>
      <c r="M79" s="46"/>
      <c r="N79" s="46"/>
      <c r="O79" s="46"/>
      <c r="P79" s="46"/>
      <c r="Q79" s="46"/>
    </row>
    <row r="80" spans="2:17" x14ac:dyDescent="0.25">
      <c r="B80" s="14" t="s">
        <v>70</v>
      </c>
      <c r="C80" s="52">
        <f>SUM(C71:C79)</f>
        <v>0</v>
      </c>
      <c r="D80" s="52">
        <f>SUM(D71:D79)</f>
        <v>0</v>
      </c>
      <c r="E80" s="52"/>
      <c r="F80" s="52"/>
      <c r="G80" s="52"/>
      <c r="H80" s="52"/>
      <c r="I80" s="52"/>
      <c r="J80" s="52"/>
      <c r="K80" s="46"/>
      <c r="L80" s="46"/>
      <c r="M80" s="46"/>
      <c r="N80" s="46"/>
      <c r="O80" s="46"/>
      <c r="P80" s="46"/>
      <c r="Q80" s="46"/>
    </row>
    <row r="81" spans="2:17" ht="18.75" x14ac:dyDescent="0.3">
      <c r="B81" s="27"/>
      <c r="C81" s="28"/>
      <c r="D81" s="28"/>
      <c r="E81" s="28"/>
      <c r="F81" s="28"/>
      <c r="G81" s="28"/>
      <c r="H81" s="28"/>
      <c r="I81" s="28"/>
      <c r="J81" s="28"/>
      <c r="K81" s="46"/>
      <c r="L81" s="46"/>
      <c r="M81" s="46"/>
      <c r="N81" s="46"/>
      <c r="O81" s="46"/>
      <c r="P81" s="46"/>
      <c r="Q81" s="46"/>
    </row>
    <row r="82" spans="2:17" ht="15.75" x14ac:dyDescent="0.25">
      <c r="B82" s="25" t="s">
        <v>71</v>
      </c>
      <c r="C82" s="26">
        <f>SUM(C80+C70)</f>
        <v>5316213947.8200006</v>
      </c>
      <c r="D82" s="26">
        <f t="shared" ref="D82:E82" si="29">SUM(D80+D70)</f>
        <v>15080529512</v>
      </c>
      <c r="E82" s="26">
        <f t="shared" si="29"/>
        <v>165956093.14000002</v>
      </c>
      <c r="F82" s="26">
        <f t="shared" ref="F82:G82" si="30">SUM(F80+F70)</f>
        <v>703567114.55999994</v>
      </c>
      <c r="G82" s="26">
        <f t="shared" si="30"/>
        <v>558542897.62</v>
      </c>
      <c r="H82" s="26">
        <f t="shared" ref="H82:I82" si="31">SUM(H80+H70)</f>
        <v>561498443.94000006</v>
      </c>
      <c r="I82" s="26">
        <f t="shared" si="31"/>
        <v>563696616.99000013</v>
      </c>
      <c r="J82" s="26">
        <f t="shared" ref="J82" si="32">SUM(J80+J70)</f>
        <v>2762952781.5700002</v>
      </c>
      <c r="K82" s="46"/>
      <c r="L82" s="46"/>
      <c r="M82" s="46"/>
      <c r="N82" s="46"/>
      <c r="O82" s="46"/>
      <c r="P82" s="46"/>
      <c r="Q82" s="46"/>
    </row>
    <row r="83" spans="2:17" s="46" customFormat="1" ht="10.5" customHeight="1" x14ac:dyDescent="0.25">
      <c r="B83" s="55"/>
      <c r="C83" s="56"/>
      <c r="D83" s="56"/>
      <c r="E83" s="56"/>
      <c r="F83" s="56"/>
      <c r="G83" s="56"/>
      <c r="H83" s="56"/>
      <c r="I83" s="56"/>
      <c r="J83" s="56"/>
    </row>
    <row r="84" spans="2:17" s="46" customFormat="1" ht="12" customHeight="1" x14ac:dyDescent="0.25">
      <c r="B84" s="55"/>
      <c r="C84" s="56"/>
      <c r="D84" s="56"/>
      <c r="E84" s="56"/>
      <c r="F84" s="56"/>
      <c r="G84" s="56"/>
      <c r="H84" s="56"/>
      <c r="I84" s="56"/>
      <c r="J84" s="56"/>
    </row>
    <row r="85" spans="2:17" ht="15.75" x14ac:dyDescent="0.25">
      <c r="B85" s="29" t="s">
        <v>72</v>
      </c>
      <c r="C85" s="30"/>
      <c r="D85" s="30"/>
      <c r="E85" s="30"/>
      <c r="F85" s="30"/>
      <c r="G85" s="30"/>
      <c r="H85" s="30"/>
      <c r="I85" s="50"/>
      <c r="J85" s="46"/>
      <c r="K85" s="46"/>
      <c r="L85" s="46"/>
      <c r="M85" s="46"/>
      <c r="N85" s="46"/>
      <c r="O85" s="46"/>
      <c r="P85" s="46"/>
      <c r="Q85" s="46"/>
    </row>
    <row r="86" spans="2:17" ht="15.75" x14ac:dyDescent="0.25">
      <c r="B86" s="60" t="s">
        <v>93</v>
      </c>
      <c r="C86" s="60"/>
      <c r="D86" s="60"/>
      <c r="E86" s="60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2:17" ht="15.75" x14ac:dyDescent="0.25">
      <c r="B87" s="60" t="s">
        <v>94</v>
      </c>
      <c r="C87" s="60"/>
      <c r="D87" s="60"/>
      <c r="E87" s="60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2:17" ht="15.75" x14ac:dyDescent="0.25">
      <c r="B88" s="31" t="s">
        <v>73</v>
      </c>
      <c r="C88" s="31"/>
      <c r="D88" s="31"/>
      <c r="E88" s="31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2:17" ht="15.75" x14ac:dyDescent="0.25">
      <c r="B89" s="32" t="s">
        <v>74</v>
      </c>
      <c r="C89" s="32"/>
      <c r="D89" s="32"/>
      <c r="E89" s="3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2:17" ht="52.5" customHeight="1" x14ac:dyDescent="0.25">
      <c r="B90" s="60" t="s">
        <v>75</v>
      </c>
      <c r="C90" s="60"/>
      <c r="D90" s="60"/>
      <c r="E90" s="60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2:17" ht="15.75" x14ac:dyDescent="0.25">
      <c r="B91" s="1"/>
      <c r="C91" s="2"/>
      <c r="D91" s="2"/>
      <c r="E91" s="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2:17" ht="15" customHeight="1" x14ac:dyDescent="0.25">
      <c r="B92" s="1"/>
      <c r="C92" s="2"/>
      <c r="D92" s="2"/>
      <c r="E92" s="2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2:17" ht="15.75" x14ac:dyDescent="0.25">
      <c r="B93" s="1"/>
      <c r="C93" s="2"/>
      <c r="D93" s="2"/>
      <c r="E93" s="2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2:17" ht="15.75" x14ac:dyDescent="0.25">
      <c r="B94" s="1"/>
      <c r="C94" s="2"/>
      <c r="D94" s="2"/>
      <c r="E94" s="2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2:17" ht="15.75" x14ac:dyDescent="0.25">
      <c r="B95" s="1"/>
      <c r="C95" s="2"/>
      <c r="D95" s="2"/>
      <c r="E95" s="2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2:17" ht="15.75" x14ac:dyDescent="0.25">
      <c r="B96" s="1"/>
      <c r="C96" s="2"/>
      <c r="D96" s="2"/>
      <c r="E96" s="2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2:17" ht="15.75" x14ac:dyDescent="0.25">
      <c r="B97" s="1"/>
      <c r="C97" s="2"/>
      <c r="D97" s="2"/>
      <c r="E97" s="2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2:17" ht="15.75" x14ac:dyDescent="0.25">
      <c r="B98" s="1"/>
      <c r="C98" s="2"/>
      <c r="D98" s="2"/>
      <c r="E98" s="2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2:17" ht="15.75" x14ac:dyDescent="0.25">
      <c r="B99" s="1"/>
      <c r="C99" s="2"/>
      <c r="D99" s="2"/>
      <c r="E99" s="2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2:17" ht="15.75" x14ac:dyDescent="0.25">
      <c r="B100" s="1"/>
      <c r="C100" s="2"/>
      <c r="D100" s="2"/>
      <c r="E100" s="2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2:17" x14ac:dyDescent="0.25">
      <c r="B101" s="33"/>
      <c r="C101" s="34"/>
      <c r="D101" s="33"/>
      <c r="E101" s="33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2:17" x14ac:dyDescent="0.25">
      <c r="B102" s="40"/>
      <c r="C102" s="3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2:17" ht="15" customHeight="1" x14ac:dyDescent="0.25">
      <c r="B103" s="42"/>
      <c r="C103" s="35"/>
      <c r="F103" s="49"/>
      <c r="G103" s="51"/>
      <c r="H103" s="51"/>
      <c r="I103" s="54"/>
      <c r="J103" s="54"/>
      <c r="K103" s="46"/>
      <c r="L103" s="46"/>
      <c r="M103" s="46"/>
      <c r="N103" s="46"/>
      <c r="O103" s="46"/>
      <c r="P103" s="46"/>
      <c r="Q103" s="46"/>
    </row>
    <row r="104" spans="2:17" x14ac:dyDescent="0.25">
      <c r="B104" s="41" t="s">
        <v>77</v>
      </c>
      <c r="C104" s="36"/>
      <c r="F104" s="49"/>
      <c r="G104" s="51"/>
      <c r="H104" s="51"/>
      <c r="I104" s="57" t="s">
        <v>76</v>
      </c>
      <c r="J104" s="57"/>
      <c r="K104" s="46"/>
      <c r="L104" s="46"/>
      <c r="M104" s="46"/>
      <c r="N104" s="46"/>
      <c r="O104" s="46"/>
      <c r="P104" s="46"/>
      <c r="Q104" s="46"/>
    </row>
    <row r="105" spans="2:17" x14ac:dyDescent="0.25">
      <c r="B105" s="47" t="s">
        <v>79</v>
      </c>
      <c r="C105" s="37"/>
      <c r="F105" s="49"/>
      <c r="G105" s="51"/>
      <c r="H105" s="51"/>
      <c r="I105" s="58" t="s">
        <v>78</v>
      </c>
      <c r="J105" s="58"/>
      <c r="K105" s="46"/>
      <c r="L105" s="46"/>
      <c r="M105" s="46"/>
      <c r="N105" s="46"/>
      <c r="O105" s="46"/>
      <c r="P105" s="46"/>
      <c r="Q105" s="46"/>
    </row>
    <row r="106" spans="2:17" x14ac:dyDescent="0.25">
      <c r="B106" s="48" t="s">
        <v>81</v>
      </c>
      <c r="F106" s="49"/>
      <c r="G106" s="51"/>
      <c r="H106" s="51"/>
      <c r="I106" s="59" t="s">
        <v>80</v>
      </c>
      <c r="J106" s="59"/>
      <c r="K106" s="46"/>
      <c r="L106" s="46"/>
      <c r="M106" s="46"/>
      <c r="N106" s="46"/>
      <c r="O106" s="46"/>
      <c r="P106" s="46"/>
      <c r="Q106" s="46"/>
    </row>
    <row r="107" spans="2:17" x14ac:dyDescent="0.25">
      <c r="B107" s="33"/>
      <c r="F107" s="46"/>
      <c r="G107" s="51"/>
      <c r="H107" s="51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2:17" x14ac:dyDescent="0.25">
      <c r="B108" s="33"/>
      <c r="F108" s="46"/>
      <c r="G108" s="51"/>
      <c r="H108" s="51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2:17" x14ac:dyDescent="0.25">
      <c r="B109" s="33"/>
      <c r="F109" s="46"/>
      <c r="G109" s="51"/>
      <c r="H109" s="51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2:17" x14ac:dyDescent="0.25">
      <c r="B110" s="33"/>
      <c r="F110" s="46"/>
      <c r="G110" s="51"/>
      <c r="H110" s="51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2:17" x14ac:dyDescent="0.25">
      <c r="B111" s="38"/>
      <c r="E111" s="39"/>
      <c r="F111" s="39"/>
      <c r="G111" s="51"/>
      <c r="H111" s="51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2:17" ht="15.75" x14ac:dyDescent="0.25">
      <c r="B112" s="1"/>
      <c r="E112" s="43" t="s">
        <v>84</v>
      </c>
      <c r="F112" s="43"/>
      <c r="G112" s="51"/>
      <c r="H112" s="51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2:17" ht="15.75" x14ac:dyDescent="0.25">
      <c r="B113" s="1"/>
      <c r="E113" s="37" t="s">
        <v>83</v>
      </c>
      <c r="F113" s="37"/>
      <c r="G113" s="51"/>
      <c r="H113" s="51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2:17" ht="15.75" x14ac:dyDescent="0.25">
      <c r="B114" s="1"/>
      <c r="E114" s="44" t="s">
        <v>85</v>
      </c>
      <c r="F114" s="44"/>
      <c r="G114" s="51"/>
      <c r="H114" s="51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2:17" ht="15.75" x14ac:dyDescent="0.25">
      <c r="B115" s="1"/>
      <c r="F115" s="46"/>
      <c r="G115" s="51"/>
      <c r="H115" s="51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2:17" ht="15.75" x14ac:dyDescent="0.25">
      <c r="B116" s="1"/>
      <c r="F116" s="46"/>
      <c r="G116" s="51"/>
      <c r="H116" s="51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2:17" ht="15.75" x14ac:dyDescent="0.25">
      <c r="B117" s="1"/>
      <c r="F117" s="46"/>
      <c r="G117" s="51"/>
      <c r="H117" s="51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2:17" ht="15.75" x14ac:dyDescent="0.25">
      <c r="B118" s="1"/>
      <c r="F118" s="46"/>
      <c r="G118" s="51"/>
      <c r="H118" s="51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2:17" ht="15.75" x14ac:dyDescent="0.25">
      <c r="B119" s="1"/>
      <c r="C119" s="2"/>
      <c r="D119" s="2"/>
      <c r="E119" s="2"/>
      <c r="F119" s="46"/>
      <c r="G119" s="51"/>
      <c r="H119" s="51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2:17" ht="15.75" x14ac:dyDescent="0.25">
      <c r="B120" s="1"/>
      <c r="C120" s="2"/>
      <c r="D120" s="2"/>
      <c r="E120" s="2"/>
      <c r="F120" s="46"/>
      <c r="G120" s="51"/>
      <c r="H120" s="51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2:17" ht="15.75" x14ac:dyDescent="0.25">
      <c r="B121" s="1"/>
      <c r="C121" s="2"/>
      <c r="D121" s="2"/>
      <c r="E121" s="2"/>
      <c r="F121" s="46"/>
      <c r="G121" s="51"/>
      <c r="H121" s="51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2:17" ht="15.75" x14ac:dyDescent="0.25">
      <c r="B122" s="1"/>
      <c r="C122" s="2"/>
      <c r="D122" s="2"/>
      <c r="E122" s="2"/>
      <c r="F122" s="46"/>
      <c r="G122" s="51"/>
      <c r="H122" s="51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2:17" ht="15.75" x14ac:dyDescent="0.25">
      <c r="B123" s="1"/>
      <c r="C123" s="2"/>
      <c r="D123" s="2"/>
      <c r="E123" s="2"/>
      <c r="F123" s="46"/>
      <c r="G123" s="51"/>
      <c r="H123" s="51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2:17" ht="15.75" x14ac:dyDescent="0.25">
      <c r="B124" s="1"/>
      <c r="C124" s="2"/>
      <c r="D124" s="2"/>
      <c r="E124" s="2"/>
      <c r="F124" s="46"/>
      <c r="G124" s="51"/>
      <c r="H124" s="51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2:17" ht="15.75" x14ac:dyDescent="0.25">
      <c r="B125" s="1"/>
      <c r="C125" s="2"/>
      <c r="D125" s="2"/>
      <c r="E125" s="2"/>
      <c r="F125" s="46"/>
      <c r="G125" s="51"/>
      <c r="H125" s="51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2:17" ht="15.75" x14ac:dyDescent="0.25">
      <c r="B126" s="1"/>
      <c r="C126" s="2"/>
      <c r="D126" s="2"/>
      <c r="E126" s="2"/>
      <c r="F126" s="46"/>
      <c r="G126" s="51"/>
      <c r="H126" s="51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2:17" ht="15.75" x14ac:dyDescent="0.25">
      <c r="B127" s="1"/>
      <c r="C127" s="2"/>
      <c r="D127" s="2"/>
      <c r="E127" s="2"/>
      <c r="F127" s="46"/>
      <c r="G127" s="51"/>
      <c r="H127" s="51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2:17" ht="15.75" x14ac:dyDescent="0.25">
      <c r="B128" s="1"/>
      <c r="C128" s="2"/>
      <c r="D128" s="2"/>
      <c r="E128" s="2"/>
      <c r="F128" s="46"/>
      <c r="G128" s="51"/>
      <c r="H128" s="51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2:17" ht="15.75" x14ac:dyDescent="0.25">
      <c r="B129" s="1"/>
      <c r="C129" s="2"/>
      <c r="D129" s="2"/>
      <c r="E129" s="2"/>
      <c r="F129" s="46"/>
      <c r="G129" s="51"/>
      <c r="H129" s="51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2:17" ht="15.75" x14ac:dyDescent="0.25">
      <c r="B130" s="1"/>
      <c r="C130" s="2"/>
      <c r="D130" s="2"/>
      <c r="E130" s="2"/>
      <c r="F130" s="46"/>
      <c r="G130" s="51"/>
      <c r="H130" s="51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2:17" ht="15.75" x14ac:dyDescent="0.25">
      <c r="B131" s="1"/>
      <c r="C131" s="2"/>
      <c r="D131" s="2"/>
      <c r="E131" s="2"/>
      <c r="F131" s="46"/>
      <c r="G131" s="51"/>
      <c r="H131" s="51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2:17" ht="15.75" x14ac:dyDescent="0.25">
      <c r="B132" s="1"/>
      <c r="C132" s="2"/>
      <c r="D132" s="2"/>
      <c r="E132" s="2"/>
      <c r="F132" s="46"/>
      <c r="G132" s="51"/>
      <c r="H132" s="51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2:17" ht="15.75" x14ac:dyDescent="0.25">
      <c r="B133" s="1"/>
      <c r="C133" s="2"/>
      <c r="D133" s="2"/>
      <c r="E133" s="2"/>
      <c r="F133" s="46"/>
      <c r="G133" s="51"/>
      <c r="H133" s="51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2:17" ht="15.75" x14ac:dyDescent="0.25">
      <c r="B134" s="1"/>
      <c r="C134" s="2"/>
      <c r="D134" s="2"/>
      <c r="E134" s="2"/>
      <c r="F134" s="46"/>
      <c r="G134" s="51"/>
      <c r="H134" s="51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2:17" ht="15.75" x14ac:dyDescent="0.25">
      <c r="B135" s="1"/>
      <c r="C135" s="2"/>
      <c r="D135" s="2"/>
      <c r="E135" s="2"/>
      <c r="F135" s="46"/>
      <c r="G135" s="51"/>
      <c r="H135" s="51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2:17" ht="15.75" x14ac:dyDescent="0.25">
      <c r="B136" s="1"/>
      <c r="C136" s="2"/>
      <c r="D136" s="2"/>
      <c r="E136" s="2"/>
      <c r="F136" s="46"/>
      <c r="G136" s="51"/>
      <c r="H136" s="51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2:17" ht="15.75" x14ac:dyDescent="0.25">
      <c r="B137" s="1"/>
      <c r="C137" s="2"/>
      <c r="D137" s="2"/>
      <c r="E137" s="2"/>
      <c r="F137" s="46"/>
      <c r="G137" s="51"/>
      <c r="H137" s="51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2:17" ht="15.75" x14ac:dyDescent="0.25">
      <c r="B138" s="1"/>
      <c r="C138" s="2"/>
      <c r="D138" s="2"/>
      <c r="E138" s="2"/>
      <c r="F138" s="46"/>
      <c r="G138" s="51"/>
      <c r="H138" s="51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2:17" ht="15.75" x14ac:dyDescent="0.25">
      <c r="B139" s="1"/>
      <c r="C139" s="2"/>
      <c r="D139" s="2"/>
      <c r="E139" s="2"/>
      <c r="F139" s="46"/>
      <c r="G139" s="51"/>
      <c r="H139" s="51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2:17" ht="15.75" x14ac:dyDescent="0.25">
      <c r="B140" s="1"/>
      <c r="C140" s="2"/>
      <c r="D140" s="2"/>
      <c r="E140" s="2"/>
      <c r="F140" s="46"/>
      <c r="G140" s="51"/>
      <c r="H140" s="51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2:17" ht="15.75" x14ac:dyDescent="0.25">
      <c r="B141" s="1"/>
      <c r="C141" s="2"/>
      <c r="D141" s="2"/>
      <c r="E141" s="2"/>
      <c r="F141" s="46"/>
      <c r="G141" s="51"/>
      <c r="H141" s="51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2:17" ht="15.75" x14ac:dyDescent="0.25">
      <c r="B142" s="1"/>
      <c r="C142" s="2"/>
      <c r="D142" s="2"/>
      <c r="E142" s="2"/>
      <c r="F142" s="46"/>
      <c r="G142" s="51"/>
      <c r="H142" s="51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2:17" ht="15.75" x14ac:dyDescent="0.25">
      <c r="B143" s="1"/>
      <c r="C143" s="2"/>
      <c r="D143" s="2"/>
      <c r="E143" s="2"/>
      <c r="F143" s="46"/>
      <c r="G143" s="51"/>
      <c r="H143" s="51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2:17" ht="15.75" x14ac:dyDescent="0.25">
      <c r="B144" s="1"/>
      <c r="C144" s="2"/>
      <c r="D144" s="2"/>
      <c r="E144" s="2"/>
      <c r="F144" s="46"/>
      <c r="G144" s="51"/>
      <c r="H144" s="51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2:17" ht="15.75" x14ac:dyDescent="0.25">
      <c r="B145" s="1"/>
      <c r="C145" s="2"/>
      <c r="D145" s="2"/>
      <c r="E145" s="2"/>
      <c r="F145" s="46"/>
      <c r="G145" s="51"/>
      <c r="H145" s="51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2:17" ht="15.75" x14ac:dyDescent="0.25">
      <c r="B146" s="1"/>
      <c r="C146" s="2"/>
      <c r="D146" s="2"/>
      <c r="E146" s="2"/>
      <c r="F146" s="46"/>
      <c r="G146" s="51"/>
      <c r="H146" s="51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2:17" ht="15.75" x14ac:dyDescent="0.25">
      <c r="B147" s="1"/>
      <c r="C147" s="2"/>
      <c r="D147" s="2"/>
      <c r="E147" s="2"/>
      <c r="F147" s="46"/>
      <c r="G147" s="51"/>
      <c r="H147" s="51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2:17" ht="15.75" x14ac:dyDescent="0.25">
      <c r="B148" s="1"/>
      <c r="C148" s="2"/>
      <c r="D148" s="2"/>
      <c r="E148" s="2"/>
      <c r="F148" s="46"/>
      <c r="G148" s="51"/>
      <c r="H148" s="51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2:17" ht="15.75" x14ac:dyDescent="0.25">
      <c r="B149" s="1"/>
      <c r="C149" s="2"/>
      <c r="D149" s="2"/>
      <c r="E149" s="2"/>
      <c r="F149" s="46"/>
      <c r="G149" s="51"/>
      <c r="H149" s="51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2:17" ht="15.75" x14ac:dyDescent="0.25">
      <c r="B150" s="1"/>
      <c r="C150" s="2"/>
      <c r="D150" s="2"/>
      <c r="E150" s="2"/>
      <c r="F150" s="46"/>
      <c r="G150" s="51"/>
      <c r="H150" s="51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2:17" ht="15.75" x14ac:dyDescent="0.25">
      <c r="B151" s="1"/>
      <c r="C151" s="2"/>
      <c r="D151" s="2"/>
      <c r="E151" s="2"/>
      <c r="F151" s="46"/>
      <c r="G151" s="51"/>
      <c r="H151" s="51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2:17" ht="15.75" x14ac:dyDescent="0.25">
      <c r="B152" s="1"/>
      <c r="C152" s="2"/>
      <c r="D152" s="2"/>
      <c r="E152" s="2"/>
      <c r="F152" s="46"/>
      <c r="G152" s="51"/>
      <c r="H152" s="51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2:17" ht="15.75" x14ac:dyDescent="0.25">
      <c r="B153" s="1"/>
      <c r="C153" s="2"/>
      <c r="D153" s="2"/>
      <c r="E153" s="2"/>
      <c r="F153" s="46"/>
      <c r="G153" s="51"/>
      <c r="H153" s="51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2:17" ht="15.75" x14ac:dyDescent="0.25">
      <c r="B154" s="1"/>
      <c r="C154" s="2"/>
      <c r="D154" s="2"/>
      <c r="E154" s="2"/>
      <c r="F154" s="46"/>
      <c r="G154" s="51"/>
      <c r="H154" s="51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2:17" ht="15.75" x14ac:dyDescent="0.25">
      <c r="B155" s="1"/>
      <c r="C155" s="2"/>
      <c r="D155" s="2"/>
      <c r="E155" s="2"/>
      <c r="F155" s="46"/>
      <c r="G155" s="51"/>
      <c r="H155" s="51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2:17" ht="15.75" x14ac:dyDescent="0.25">
      <c r="B156" s="1"/>
      <c r="C156" s="2"/>
      <c r="D156" s="2"/>
      <c r="E156" s="2"/>
      <c r="F156" s="46"/>
      <c r="G156" s="51"/>
      <c r="H156" s="51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2:17" ht="15.75" x14ac:dyDescent="0.25">
      <c r="B157" s="1"/>
      <c r="C157" s="2"/>
      <c r="D157" s="2"/>
      <c r="E157" s="2"/>
      <c r="F157" s="46"/>
      <c r="G157" s="51"/>
      <c r="H157" s="51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2:17" ht="15.75" x14ac:dyDescent="0.25">
      <c r="B158" s="1"/>
      <c r="C158" s="2"/>
      <c r="D158" s="2"/>
      <c r="E158" s="2"/>
      <c r="F158" s="46"/>
      <c r="G158" s="51"/>
      <c r="H158" s="51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2:17" ht="15.75" x14ac:dyDescent="0.25">
      <c r="B159" s="1"/>
      <c r="C159" s="2"/>
      <c r="D159" s="2"/>
      <c r="E159" s="2"/>
      <c r="F159" s="46"/>
      <c r="G159" s="51"/>
      <c r="H159" s="51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2:17" ht="15.75" x14ac:dyDescent="0.25">
      <c r="B160" s="1"/>
      <c r="C160" s="2"/>
      <c r="D160" s="2"/>
      <c r="E160" s="2"/>
      <c r="F160" s="46"/>
      <c r="G160" s="51"/>
      <c r="H160" s="51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2:17" ht="15.75" x14ac:dyDescent="0.25">
      <c r="B161" s="1"/>
      <c r="C161" s="2"/>
      <c r="D161" s="2"/>
      <c r="E161" s="2"/>
      <c r="F161" s="46"/>
      <c r="G161" s="51"/>
      <c r="H161" s="51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2:17" ht="15.75" x14ac:dyDescent="0.25">
      <c r="B162" s="1"/>
      <c r="C162" s="2"/>
      <c r="D162" s="2"/>
      <c r="E162" s="2"/>
      <c r="F162" s="46"/>
      <c r="G162" s="51"/>
      <c r="H162" s="51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2:17" ht="15.75" x14ac:dyDescent="0.25">
      <c r="B163" s="1"/>
      <c r="C163" s="2"/>
      <c r="D163" s="2"/>
      <c r="E163" s="2"/>
      <c r="F163" s="46"/>
      <c r="G163" s="51"/>
      <c r="H163" s="51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2:17" ht="15.75" x14ac:dyDescent="0.25">
      <c r="B164" s="1"/>
      <c r="C164" s="2"/>
      <c r="D164" s="2"/>
      <c r="E164" s="2"/>
      <c r="F164" s="46"/>
      <c r="G164" s="51"/>
      <c r="H164" s="51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2:17" ht="15.75" x14ac:dyDescent="0.25">
      <c r="B165" s="1"/>
      <c r="C165" s="2"/>
      <c r="D165" s="2"/>
      <c r="E165" s="2"/>
      <c r="F165" s="46"/>
      <c r="G165" s="51"/>
      <c r="H165" s="51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2:17" ht="15.75" x14ac:dyDescent="0.25">
      <c r="B166" s="1"/>
      <c r="C166" s="2"/>
      <c r="D166" s="2"/>
      <c r="E166" s="2"/>
      <c r="F166" s="46"/>
      <c r="G166" s="51"/>
      <c r="H166" s="51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2:17" ht="15.75" x14ac:dyDescent="0.25">
      <c r="B167" s="1"/>
      <c r="C167" s="2"/>
      <c r="D167" s="2"/>
      <c r="E167" s="2"/>
      <c r="F167" s="46"/>
      <c r="G167" s="51"/>
      <c r="H167" s="51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2:17" ht="15.75" x14ac:dyDescent="0.25">
      <c r="B168" s="1"/>
      <c r="C168" s="2"/>
      <c r="D168" s="2"/>
      <c r="E168" s="2"/>
      <c r="F168" s="46"/>
      <c r="G168" s="51"/>
      <c r="H168" s="51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2:17" ht="15.75" x14ac:dyDescent="0.25">
      <c r="B169" s="1"/>
      <c r="C169" s="2"/>
      <c r="D169" s="2"/>
      <c r="E169" s="2"/>
      <c r="F169" s="46"/>
      <c r="G169" s="51"/>
      <c r="H169" s="51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2:17" ht="15.75" x14ac:dyDescent="0.25">
      <c r="B170" s="1"/>
      <c r="C170" s="2"/>
      <c r="D170" s="2"/>
      <c r="E170" s="2"/>
      <c r="F170" s="46"/>
      <c r="G170" s="51"/>
      <c r="H170" s="51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2:17" ht="15.75" x14ac:dyDescent="0.25">
      <c r="B171" s="1"/>
      <c r="C171" s="2"/>
      <c r="D171" s="2"/>
      <c r="E171" s="2"/>
      <c r="F171" s="46"/>
      <c r="G171" s="51"/>
      <c r="H171" s="51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2:17" ht="15.75" x14ac:dyDescent="0.25">
      <c r="B172" s="1"/>
      <c r="C172" s="2"/>
      <c r="D172" s="2"/>
      <c r="E172" s="2"/>
      <c r="F172" s="46"/>
      <c r="G172" s="51"/>
      <c r="H172" s="51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2:17" ht="15.75" x14ac:dyDescent="0.25">
      <c r="B173" s="1"/>
      <c r="C173" s="2"/>
      <c r="D173" s="2"/>
      <c r="E173" s="2"/>
      <c r="F173" s="46"/>
      <c r="G173" s="51"/>
      <c r="H173" s="51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2:17" ht="15.75" x14ac:dyDescent="0.25">
      <c r="B174" s="1"/>
      <c r="C174" s="2"/>
      <c r="D174" s="2"/>
      <c r="E174" s="2"/>
      <c r="F174" s="46"/>
      <c r="G174" s="51"/>
      <c r="H174" s="51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2:17" ht="15.75" x14ac:dyDescent="0.25">
      <c r="B175" s="1"/>
      <c r="C175" s="2"/>
      <c r="D175" s="2"/>
      <c r="E175" s="2"/>
      <c r="F175" s="46"/>
      <c r="G175" s="51"/>
      <c r="H175" s="51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2:17" ht="15.75" x14ac:dyDescent="0.25">
      <c r="B176" s="1"/>
      <c r="C176" s="2"/>
      <c r="D176" s="2"/>
      <c r="E176" s="2"/>
      <c r="F176" s="46"/>
      <c r="G176" s="51"/>
      <c r="H176" s="51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2:17" ht="15.75" x14ac:dyDescent="0.25">
      <c r="B177" s="1"/>
      <c r="C177" s="2"/>
      <c r="D177" s="2"/>
      <c r="E177" s="2"/>
      <c r="F177" s="46"/>
      <c r="G177" s="51"/>
      <c r="H177" s="51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2:17" ht="15.75" x14ac:dyDescent="0.25">
      <c r="B178" s="1"/>
      <c r="C178" s="2"/>
      <c r="D178" s="2"/>
      <c r="E178" s="2"/>
      <c r="F178" s="46"/>
      <c r="G178" s="51"/>
      <c r="H178" s="51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2:17" ht="15.75" x14ac:dyDescent="0.25">
      <c r="B179" s="1"/>
      <c r="C179" s="2"/>
      <c r="D179" s="2"/>
      <c r="E179" s="2"/>
      <c r="F179" s="46"/>
      <c r="G179" s="51"/>
      <c r="H179" s="51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2:17" ht="15.75" x14ac:dyDescent="0.25">
      <c r="B180" s="1"/>
      <c r="C180" s="2"/>
      <c r="D180" s="2"/>
      <c r="E180" s="2"/>
      <c r="F180" s="46"/>
      <c r="G180" s="51"/>
      <c r="H180" s="51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2:17" ht="15.75" x14ac:dyDescent="0.25">
      <c r="B181" s="1"/>
      <c r="C181" s="2"/>
      <c r="D181" s="2"/>
      <c r="E181" s="2"/>
      <c r="F181" s="46"/>
      <c r="G181" s="51"/>
      <c r="H181" s="51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2:17" ht="15.75" x14ac:dyDescent="0.25">
      <c r="B182" s="1"/>
      <c r="C182" s="2"/>
      <c r="D182" s="2"/>
      <c r="E182" s="2"/>
      <c r="F182" s="46"/>
      <c r="G182" s="51"/>
      <c r="H182" s="51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2:17" ht="15.75" x14ac:dyDescent="0.25">
      <c r="B183" s="1"/>
      <c r="C183" s="2"/>
      <c r="D183" s="2"/>
      <c r="E183" s="2"/>
      <c r="F183" s="46"/>
      <c r="G183" s="51"/>
      <c r="H183" s="51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2:17" ht="15.75" x14ac:dyDescent="0.25">
      <c r="B184" s="1"/>
      <c r="C184" s="2"/>
      <c r="D184" s="2"/>
      <c r="E184" s="2"/>
      <c r="F184" s="46"/>
      <c r="G184" s="51"/>
      <c r="H184" s="51"/>
      <c r="I184" s="46"/>
      <c r="J184" s="46"/>
      <c r="K184" s="46"/>
      <c r="L184" s="46"/>
      <c r="M184" s="46"/>
      <c r="N184" s="46"/>
      <c r="O184" s="46"/>
      <c r="P184" s="46"/>
      <c r="Q184" s="46"/>
    </row>
    <row r="185" spans="2:17" ht="15.75" x14ac:dyDescent="0.25">
      <c r="B185" s="1"/>
      <c r="C185" s="2"/>
      <c r="D185" s="2"/>
      <c r="E185" s="2"/>
      <c r="F185" s="46"/>
      <c r="G185" s="51"/>
      <c r="H185" s="51"/>
      <c r="I185" s="46"/>
      <c r="J185" s="46"/>
      <c r="K185" s="46"/>
      <c r="L185" s="46"/>
      <c r="M185" s="46"/>
      <c r="N185" s="46"/>
      <c r="O185" s="46"/>
      <c r="P185" s="46"/>
      <c r="Q185" s="46"/>
    </row>
    <row r="186" spans="2:17" ht="15.75" x14ac:dyDescent="0.25">
      <c r="B186" s="1"/>
      <c r="C186" s="2"/>
      <c r="D186" s="2"/>
      <c r="E186" s="2"/>
      <c r="F186" s="46"/>
      <c r="G186" s="51"/>
      <c r="H186" s="51"/>
      <c r="I186" s="46"/>
      <c r="J186" s="46"/>
      <c r="K186" s="46"/>
      <c r="L186" s="46"/>
      <c r="M186" s="46"/>
      <c r="N186" s="46"/>
      <c r="O186" s="46"/>
      <c r="P186" s="46"/>
      <c r="Q186" s="46"/>
    </row>
    <row r="187" spans="2:17" ht="15.75" x14ac:dyDescent="0.25">
      <c r="B187" s="1"/>
      <c r="C187" s="2"/>
      <c r="D187" s="2"/>
      <c r="E187" s="2"/>
      <c r="F187" s="46"/>
      <c r="G187" s="51"/>
      <c r="H187" s="51"/>
      <c r="I187" s="46"/>
      <c r="J187" s="46"/>
      <c r="K187" s="46"/>
      <c r="L187" s="46"/>
      <c r="M187" s="46"/>
      <c r="N187" s="46"/>
      <c r="O187" s="46"/>
      <c r="P187" s="46"/>
      <c r="Q187" s="46"/>
    </row>
    <row r="188" spans="2:17" ht="15.75" x14ac:dyDescent="0.25">
      <c r="B188" s="1"/>
      <c r="C188" s="2"/>
      <c r="D188" s="2"/>
      <c r="E188" s="2"/>
      <c r="F188" s="46"/>
      <c r="G188" s="51"/>
      <c r="H188" s="51"/>
      <c r="I188" s="46"/>
      <c r="J188" s="46"/>
      <c r="K188" s="46"/>
      <c r="L188" s="46"/>
      <c r="M188" s="46"/>
      <c r="N188" s="46"/>
      <c r="O188" s="46"/>
      <c r="P188" s="46"/>
      <c r="Q188" s="46"/>
    </row>
    <row r="189" spans="2:17" ht="15.75" x14ac:dyDescent="0.25">
      <c r="B189" s="1"/>
      <c r="C189" s="2"/>
      <c r="D189" s="2"/>
      <c r="E189" s="2"/>
      <c r="F189" s="46"/>
      <c r="G189" s="51"/>
      <c r="H189" s="51"/>
      <c r="I189" s="46"/>
      <c r="J189" s="46"/>
      <c r="K189" s="46"/>
      <c r="L189" s="46"/>
      <c r="M189" s="46"/>
      <c r="N189" s="46"/>
      <c r="O189" s="46"/>
      <c r="P189" s="46"/>
      <c r="Q189" s="46"/>
    </row>
    <row r="190" spans="2:17" ht="15.75" x14ac:dyDescent="0.25">
      <c r="B190" s="1"/>
      <c r="C190" s="2"/>
      <c r="D190" s="2"/>
      <c r="E190" s="2"/>
      <c r="F190" s="46"/>
      <c r="G190" s="51"/>
      <c r="H190" s="51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2:17" ht="15.75" x14ac:dyDescent="0.25">
      <c r="B191" s="1"/>
      <c r="C191" s="2"/>
      <c r="D191" s="2"/>
      <c r="E191" s="2"/>
      <c r="F191" s="46"/>
      <c r="G191" s="51"/>
      <c r="H191" s="51"/>
      <c r="I191" s="46"/>
      <c r="J191" s="46"/>
      <c r="K191" s="46"/>
      <c r="L191" s="46"/>
      <c r="M191" s="46"/>
      <c r="N191" s="46"/>
      <c r="O191" s="46"/>
      <c r="P191" s="46"/>
      <c r="Q191" s="46"/>
    </row>
    <row r="192" spans="2:17" ht="15.75" x14ac:dyDescent="0.25">
      <c r="B192" s="1"/>
      <c r="C192" s="2"/>
      <c r="D192" s="2"/>
      <c r="E192" s="2"/>
      <c r="F192" s="46"/>
      <c r="G192" s="51"/>
      <c r="H192" s="51"/>
      <c r="I192" s="46"/>
      <c r="J192" s="46"/>
      <c r="K192" s="46"/>
      <c r="L192" s="46"/>
      <c r="M192" s="46"/>
      <c r="N192" s="46"/>
      <c r="O192" s="46"/>
      <c r="P192" s="46"/>
      <c r="Q192" s="46"/>
    </row>
    <row r="193" spans="2:17" ht="15.75" x14ac:dyDescent="0.25">
      <c r="B193" s="1"/>
      <c r="C193" s="2"/>
      <c r="D193" s="2"/>
      <c r="E193" s="2"/>
      <c r="F193" s="46"/>
      <c r="G193" s="51"/>
      <c r="H193" s="51"/>
      <c r="I193" s="46"/>
      <c r="J193" s="46"/>
      <c r="K193" s="46"/>
      <c r="L193" s="46"/>
      <c r="M193" s="46"/>
      <c r="N193" s="46"/>
      <c r="O193" s="46"/>
      <c r="P193" s="46"/>
      <c r="Q193" s="46"/>
    </row>
    <row r="194" spans="2:17" ht="15.75" x14ac:dyDescent="0.25">
      <c r="B194" s="1"/>
      <c r="C194" s="2"/>
      <c r="D194" s="2"/>
      <c r="E194" s="2"/>
      <c r="F194" s="46"/>
      <c r="G194" s="51"/>
      <c r="H194" s="51"/>
      <c r="I194" s="46"/>
      <c r="J194" s="46"/>
      <c r="K194" s="46"/>
      <c r="L194" s="46"/>
      <c r="M194" s="46"/>
      <c r="N194" s="46"/>
      <c r="O194" s="46"/>
      <c r="P194" s="46"/>
      <c r="Q194" s="46"/>
    </row>
    <row r="195" spans="2:17" ht="15.75" x14ac:dyDescent="0.25">
      <c r="B195" s="1"/>
      <c r="C195" s="2"/>
      <c r="D195" s="2"/>
      <c r="E195" s="2"/>
      <c r="F195" s="46"/>
      <c r="G195" s="51"/>
      <c r="H195" s="51"/>
      <c r="I195" s="46"/>
      <c r="J195" s="46"/>
      <c r="K195" s="46"/>
      <c r="L195" s="46"/>
      <c r="M195" s="46"/>
      <c r="N195" s="46"/>
      <c r="O195" s="46"/>
      <c r="P195" s="46"/>
      <c r="Q195" s="46"/>
    </row>
    <row r="196" spans="2:17" ht="15.75" x14ac:dyDescent="0.25">
      <c r="B196" s="1"/>
      <c r="C196" s="2"/>
      <c r="D196" s="2"/>
      <c r="E196" s="2"/>
      <c r="F196" s="46"/>
      <c r="G196" s="51"/>
      <c r="H196" s="51"/>
      <c r="I196" s="46"/>
      <c r="J196" s="46"/>
      <c r="K196" s="46"/>
      <c r="L196" s="46"/>
      <c r="M196" s="46"/>
      <c r="N196" s="46"/>
      <c r="O196" s="46"/>
      <c r="P196" s="46"/>
      <c r="Q196" s="46"/>
    </row>
    <row r="197" spans="2:17" ht="15.75" x14ac:dyDescent="0.25">
      <c r="B197" s="1"/>
      <c r="C197" s="2"/>
      <c r="D197" s="2"/>
      <c r="E197" s="2"/>
      <c r="F197" s="46"/>
      <c r="G197" s="51"/>
      <c r="H197" s="51"/>
      <c r="I197" s="46"/>
      <c r="J197" s="46"/>
      <c r="K197" s="46"/>
      <c r="L197" s="46"/>
      <c r="M197" s="46"/>
      <c r="N197" s="46"/>
      <c r="O197" s="46"/>
      <c r="P197" s="46"/>
      <c r="Q197" s="46"/>
    </row>
    <row r="198" spans="2:17" ht="15.75" x14ac:dyDescent="0.25">
      <c r="B198" s="1"/>
      <c r="C198" s="2"/>
      <c r="D198" s="2"/>
      <c r="E198" s="2"/>
      <c r="F198" s="46"/>
      <c r="G198" s="51"/>
      <c r="H198" s="51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2:17" ht="15.75" x14ac:dyDescent="0.25">
      <c r="B199" s="1"/>
      <c r="C199" s="2"/>
      <c r="D199" s="2"/>
      <c r="E199" s="2"/>
      <c r="F199" s="46"/>
      <c r="G199" s="51"/>
      <c r="H199" s="51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2:17" ht="15.75" x14ac:dyDescent="0.25">
      <c r="B200" s="1"/>
      <c r="C200" s="2"/>
      <c r="D200" s="2"/>
      <c r="E200" s="2"/>
      <c r="F200" s="46"/>
      <c r="G200" s="51"/>
      <c r="H200" s="51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2:17" ht="15.75" x14ac:dyDescent="0.25">
      <c r="B201" s="1"/>
      <c r="C201" s="2"/>
      <c r="D201" s="2"/>
      <c r="E201" s="2"/>
      <c r="F201" s="46"/>
      <c r="G201" s="51"/>
      <c r="H201" s="51"/>
      <c r="I201" s="46"/>
      <c r="J201" s="46"/>
      <c r="K201" s="46"/>
      <c r="L201" s="46"/>
      <c r="M201" s="46"/>
      <c r="N201" s="46"/>
      <c r="O201" s="46"/>
      <c r="P201" s="46"/>
      <c r="Q201" s="46"/>
    </row>
    <row r="202" spans="2:17" ht="15.75" x14ac:dyDescent="0.25">
      <c r="B202" s="1"/>
      <c r="C202" s="2"/>
      <c r="D202" s="2"/>
      <c r="E202" s="2"/>
      <c r="F202" s="46"/>
      <c r="G202" s="51"/>
      <c r="H202" s="51"/>
      <c r="I202" s="46"/>
      <c r="J202" s="46"/>
      <c r="K202" s="46"/>
      <c r="L202" s="46"/>
      <c r="M202" s="46"/>
      <c r="N202" s="46"/>
      <c r="O202" s="46"/>
      <c r="P202" s="46"/>
      <c r="Q202" s="46"/>
    </row>
    <row r="203" spans="2:17" ht="15.75" x14ac:dyDescent="0.25">
      <c r="B203" s="1"/>
      <c r="C203" s="2"/>
      <c r="D203" s="2"/>
      <c r="E203" s="2"/>
      <c r="F203" s="46"/>
      <c r="G203" s="51"/>
      <c r="H203" s="51"/>
      <c r="I203" s="46"/>
      <c r="J203" s="46"/>
      <c r="K203" s="46"/>
      <c r="L203" s="46"/>
      <c r="M203" s="46"/>
      <c r="N203" s="46"/>
      <c r="O203" s="46"/>
      <c r="P203" s="46"/>
      <c r="Q203" s="46"/>
    </row>
    <row r="204" spans="2:17" ht="15.75" x14ac:dyDescent="0.25">
      <c r="B204" s="1"/>
      <c r="C204" s="2"/>
      <c r="D204" s="2"/>
      <c r="E204" s="2"/>
      <c r="F204" s="46"/>
      <c r="G204" s="51"/>
      <c r="H204" s="51"/>
      <c r="I204" s="46"/>
      <c r="J204" s="46"/>
      <c r="K204" s="46"/>
      <c r="L204" s="46"/>
      <c r="M204" s="46"/>
      <c r="N204" s="46"/>
      <c r="O204" s="46"/>
      <c r="P204" s="46"/>
      <c r="Q204" s="46"/>
    </row>
    <row r="205" spans="2:17" ht="15.75" x14ac:dyDescent="0.25">
      <c r="B205" s="1"/>
      <c r="C205" s="2"/>
      <c r="D205" s="2"/>
      <c r="E205" s="2"/>
      <c r="F205" s="46"/>
      <c r="G205" s="51"/>
      <c r="H205" s="51"/>
      <c r="I205" s="46"/>
      <c r="J205" s="46"/>
      <c r="K205" s="46"/>
      <c r="L205" s="46"/>
      <c r="M205" s="46"/>
      <c r="N205" s="46"/>
      <c r="O205" s="46"/>
      <c r="P205" s="46"/>
      <c r="Q205" s="46"/>
    </row>
    <row r="206" spans="2:17" ht="15.75" x14ac:dyDescent="0.25">
      <c r="B206" s="1"/>
      <c r="C206" s="2"/>
      <c r="D206" s="2"/>
      <c r="E206" s="2"/>
      <c r="F206" s="46"/>
      <c r="G206" s="51"/>
      <c r="H206" s="51"/>
      <c r="I206" s="46"/>
      <c r="J206" s="46"/>
      <c r="K206" s="46"/>
      <c r="L206" s="46"/>
      <c r="M206" s="46"/>
      <c r="N206" s="46"/>
      <c r="O206" s="46"/>
      <c r="P206" s="46"/>
      <c r="Q206" s="46"/>
    </row>
    <row r="207" spans="2:17" ht="15.75" x14ac:dyDescent="0.25">
      <c r="B207" s="1"/>
      <c r="C207" s="2"/>
      <c r="D207" s="2"/>
      <c r="E207" s="2"/>
      <c r="F207" s="46"/>
      <c r="G207" s="51"/>
      <c r="H207" s="51"/>
      <c r="I207" s="46"/>
      <c r="J207" s="46"/>
      <c r="K207" s="46"/>
      <c r="L207" s="46"/>
      <c r="M207" s="46"/>
      <c r="N207" s="46"/>
      <c r="O207" s="46"/>
      <c r="P207" s="46"/>
      <c r="Q207" s="46"/>
    </row>
    <row r="208" spans="2:17" ht="15.75" x14ac:dyDescent="0.25">
      <c r="B208" s="1"/>
      <c r="C208" s="2"/>
      <c r="D208" s="2"/>
      <c r="E208" s="2"/>
      <c r="F208" s="46"/>
      <c r="G208" s="51"/>
      <c r="H208" s="51"/>
      <c r="I208" s="46"/>
      <c r="J208" s="46"/>
      <c r="K208" s="46"/>
      <c r="L208" s="46"/>
      <c r="M208" s="46"/>
      <c r="N208" s="46"/>
      <c r="O208" s="46"/>
      <c r="P208" s="46"/>
      <c r="Q208" s="46"/>
    </row>
    <row r="209" spans="2:17" ht="15.75" x14ac:dyDescent="0.25">
      <c r="B209" s="1"/>
      <c r="C209" s="2"/>
      <c r="D209" s="2"/>
      <c r="E209" s="2"/>
      <c r="F209" s="46"/>
      <c r="G209" s="51"/>
      <c r="H209" s="51"/>
      <c r="I209" s="46"/>
      <c r="J209" s="46"/>
      <c r="K209" s="46"/>
      <c r="L209" s="46"/>
      <c r="M209" s="46"/>
      <c r="N209" s="46"/>
      <c r="O209" s="46"/>
      <c r="P209" s="46"/>
      <c r="Q209" s="46"/>
    </row>
    <row r="210" spans="2:17" ht="15.75" x14ac:dyDescent="0.25">
      <c r="B210" s="1"/>
      <c r="C210" s="2"/>
      <c r="D210" s="2"/>
      <c r="E210" s="2"/>
      <c r="F210" s="46"/>
      <c r="G210" s="51"/>
      <c r="H210" s="51"/>
      <c r="I210" s="46"/>
      <c r="J210" s="46"/>
      <c r="K210" s="46"/>
      <c r="L210" s="46"/>
      <c r="M210" s="46"/>
      <c r="N210" s="46"/>
      <c r="O210" s="46"/>
      <c r="P210" s="46"/>
      <c r="Q210" s="46"/>
    </row>
    <row r="211" spans="2:17" ht="15.75" x14ac:dyDescent="0.25">
      <c r="B211" s="1"/>
      <c r="C211" s="2"/>
      <c r="D211" s="2"/>
      <c r="E211" s="2"/>
      <c r="F211" s="46"/>
      <c r="G211" s="51"/>
      <c r="H211" s="51"/>
      <c r="I211" s="46"/>
      <c r="J211" s="46"/>
      <c r="K211" s="46"/>
      <c r="L211" s="46"/>
      <c r="M211" s="46"/>
      <c r="N211" s="46"/>
      <c r="O211" s="46"/>
      <c r="P211" s="46"/>
      <c r="Q211" s="46"/>
    </row>
    <row r="212" spans="2:17" ht="15.75" x14ac:dyDescent="0.25">
      <c r="B212" s="1"/>
      <c r="C212" s="2"/>
      <c r="D212" s="2"/>
      <c r="E212" s="2"/>
      <c r="F212" s="46"/>
      <c r="G212" s="51"/>
      <c r="H212" s="51"/>
      <c r="I212" s="46"/>
      <c r="J212" s="46"/>
      <c r="K212" s="46"/>
      <c r="L212" s="46"/>
      <c r="M212" s="46"/>
      <c r="N212" s="46"/>
      <c r="O212" s="46"/>
      <c r="P212" s="46"/>
      <c r="Q212" s="46"/>
    </row>
    <row r="213" spans="2:17" ht="15.75" x14ac:dyDescent="0.25">
      <c r="B213" s="1"/>
      <c r="C213" s="2"/>
      <c r="D213" s="2"/>
      <c r="E213" s="2"/>
      <c r="F213" s="46"/>
      <c r="G213" s="51"/>
      <c r="H213" s="51"/>
      <c r="I213" s="46"/>
      <c r="J213" s="46"/>
      <c r="K213" s="46"/>
      <c r="L213" s="46"/>
      <c r="M213" s="46"/>
      <c r="N213" s="46"/>
      <c r="O213" s="46"/>
      <c r="P213" s="46"/>
      <c r="Q213" s="46"/>
    </row>
    <row r="214" spans="2:17" ht="15.75" x14ac:dyDescent="0.25">
      <c r="B214" s="1"/>
      <c r="C214" s="2"/>
      <c r="D214" s="2"/>
      <c r="E214" s="2"/>
      <c r="F214" s="46"/>
      <c r="G214" s="51"/>
      <c r="H214" s="51"/>
      <c r="I214" s="46"/>
      <c r="J214" s="46"/>
      <c r="K214" s="46"/>
      <c r="L214" s="46"/>
      <c r="M214" s="46"/>
      <c r="N214" s="46"/>
      <c r="O214" s="46"/>
      <c r="P214" s="46"/>
      <c r="Q214" s="46"/>
    </row>
    <row r="215" spans="2:17" ht="15.75" x14ac:dyDescent="0.25">
      <c r="B215" s="1"/>
      <c r="C215" s="2"/>
      <c r="D215" s="2"/>
      <c r="E215" s="2"/>
      <c r="F215" s="46"/>
      <c r="G215" s="51"/>
      <c r="H215" s="51"/>
      <c r="I215" s="46"/>
      <c r="J215" s="46"/>
      <c r="K215" s="46"/>
      <c r="L215" s="46"/>
      <c r="M215" s="46"/>
      <c r="N215" s="46"/>
      <c r="O215" s="46"/>
      <c r="P215" s="46"/>
      <c r="Q215" s="46"/>
    </row>
    <row r="216" spans="2:17" ht="15.75" x14ac:dyDescent="0.25">
      <c r="B216" s="1"/>
      <c r="C216" s="2"/>
      <c r="D216" s="2"/>
      <c r="E216" s="2"/>
      <c r="F216" s="46"/>
      <c r="G216" s="51"/>
      <c r="H216" s="51"/>
      <c r="I216" s="46"/>
      <c r="J216" s="46"/>
      <c r="K216" s="46"/>
      <c r="L216" s="46"/>
      <c r="M216" s="46"/>
      <c r="N216" s="46"/>
      <c r="O216" s="46"/>
      <c r="P216" s="46"/>
      <c r="Q216" s="46"/>
    </row>
    <row r="217" spans="2:17" ht="15.75" x14ac:dyDescent="0.25">
      <c r="B217" s="1"/>
      <c r="C217" s="2"/>
      <c r="D217" s="2"/>
      <c r="E217" s="2"/>
      <c r="F217" s="46"/>
      <c r="G217" s="51"/>
      <c r="H217" s="51"/>
      <c r="I217" s="46"/>
      <c r="J217" s="46"/>
      <c r="K217" s="46"/>
      <c r="L217" s="46"/>
      <c r="M217" s="46"/>
      <c r="N217" s="46"/>
      <c r="O217" s="46"/>
      <c r="P217" s="46"/>
      <c r="Q217" s="46"/>
    </row>
    <row r="218" spans="2:17" ht="15.75" x14ac:dyDescent="0.25">
      <c r="B218" s="1"/>
      <c r="C218" s="2"/>
      <c r="D218" s="2"/>
      <c r="E218" s="2"/>
      <c r="F218" s="46"/>
      <c r="G218" s="51"/>
      <c r="H218" s="51"/>
      <c r="I218" s="46"/>
      <c r="J218" s="46"/>
      <c r="K218" s="46"/>
      <c r="L218" s="46"/>
      <c r="M218" s="46"/>
      <c r="N218" s="46"/>
      <c r="O218" s="46"/>
      <c r="P218" s="46"/>
      <c r="Q218" s="46"/>
    </row>
    <row r="219" spans="2:17" ht="15.75" x14ac:dyDescent="0.25">
      <c r="B219" s="1"/>
      <c r="C219" s="2"/>
      <c r="D219" s="2"/>
      <c r="E219" s="2"/>
      <c r="F219" s="46"/>
      <c r="G219" s="51"/>
      <c r="H219" s="51"/>
      <c r="I219" s="46"/>
      <c r="J219" s="46"/>
      <c r="K219" s="46"/>
      <c r="L219" s="46"/>
      <c r="M219" s="46"/>
      <c r="N219" s="46"/>
      <c r="O219" s="46"/>
      <c r="P219" s="46"/>
      <c r="Q219" s="46"/>
    </row>
    <row r="220" spans="2:17" ht="15.75" x14ac:dyDescent="0.25">
      <c r="B220" s="1"/>
      <c r="C220" s="2"/>
      <c r="D220" s="2"/>
      <c r="E220" s="2"/>
      <c r="F220" s="46"/>
      <c r="G220" s="51"/>
      <c r="H220" s="51"/>
      <c r="I220" s="46"/>
      <c r="J220" s="46"/>
      <c r="K220" s="46"/>
      <c r="L220" s="46"/>
      <c r="M220" s="46"/>
      <c r="N220" s="46"/>
      <c r="O220" s="46"/>
      <c r="P220" s="46"/>
      <c r="Q220" s="46"/>
    </row>
    <row r="221" spans="2:17" ht="15.75" x14ac:dyDescent="0.25">
      <c r="B221" s="1"/>
      <c r="C221" s="2"/>
      <c r="D221" s="2"/>
      <c r="E221" s="2"/>
      <c r="F221" s="46"/>
      <c r="G221" s="51"/>
      <c r="H221" s="51"/>
      <c r="I221" s="46"/>
      <c r="J221" s="46"/>
      <c r="K221" s="46"/>
      <c r="L221" s="46"/>
      <c r="M221" s="46"/>
      <c r="N221" s="46"/>
      <c r="O221" s="46"/>
      <c r="P221" s="46"/>
      <c r="Q221" s="46"/>
    </row>
    <row r="222" spans="2:17" ht="15.75" x14ac:dyDescent="0.25">
      <c r="B222" s="1"/>
      <c r="C222" s="2"/>
      <c r="D222" s="2"/>
      <c r="E222" s="2"/>
      <c r="F222" s="46"/>
      <c r="G222" s="51"/>
      <c r="H222" s="51"/>
      <c r="I222" s="46"/>
      <c r="J222" s="46"/>
      <c r="K222" s="46"/>
      <c r="L222" s="46"/>
      <c r="M222" s="46"/>
      <c r="N222" s="46"/>
      <c r="O222" s="46"/>
      <c r="P222" s="46"/>
      <c r="Q222" s="46"/>
    </row>
    <row r="223" spans="2:17" ht="15.75" x14ac:dyDescent="0.25">
      <c r="B223" s="1"/>
      <c r="C223" s="2"/>
      <c r="D223" s="2"/>
      <c r="E223" s="2"/>
      <c r="F223" s="46"/>
      <c r="G223" s="51"/>
      <c r="H223" s="51"/>
      <c r="I223" s="46"/>
      <c r="J223" s="46"/>
      <c r="K223" s="46"/>
      <c r="L223" s="46"/>
      <c r="M223" s="46"/>
      <c r="N223" s="46"/>
      <c r="O223" s="46"/>
      <c r="P223" s="46"/>
      <c r="Q223" s="46"/>
    </row>
    <row r="224" spans="2:17" ht="15.75" x14ac:dyDescent="0.25">
      <c r="B224" s="1"/>
      <c r="C224" s="2"/>
      <c r="D224" s="2"/>
      <c r="E224" s="2"/>
      <c r="F224" s="46"/>
      <c r="G224" s="51"/>
      <c r="H224" s="51"/>
      <c r="I224" s="46"/>
      <c r="J224" s="46"/>
      <c r="K224" s="46"/>
      <c r="L224" s="46"/>
      <c r="M224" s="46"/>
      <c r="N224" s="46"/>
      <c r="O224" s="46"/>
      <c r="P224" s="46"/>
      <c r="Q224" s="46"/>
    </row>
    <row r="225" spans="2:17" ht="15.75" x14ac:dyDescent="0.25">
      <c r="B225" s="1"/>
      <c r="C225" s="2"/>
      <c r="D225" s="2"/>
      <c r="E225" s="2"/>
      <c r="F225" s="46"/>
      <c r="G225" s="51"/>
      <c r="H225" s="51"/>
      <c r="I225" s="46"/>
      <c r="J225" s="46"/>
      <c r="K225" s="46"/>
      <c r="L225" s="46"/>
      <c r="M225" s="46"/>
      <c r="N225" s="46"/>
      <c r="O225" s="46"/>
      <c r="P225" s="46"/>
      <c r="Q225" s="46"/>
    </row>
    <row r="226" spans="2:17" ht="15.75" x14ac:dyDescent="0.25">
      <c r="B226" s="1"/>
      <c r="C226" s="2"/>
      <c r="D226" s="2"/>
      <c r="E226" s="2"/>
      <c r="F226" s="46"/>
      <c r="G226" s="51"/>
      <c r="H226" s="51"/>
      <c r="I226" s="46"/>
      <c r="J226" s="46"/>
      <c r="K226" s="46"/>
      <c r="L226" s="46"/>
      <c r="M226" s="46"/>
      <c r="N226" s="46"/>
      <c r="O226" s="46"/>
      <c r="P226" s="46"/>
      <c r="Q226" s="46"/>
    </row>
    <row r="227" spans="2:17" ht="15.75" x14ac:dyDescent="0.25">
      <c r="B227" s="1"/>
      <c r="C227" s="2"/>
      <c r="D227" s="2"/>
      <c r="E227" s="2"/>
      <c r="F227" s="46"/>
      <c r="G227" s="51"/>
      <c r="H227" s="51"/>
      <c r="I227" s="46"/>
      <c r="J227" s="46"/>
      <c r="K227" s="46"/>
      <c r="L227" s="46"/>
      <c r="M227" s="46"/>
      <c r="N227" s="46"/>
      <c r="O227" s="46"/>
      <c r="P227" s="46"/>
      <c r="Q227" s="46"/>
    </row>
    <row r="228" spans="2:17" ht="15.75" x14ac:dyDescent="0.25">
      <c r="B228" s="1"/>
      <c r="C228" s="2"/>
      <c r="D228" s="2"/>
      <c r="E228" s="2"/>
      <c r="F228" s="46"/>
      <c r="G228" s="51"/>
      <c r="H228" s="51"/>
      <c r="I228" s="46"/>
      <c r="J228" s="46"/>
      <c r="K228" s="46"/>
      <c r="L228" s="46"/>
      <c r="M228" s="46"/>
      <c r="N228" s="46"/>
      <c r="O228" s="46"/>
      <c r="P228" s="46"/>
      <c r="Q228" s="46"/>
    </row>
    <row r="229" spans="2:17" ht="15.75" x14ac:dyDescent="0.25">
      <c r="B229" s="1"/>
      <c r="C229" s="2"/>
      <c r="D229" s="2"/>
      <c r="E229" s="2"/>
      <c r="F229" s="46"/>
      <c r="G229" s="51"/>
      <c r="H229" s="51"/>
      <c r="I229" s="46"/>
      <c r="J229" s="46"/>
      <c r="K229" s="46"/>
      <c r="L229" s="46"/>
      <c r="M229" s="46"/>
      <c r="N229" s="46"/>
      <c r="O229" s="46"/>
      <c r="P229" s="46"/>
      <c r="Q229" s="46"/>
    </row>
    <row r="230" spans="2:17" ht="15.75" x14ac:dyDescent="0.25">
      <c r="B230" s="1"/>
      <c r="C230" s="2"/>
      <c r="D230" s="2"/>
      <c r="E230" s="2"/>
      <c r="F230" s="46"/>
      <c r="G230" s="51"/>
      <c r="H230" s="51"/>
      <c r="I230" s="46"/>
      <c r="J230" s="46"/>
      <c r="K230" s="46"/>
      <c r="L230" s="46"/>
      <c r="M230" s="46"/>
      <c r="N230" s="46"/>
      <c r="O230" s="46"/>
      <c r="P230" s="46"/>
      <c r="Q230" s="46"/>
    </row>
    <row r="231" spans="2:17" ht="15.75" x14ac:dyDescent="0.25">
      <c r="B231" s="1"/>
      <c r="C231" s="2"/>
      <c r="D231" s="2"/>
      <c r="E231" s="2"/>
      <c r="F231" s="46"/>
      <c r="G231" s="51"/>
      <c r="H231" s="51"/>
      <c r="I231" s="46"/>
      <c r="J231" s="46"/>
      <c r="K231" s="46"/>
      <c r="L231" s="46"/>
      <c r="M231" s="46"/>
      <c r="N231" s="46"/>
      <c r="O231" s="46"/>
      <c r="P231" s="46"/>
      <c r="Q231" s="46"/>
    </row>
    <row r="232" spans="2:17" ht="15.75" x14ac:dyDescent="0.25">
      <c r="B232" s="1"/>
      <c r="C232" s="2"/>
      <c r="D232" s="2"/>
      <c r="E232" s="2"/>
      <c r="F232" s="46"/>
      <c r="G232" s="51"/>
      <c r="H232" s="51"/>
      <c r="I232" s="46"/>
      <c r="J232" s="46"/>
      <c r="K232" s="46"/>
      <c r="L232" s="46"/>
      <c r="M232" s="46"/>
      <c r="N232" s="46"/>
      <c r="O232" s="46"/>
      <c r="P232" s="46"/>
      <c r="Q232" s="46"/>
    </row>
    <row r="233" spans="2:17" ht="15.75" x14ac:dyDescent="0.25">
      <c r="B233" s="1"/>
      <c r="C233" s="2"/>
      <c r="D233" s="2"/>
      <c r="E233" s="2"/>
      <c r="F233" s="46"/>
      <c r="G233" s="51"/>
      <c r="H233" s="51"/>
      <c r="I233" s="46"/>
      <c r="J233" s="46"/>
      <c r="K233" s="46"/>
      <c r="L233" s="46"/>
      <c r="M233" s="46"/>
      <c r="N233" s="46"/>
      <c r="O233" s="46"/>
      <c r="P233" s="46"/>
      <c r="Q233" s="46"/>
    </row>
    <row r="234" spans="2:17" ht="15.75" x14ac:dyDescent="0.25">
      <c r="B234" s="1"/>
      <c r="C234" s="2"/>
      <c r="D234" s="2"/>
      <c r="E234" s="2"/>
      <c r="F234" s="46"/>
      <c r="G234" s="51"/>
      <c r="H234" s="51"/>
      <c r="I234" s="46"/>
      <c r="J234" s="46"/>
      <c r="K234" s="46"/>
      <c r="L234" s="46"/>
      <c r="M234" s="46"/>
      <c r="N234" s="46"/>
      <c r="O234" s="46"/>
      <c r="P234" s="46"/>
      <c r="Q234" s="46"/>
    </row>
    <row r="235" spans="2:17" ht="15.75" x14ac:dyDescent="0.25">
      <c r="B235" s="1"/>
      <c r="C235" s="2"/>
      <c r="D235" s="2"/>
      <c r="E235" s="2"/>
      <c r="F235" s="46"/>
      <c r="G235" s="51"/>
      <c r="H235" s="51"/>
      <c r="I235" s="46"/>
      <c r="J235" s="46"/>
      <c r="K235" s="46"/>
      <c r="L235" s="46"/>
      <c r="M235" s="46"/>
      <c r="N235" s="46"/>
      <c r="O235" s="46"/>
      <c r="P235" s="46"/>
      <c r="Q235" s="46"/>
    </row>
    <row r="236" spans="2:17" ht="15.75" x14ac:dyDescent="0.25">
      <c r="B236" s="1"/>
      <c r="C236" s="2"/>
      <c r="D236" s="2"/>
      <c r="E236" s="2"/>
      <c r="F236" s="46"/>
      <c r="G236" s="51"/>
      <c r="H236" s="51"/>
      <c r="I236" s="46"/>
      <c r="J236" s="46"/>
      <c r="K236" s="46"/>
      <c r="L236" s="46"/>
      <c r="M236" s="46"/>
      <c r="N236" s="46"/>
      <c r="O236" s="46"/>
      <c r="P236" s="46"/>
      <c r="Q236" s="46"/>
    </row>
    <row r="237" spans="2:17" ht="15.75" x14ac:dyDescent="0.25">
      <c r="B237" s="1"/>
      <c r="C237" s="2"/>
      <c r="D237" s="2"/>
      <c r="E237" s="2"/>
      <c r="F237" s="46"/>
      <c r="G237" s="51"/>
      <c r="H237" s="51"/>
      <c r="I237" s="46"/>
      <c r="J237" s="46"/>
      <c r="K237" s="46"/>
      <c r="L237" s="46"/>
      <c r="M237" s="46"/>
      <c r="N237" s="46"/>
      <c r="O237" s="46"/>
      <c r="P237" s="46"/>
      <c r="Q237" s="46"/>
    </row>
    <row r="238" spans="2:17" ht="15.75" x14ac:dyDescent="0.25">
      <c r="B238" s="1"/>
      <c r="C238" s="2"/>
      <c r="D238" s="2"/>
      <c r="E238" s="2"/>
      <c r="F238" s="46"/>
      <c r="G238" s="51"/>
      <c r="H238" s="51"/>
      <c r="I238" s="46"/>
      <c r="J238" s="46"/>
      <c r="K238" s="46"/>
      <c r="L238" s="46"/>
      <c r="M238" s="46"/>
      <c r="N238" s="46"/>
      <c r="O238" s="46"/>
      <c r="P238" s="46"/>
      <c r="Q238" s="46"/>
    </row>
    <row r="239" spans="2:17" ht="15.75" x14ac:dyDescent="0.25">
      <c r="B239" s="1"/>
      <c r="C239" s="2"/>
      <c r="D239" s="2"/>
      <c r="E239" s="2"/>
      <c r="F239" s="46"/>
      <c r="G239" s="51"/>
      <c r="H239" s="51"/>
      <c r="I239" s="46"/>
      <c r="J239" s="46"/>
      <c r="K239" s="46"/>
      <c r="L239" s="46"/>
      <c r="M239" s="46"/>
      <c r="N239" s="46"/>
      <c r="O239" s="46"/>
      <c r="P239" s="46"/>
      <c r="Q239" s="46"/>
    </row>
    <row r="240" spans="2:17" ht="15.75" x14ac:dyDescent="0.25">
      <c r="B240" s="1"/>
      <c r="C240" s="2"/>
      <c r="D240" s="2"/>
      <c r="E240" s="2"/>
      <c r="F240" s="46"/>
      <c r="G240" s="51"/>
      <c r="H240" s="51"/>
      <c r="I240" s="46"/>
      <c r="J240" s="46"/>
      <c r="K240" s="46"/>
      <c r="L240" s="46"/>
      <c r="M240" s="46"/>
      <c r="N240" s="46"/>
      <c r="O240" s="46"/>
      <c r="P240" s="46"/>
      <c r="Q240" s="46"/>
    </row>
    <row r="241" spans="2:17" ht="15.75" x14ac:dyDescent="0.25">
      <c r="B241" s="1"/>
      <c r="C241" s="2"/>
      <c r="D241" s="2"/>
      <c r="E241" s="2"/>
      <c r="F241" s="46"/>
      <c r="G241" s="51"/>
      <c r="H241" s="51"/>
      <c r="I241" s="46"/>
      <c r="J241" s="46"/>
      <c r="K241" s="46"/>
      <c r="L241" s="46"/>
      <c r="M241" s="46"/>
      <c r="N241" s="46"/>
      <c r="O241" s="46"/>
      <c r="P241" s="46"/>
      <c r="Q241" s="46"/>
    </row>
    <row r="242" spans="2:17" ht="15.75" x14ac:dyDescent="0.25">
      <c r="B242" s="1"/>
      <c r="C242" s="2"/>
      <c r="D242" s="2"/>
      <c r="E242" s="2"/>
      <c r="F242" s="46"/>
      <c r="G242" s="51"/>
      <c r="H242" s="51"/>
      <c r="I242" s="46"/>
      <c r="J242" s="46"/>
      <c r="K242" s="46"/>
      <c r="L242" s="46"/>
      <c r="M242" s="46"/>
      <c r="N242" s="46"/>
      <c r="O242" s="46"/>
      <c r="P242" s="46"/>
      <c r="Q242" s="46"/>
    </row>
    <row r="243" spans="2:17" ht="15.75" x14ac:dyDescent="0.25">
      <c r="B243" s="1"/>
      <c r="C243" s="2"/>
      <c r="D243" s="2"/>
      <c r="E243" s="2"/>
      <c r="F243" s="46"/>
      <c r="G243" s="51"/>
      <c r="H243" s="51"/>
      <c r="I243" s="46"/>
      <c r="J243" s="46"/>
      <c r="K243" s="46"/>
      <c r="L243" s="46"/>
      <c r="M243" s="46"/>
      <c r="N243" s="46"/>
      <c r="O243" s="46"/>
      <c r="P243" s="46"/>
      <c r="Q243" s="46"/>
    </row>
    <row r="244" spans="2:17" x14ac:dyDescent="0.25">
      <c r="F244" s="46"/>
      <c r="G244" s="51"/>
      <c r="H244" s="51"/>
      <c r="I244" s="46"/>
      <c r="J244" s="46"/>
      <c r="K244" s="46"/>
      <c r="L244" s="46"/>
      <c r="M244" s="46"/>
      <c r="N244" s="46"/>
      <c r="O244" s="46"/>
      <c r="P244" s="46"/>
      <c r="Q244" s="46"/>
    </row>
    <row r="245" spans="2:17" x14ac:dyDescent="0.25">
      <c r="F245" s="46"/>
      <c r="G245" s="51"/>
      <c r="H245" s="51"/>
      <c r="I245" s="46"/>
      <c r="J245" s="46"/>
      <c r="K245" s="46"/>
      <c r="L245" s="46"/>
      <c r="M245" s="46"/>
      <c r="N245" s="46"/>
      <c r="O245" s="46"/>
      <c r="P245" s="46"/>
      <c r="Q245" s="46"/>
    </row>
    <row r="246" spans="2:17" x14ac:dyDescent="0.25">
      <c r="F246" s="46"/>
      <c r="G246" s="51"/>
      <c r="H246" s="51"/>
      <c r="I246" s="46"/>
      <c r="J246" s="46"/>
      <c r="K246" s="46"/>
      <c r="L246" s="46"/>
      <c r="M246" s="46"/>
      <c r="N246" s="46"/>
      <c r="O246" s="46"/>
      <c r="P246" s="46"/>
      <c r="Q246" s="46"/>
    </row>
    <row r="247" spans="2:17" x14ac:dyDescent="0.25">
      <c r="F247" s="46"/>
      <c r="G247" s="51"/>
      <c r="H247" s="51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2:17" x14ac:dyDescent="0.25">
      <c r="F248" s="46"/>
      <c r="G248" s="51"/>
      <c r="H248" s="51"/>
      <c r="I248" s="46"/>
      <c r="J248" s="46"/>
      <c r="K248" s="46"/>
      <c r="L248" s="46"/>
      <c r="M248" s="46"/>
      <c r="N248" s="46"/>
      <c r="O248" s="46"/>
      <c r="P248" s="46"/>
      <c r="Q248" s="46"/>
    </row>
    <row r="249" spans="2:17" x14ac:dyDescent="0.25">
      <c r="F249" s="46"/>
      <c r="G249" s="51"/>
      <c r="H249" s="51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2:17" x14ac:dyDescent="0.25">
      <c r="F250" s="46"/>
      <c r="G250" s="51"/>
      <c r="H250" s="51"/>
      <c r="I250" s="46"/>
      <c r="J250" s="46"/>
      <c r="K250" s="46"/>
      <c r="L250" s="46"/>
      <c r="M250" s="46"/>
      <c r="N250" s="46"/>
      <c r="O250" s="46"/>
      <c r="P250" s="46"/>
      <c r="Q250" s="46"/>
    </row>
    <row r="251" spans="2:17" x14ac:dyDescent="0.25">
      <c r="F251" s="46"/>
      <c r="G251" s="51"/>
      <c r="H251" s="51"/>
      <c r="I251" s="46"/>
      <c r="J251" s="46"/>
      <c r="K251" s="46"/>
      <c r="L251" s="46"/>
      <c r="M251" s="46"/>
      <c r="N251" s="46"/>
      <c r="O251" s="46"/>
      <c r="P251" s="46"/>
      <c r="Q251" s="46"/>
    </row>
    <row r="252" spans="2:17" x14ac:dyDescent="0.25">
      <c r="F252" s="46"/>
      <c r="G252" s="51"/>
      <c r="H252" s="51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2:17" x14ac:dyDescent="0.25">
      <c r="F253" s="46"/>
      <c r="G253" s="51"/>
      <c r="H253" s="51"/>
      <c r="I253" s="46"/>
      <c r="J253" s="46"/>
      <c r="K253" s="46"/>
      <c r="L253" s="46"/>
      <c r="M253" s="46"/>
      <c r="N253" s="46"/>
      <c r="O253" s="46"/>
      <c r="P253" s="46"/>
      <c r="Q253" s="46"/>
    </row>
    <row r="254" spans="2:17" x14ac:dyDescent="0.25">
      <c r="F254" s="46"/>
      <c r="G254" s="51"/>
      <c r="H254" s="51"/>
      <c r="I254" s="46"/>
      <c r="J254" s="46"/>
      <c r="K254" s="46"/>
      <c r="L254" s="46"/>
      <c r="M254" s="46"/>
      <c r="N254" s="46"/>
      <c r="O254" s="46"/>
      <c r="P254" s="46"/>
      <c r="Q254" s="46"/>
    </row>
    <row r="255" spans="2:17" x14ac:dyDescent="0.25">
      <c r="F255" s="46"/>
      <c r="G255" s="51"/>
      <c r="H255" s="51"/>
      <c r="I255" s="46"/>
      <c r="J255" s="46"/>
      <c r="K255" s="46"/>
      <c r="L255" s="46"/>
      <c r="M255" s="46"/>
      <c r="N255" s="46"/>
      <c r="O255" s="46"/>
      <c r="P255" s="46"/>
      <c r="Q255" s="46"/>
    </row>
    <row r="256" spans="2:17" x14ac:dyDescent="0.25">
      <c r="F256" s="46"/>
      <c r="G256" s="51"/>
      <c r="H256" s="51"/>
      <c r="I256" s="46"/>
      <c r="J256" s="46"/>
      <c r="K256" s="46"/>
      <c r="L256" s="46"/>
      <c r="M256" s="46"/>
      <c r="N256" s="46"/>
      <c r="O256" s="46"/>
      <c r="P256" s="46"/>
      <c r="Q256" s="46"/>
    </row>
    <row r="257" spans="6:17" x14ac:dyDescent="0.25">
      <c r="F257" s="46"/>
      <c r="G257" s="51"/>
      <c r="H257" s="51"/>
      <c r="I257" s="46"/>
      <c r="J257" s="46"/>
      <c r="K257" s="46"/>
      <c r="L257" s="46"/>
      <c r="M257" s="46"/>
      <c r="N257" s="46"/>
      <c r="O257" s="46"/>
      <c r="P257" s="46"/>
      <c r="Q257" s="46"/>
    </row>
    <row r="258" spans="6:17" x14ac:dyDescent="0.25">
      <c r="F258" s="46"/>
      <c r="G258" s="51"/>
      <c r="H258" s="51"/>
      <c r="I258" s="46"/>
      <c r="J258" s="46"/>
      <c r="K258" s="46"/>
      <c r="L258" s="46"/>
      <c r="M258" s="46"/>
      <c r="N258" s="46"/>
      <c r="O258" s="46"/>
      <c r="P258" s="46"/>
      <c r="Q258" s="46"/>
    </row>
    <row r="259" spans="6:17" x14ac:dyDescent="0.25">
      <c r="F259" s="46"/>
      <c r="G259" s="51"/>
      <c r="H259" s="51"/>
      <c r="I259" s="46"/>
      <c r="J259" s="46"/>
      <c r="K259" s="46"/>
      <c r="L259" s="46"/>
      <c r="M259" s="46"/>
      <c r="N259" s="46"/>
      <c r="O259" s="46"/>
      <c r="P259" s="46"/>
      <c r="Q259" s="46"/>
    </row>
    <row r="260" spans="6:17" x14ac:dyDescent="0.25">
      <c r="F260" s="46"/>
      <c r="G260" s="51"/>
      <c r="H260" s="51"/>
      <c r="I260" s="46"/>
      <c r="J260" s="46"/>
      <c r="K260" s="46"/>
      <c r="L260" s="46"/>
      <c r="M260" s="46"/>
      <c r="N260" s="46"/>
      <c r="O260" s="46"/>
      <c r="P260" s="46"/>
      <c r="Q260" s="46"/>
    </row>
    <row r="261" spans="6:17" x14ac:dyDescent="0.25">
      <c r="F261" s="46"/>
      <c r="G261" s="51"/>
      <c r="H261" s="51"/>
      <c r="I261" s="46"/>
      <c r="J261" s="46"/>
      <c r="K261" s="46"/>
      <c r="L261" s="46"/>
      <c r="M261" s="46"/>
      <c r="N261" s="46"/>
      <c r="O261" s="46"/>
      <c r="P261" s="46"/>
      <c r="Q261" s="46"/>
    </row>
    <row r="262" spans="6:17" x14ac:dyDescent="0.25">
      <c r="F262" s="46"/>
      <c r="G262" s="51"/>
      <c r="H262" s="51"/>
      <c r="I262" s="46"/>
      <c r="J262" s="46"/>
      <c r="K262" s="46"/>
      <c r="L262" s="46"/>
      <c r="M262" s="46"/>
      <c r="N262" s="46"/>
      <c r="O262" s="46"/>
      <c r="P262" s="46"/>
      <c r="Q262" s="46"/>
    </row>
    <row r="263" spans="6:17" x14ac:dyDescent="0.25">
      <c r="F263" s="46"/>
      <c r="G263" s="51"/>
      <c r="H263" s="51"/>
      <c r="I263" s="46"/>
      <c r="J263" s="46"/>
      <c r="K263" s="46"/>
      <c r="L263" s="46"/>
      <c r="M263" s="46"/>
      <c r="N263" s="46"/>
      <c r="O263" s="46"/>
      <c r="P263" s="46"/>
      <c r="Q263" s="46"/>
    </row>
    <row r="264" spans="6:17" x14ac:dyDescent="0.25">
      <c r="F264" s="46"/>
      <c r="G264" s="51"/>
      <c r="H264" s="51"/>
      <c r="I264" s="46"/>
      <c r="J264" s="46"/>
      <c r="K264" s="46"/>
      <c r="L264" s="46"/>
      <c r="M264" s="46"/>
      <c r="N264" s="46"/>
      <c r="O264" s="46"/>
      <c r="P264" s="46"/>
      <c r="Q264" s="46"/>
    </row>
    <row r="265" spans="6:17" x14ac:dyDescent="0.25">
      <c r="F265" s="46"/>
      <c r="G265" s="51"/>
      <c r="H265" s="51"/>
      <c r="I265" s="46"/>
      <c r="J265" s="46"/>
      <c r="K265" s="46"/>
      <c r="L265" s="46"/>
      <c r="M265" s="46"/>
      <c r="N265" s="46"/>
      <c r="O265" s="46"/>
      <c r="P265" s="46"/>
      <c r="Q265" s="46"/>
    </row>
    <row r="266" spans="6:17" x14ac:dyDescent="0.25">
      <c r="F266" s="46"/>
      <c r="G266" s="51"/>
      <c r="H266" s="51"/>
      <c r="I266" s="46"/>
      <c r="J266" s="46"/>
      <c r="K266" s="46"/>
      <c r="L266" s="46"/>
      <c r="M266" s="46"/>
      <c r="N266" s="46"/>
      <c r="O266" s="46"/>
      <c r="P266" s="46"/>
      <c r="Q266" s="46"/>
    </row>
    <row r="267" spans="6:17" x14ac:dyDescent="0.25">
      <c r="F267" s="46"/>
      <c r="G267" s="51"/>
      <c r="H267" s="51"/>
      <c r="I267" s="46"/>
      <c r="J267" s="46"/>
      <c r="K267" s="46"/>
      <c r="L267" s="46"/>
      <c r="M267" s="46"/>
      <c r="N267" s="46"/>
      <c r="O267" s="46"/>
      <c r="P267" s="46"/>
      <c r="Q267" s="46"/>
    </row>
    <row r="268" spans="6:17" x14ac:dyDescent="0.25">
      <c r="F268" s="46"/>
      <c r="G268" s="51"/>
      <c r="H268" s="51"/>
      <c r="I268" s="46"/>
      <c r="J268" s="46"/>
      <c r="K268" s="46"/>
      <c r="L268" s="46"/>
      <c r="M268" s="46"/>
      <c r="N268" s="46"/>
      <c r="O268" s="46"/>
      <c r="P268" s="46"/>
      <c r="Q268" s="46"/>
    </row>
    <row r="269" spans="6:17" x14ac:dyDescent="0.25">
      <c r="F269" s="46"/>
      <c r="G269" s="51"/>
      <c r="H269" s="51"/>
      <c r="I269" s="46"/>
      <c r="J269" s="46"/>
      <c r="K269" s="46"/>
      <c r="L269" s="46"/>
      <c r="M269" s="46"/>
      <c r="N269" s="46"/>
      <c r="O269" s="46"/>
      <c r="P269" s="46"/>
      <c r="Q269" s="46"/>
    </row>
    <row r="270" spans="6:17" x14ac:dyDescent="0.25">
      <c r="F270" s="46"/>
      <c r="G270" s="51"/>
      <c r="H270" s="51"/>
      <c r="I270" s="46"/>
      <c r="J270" s="46"/>
      <c r="K270" s="46"/>
      <c r="L270" s="46"/>
      <c r="M270" s="46"/>
      <c r="N270" s="46"/>
      <c r="O270" s="46"/>
      <c r="P270" s="46"/>
      <c r="Q270" s="46"/>
    </row>
    <row r="271" spans="6:17" x14ac:dyDescent="0.25">
      <c r="F271" s="46"/>
      <c r="G271" s="51"/>
      <c r="H271" s="51"/>
      <c r="I271" s="46"/>
      <c r="J271" s="46"/>
      <c r="K271" s="46"/>
      <c r="L271" s="46"/>
      <c r="M271" s="46"/>
      <c r="N271" s="46"/>
      <c r="O271" s="46"/>
      <c r="P271" s="46"/>
      <c r="Q271" s="46"/>
    </row>
    <row r="272" spans="6:17" x14ac:dyDescent="0.25">
      <c r="F272" s="46"/>
      <c r="G272" s="51"/>
      <c r="H272" s="51"/>
      <c r="I272" s="46"/>
      <c r="J272" s="46"/>
      <c r="K272" s="46"/>
      <c r="L272" s="46"/>
      <c r="M272" s="46"/>
      <c r="N272" s="46"/>
      <c r="O272" s="46"/>
      <c r="P272" s="46"/>
      <c r="Q272" s="46"/>
    </row>
    <row r="273" spans="6:17" x14ac:dyDescent="0.25">
      <c r="F273" s="46"/>
      <c r="G273" s="51"/>
      <c r="H273" s="51"/>
      <c r="I273" s="46"/>
      <c r="J273" s="46"/>
      <c r="K273" s="46"/>
      <c r="L273" s="46"/>
      <c r="M273" s="46"/>
      <c r="N273" s="46"/>
      <c r="O273" s="46"/>
      <c r="P273" s="46"/>
      <c r="Q273" s="46"/>
    </row>
    <row r="274" spans="6:17" x14ac:dyDescent="0.25">
      <c r="F274" s="46"/>
      <c r="G274" s="51"/>
      <c r="H274" s="51"/>
      <c r="I274" s="46"/>
      <c r="J274" s="46"/>
      <c r="K274" s="46"/>
      <c r="L274" s="46"/>
      <c r="M274" s="46"/>
      <c r="N274" s="46"/>
      <c r="O274" s="46"/>
      <c r="P274" s="46"/>
      <c r="Q274" s="46"/>
    </row>
    <row r="275" spans="6:17" x14ac:dyDescent="0.25">
      <c r="F275" s="46"/>
      <c r="G275" s="51"/>
      <c r="H275" s="51"/>
      <c r="I275" s="46"/>
      <c r="J275" s="46"/>
      <c r="K275" s="46"/>
      <c r="L275" s="46"/>
      <c r="M275" s="46"/>
      <c r="N275" s="46"/>
      <c r="O275" s="46"/>
      <c r="P275" s="46"/>
      <c r="Q275" s="46"/>
    </row>
    <row r="276" spans="6:17" x14ac:dyDescent="0.25">
      <c r="F276" s="46"/>
      <c r="G276" s="51"/>
      <c r="H276" s="51"/>
      <c r="I276" s="46"/>
      <c r="J276" s="46"/>
      <c r="K276" s="46"/>
      <c r="L276" s="46"/>
      <c r="M276" s="46"/>
      <c r="N276" s="46"/>
      <c r="O276" s="46"/>
      <c r="P276" s="46"/>
      <c r="Q276" s="46"/>
    </row>
    <row r="277" spans="6:17" x14ac:dyDescent="0.25">
      <c r="F277" s="46"/>
      <c r="G277" s="51"/>
      <c r="H277" s="51"/>
      <c r="I277" s="46"/>
      <c r="J277" s="46"/>
      <c r="K277" s="46"/>
      <c r="L277" s="46"/>
      <c r="M277" s="46"/>
      <c r="N277" s="46"/>
      <c r="O277" s="46"/>
      <c r="P277" s="46"/>
      <c r="Q277" s="46"/>
    </row>
    <row r="278" spans="6:17" x14ac:dyDescent="0.25">
      <c r="F278" s="46"/>
      <c r="G278" s="51"/>
      <c r="H278" s="51"/>
      <c r="I278" s="46"/>
      <c r="J278" s="46"/>
      <c r="K278" s="46"/>
      <c r="L278" s="46"/>
      <c r="M278" s="46"/>
      <c r="N278" s="46"/>
      <c r="O278" s="46"/>
      <c r="P278" s="46"/>
      <c r="Q278" s="46"/>
    </row>
    <row r="279" spans="6:17" x14ac:dyDescent="0.25">
      <c r="F279" s="46"/>
      <c r="G279" s="51"/>
      <c r="H279" s="51"/>
      <c r="I279" s="46"/>
      <c r="J279" s="46"/>
      <c r="K279" s="46"/>
      <c r="L279" s="46"/>
      <c r="M279" s="46"/>
      <c r="N279" s="46"/>
      <c r="O279" s="46"/>
      <c r="P279" s="46"/>
      <c r="Q279" s="46"/>
    </row>
    <row r="280" spans="6:17" x14ac:dyDescent="0.25">
      <c r="F280" s="46"/>
      <c r="G280" s="51"/>
      <c r="H280" s="51"/>
      <c r="I280" s="46"/>
      <c r="J280" s="46"/>
      <c r="K280" s="46"/>
      <c r="L280" s="46"/>
      <c r="M280" s="46"/>
      <c r="N280" s="46"/>
      <c r="O280" s="46"/>
      <c r="P280" s="46"/>
      <c r="Q280" s="46"/>
    </row>
    <row r="281" spans="6:17" x14ac:dyDescent="0.25">
      <c r="F281" s="46"/>
      <c r="G281" s="51"/>
      <c r="H281" s="51"/>
      <c r="I281" s="46"/>
      <c r="J281" s="46"/>
      <c r="K281" s="46"/>
      <c r="L281" s="46"/>
      <c r="M281" s="46"/>
      <c r="N281" s="46"/>
      <c r="O281" s="46"/>
      <c r="P281" s="46"/>
      <c r="Q281" s="46"/>
    </row>
    <row r="282" spans="6:17" x14ac:dyDescent="0.25">
      <c r="F282" s="46"/>
      <c r="G282" s="51"/>
      <c r="H282" s="51"/>
      <c r="I282" s="46"/>
      <c r="J282" s="46"/>
      <c r="K282" s="46"/>
      <c r="L282" s="46"/>
      <c r="M282" s="46"/>
      <c r="N282" s="46"/>
      <c r="O282" s="46"/>
      <c r="P282" s="46"/>
      <c r="Q282" s="46"/>
    </row>
    <row r="283" spans="6:17" x14ac:dyDescent="0.25">
      <c r="F283" s="46"/>
      <c r="G283" s="51"/>
      <c r="H283" s="51"/>
      <c r="I283" s="46"/>
      <c r="J283" s="46"/>
      <c r="K283" s="46"/>
      <c r="L283" s="46"/>
      <c r="M283" s="46"/>
      <c r="N283" s="46"/>
      <c r="O283" s="46"/>
      <c r="P283" s="46"/>
      <c r="Q283" s="46"/>
    </row>
    <row r="284" spans="6:17" x14ac:dyDescent="0.25">
      <c r="F284" s="46"/>
      <c r="G284" s="51"/>
      <c r="H284" s="51"/>
      <c r="I284" s="46"/>
      <c r="J284" s="46"/>
      <c r="K284" s="46"/>
      <c r="L284" s="46"/>
      <c r="M284" s="46"/>
      <c r="N284" s="46"/>
      <c r="O284" s="46"/>
      <c r="P284" s="46"/>
      <c r="Q284" s="46"/>
    </row>
    <row r="285" spans="6:17" x14ac:dyDescent="0.25">
      <c r="F285" s="46"/>
      <c r="G285" s="51"/>
      <c r="H285" s="51"/>
      <c r="I285" s="46"/>
      <c r="J285" s="46"/>
      <c r="K285" s="46"/>
      <c r="L285" s="46"/>
      <c r="M285" s="46"/>
      <c r="N285" s="46"/>
      <c r="O285" s="46"/>
      <c r="P285" s="46"/>
      <c r="Q285" s="46"/>
    </row>
    <row r="286" spans="6:17" x14ac:dyDescent="0.25">
      <c r="F286" s="46"/>
      <c r="G286" s="51"/>
      <c r="H286" s="51"/>
      <c r="I286" s="46"/>
      <c r="J286" s="46"/>
      <c r="K286" s="46"/>
      <c r="L286" s="46"/>
      <c r="M286" s="46"/>
      <c r="N286" s="46"/>
      <c r="O286" s="46"/>
      <c r="P286" s="46"/>
      <c r="Q286" s="46"/>
    </row>
    <row r="287" spans="6:17" x14ac:dyDescent="0.25">
      <c r="F287" s="46"/>
      <c r="G287" s="51"/>
      <c r="H287" s="51"/>
      <c r="I287" s="46"/>
      <c r="J287" s="46"/>
      <c r="K287" s="46"/>
      <c r="L287" s="46"/>
      <c r="M287" s="46"/>
      <c r="N287" s="46"/>
      <c r="O287" s="46"/>
      <c r="P287" s="46"/>
      <c r="Q287" s="46"/>
    </row>
    <row r="288" spans="6:17" x14ac:dyDescent="0.25">
      <c r="F288" s="46"/>
      <c r="G288" s="51"/>
      <c r="H288" s="51"/>
      <c r="I288" s="46"/>
      <c r="J288" s="46"/>
      <c r="K288" s="46"/>
      <c r="L288" s="46"/>
      <c r="M288" s="46"/>
      <c r="N288" s="46"/>
      <c r="O288" s="46"/>
      <c r="P288" s="46"/>
      <c r="Q288" s="46"/>
    </row>
    <row r="289" spans="6:17" x14ac:dyDescent="0.25">
      <c r="F289" s="46"/>
      <c r="G289" s="51"/>
      <c r="H289" s="51"/>
      <c r="I289" s="46"/>
      <c r="J289" s="46"/>
      <c r="K289" s="46"/>
      <c r="L289" s="46"/>
      <c r="M289" s="46"/>
      <c r="N289" s="46"/>
      <c r="O289" s="46"/>
      <c r="P289" s="46"/>
      <c r="Q289" s="46"/>
    </row>
    <row r="290" spans="6:17" x14ac:dyDescent="0.25">
      <c r="F290" s="46"/>
      <c r="G290" s="51"/>
      <c r="H290" s="51"/>
      <c r="I290" s="46"/>
      <c r="J290" s="46"/>
      <c r="K290" s="46"/>
      <c r="L290" s="46"/>
      <c r="M290" s="46"/>
      <c r="N290" s="46"/>
      <c r="O290" s="46"/>
      <c r="P290" s="46"/>
      <c r="Q290" s="46"/>
    </row>
    <row r="291" spans="6:17" x14ac:dyDescent="0.25">
      <c r="F291" s="46"/>
      <c r="G291" s="51"/>
      <c r="H291" s="51"/>
      <c r="I291" s="46"/>
      <c r="J291" s="46"/>
      <c r="K291" s="46"/>
      <c r="L291" s="46"/>
      <c r="M291" s="46"/>
      <c r="N291" s="46"/>
      <c r="O291" s="46"/>
      <c r="P291" s="46"/>
      <c r="Q291" s="46"/>
    </row>
    <row r="292" spans="6:17" x14ac:dyDescent="0.25">
      <c r="F292" s="46"/>
      <c r="G292" s="51"/>
      <c r="H292" s="51"/>
      <c r="I292" s="46"/>
      <c r="J292" s="46"/>
      <c r="K292" s="46"/>
      <c r="L292" s="46"/>
      <c r="M292" s="46"/>
      <c r="N292" s="46"/>
      <c r="O292" s="46"/>
      <c r="P292" s="46"/>
      <c r="Q292" s="46"/>
    </row>
    <row r="293" spans="6:17" x14ac:dyDescent="0.25">
      <c r="F293" s="46"/>
      <c r="G293" s="51"/>
      <c r="H293" s="51"/>
      <c r="I293" s="46"/>
      <c r="J293" s="46"/>
      <c r="K293" s="46"/>
      <c r="L293" s="46"/>
      <c r="M293" s="46"/>
      <c r="N293" s="46"/>
      <c r="O293" s="46"/>
      <c r="P293" s="46"/>
      <c r="Q293" s="46"/>
    </row>
    <row r="294" spans="6:17" x14ac:dyDescent="0.25">
      <c r="F294" s="46"/>
      <c r="G294" s="51"/>
      <c r="H294" s="51"/>
      <c r="I294" s="46"/>
      <c r="J294" s="46"/>
      <c r="K294" s="46"/>
      <c r="L294" s="46"/>
      <c r="M294" s="46"/>
      <c r="N294" s="46"/>
      <c r="O294" s="46"/>
      <c r="P294" s="46"/>
      <c r="Q294" s="46"/>
    </row>
    <row r="295" spans="6:17" x14ac:dyDescent="0.25">
      <c r="F295" s="46"/>
      <c r="G295" s="51"/>
      <c r="H295" s="51"/>
      <c r="I295" s="46"/>
      <c r="J295" s="46"/>
      <c r="K295" s="46"/>
      <c r="L295" s="46"/>
      <c r="M295" s="46"/>
      <c r="N295" s="46"/>
      <c r="O295" s="46"/>
      <c r="P295" s="46"/>
      <c r="Q295" s="46"/>
    </row>
    <row r="296" spans="6:17" x14ac:dyDescent="0.25">
      <c r="F296" s="46"/>
      <c r="G296" s="51"/>
      <c r="H296" s="51"/>
      <c r="I296" s="46"/>
      <c r="J296" s="46"/>
      <c r="K296" s="46"/>
      <c r="L296" s="46"/>
      <c r="M296" s="46"/>
      <c r="N296" s="46"/>
      <c r="O296" s="46"/>
      <c r="P296" s="46"/>
      <c r="Q296" s="46"/>
    </row>
    <row r="297" spans="6:17" x14ac:dyDescent="0.25">
      <c r="F297" s="46"/>
      <c r="G297" s="51"/>
      <c r="H297" s="51"/>
      <c r="I297" s="46"/>
      <c r="J297" s="46"/>
      <c r="K297" s="46"/>
      <c r="L297" s="46"/>
      <c r="M297" s="46"/>
      <c r="N297" s="46"/>
      <c r="O297" s="46"/>
      <c r="P297" s="46"/>
      <c r="Q297" s="46"/>
    </row>
    <row r="298" spans="6:17" x14ac:dyDescent="0.25">
      <c r="F298" s="46"/>
      <c r="G298" s="51"/>
      <c r="H298" s="51"/>
      <c r="I298" s="46"/>
      <c r="J298" s="46"/>
      <c r="K298" s="46"/>
      <c r="L298" s="46"/>
      <c r="M298" s="46"/>
      <c r="N298" s="46"/>
      <c r="O298" s="46"/>
      <c r="P298" s="46"/>
      <c r="Q298" s="46"/>
    </row>
    <row r="299" spans="6:17" x14ac:dyDescent="0.25">
      <c r="F299" s="46"/>
      <c r="G299" s="51"/>
      <c r="H299" s="51"/>
      <c r="I299" s="46"/>
      <c r="J299" s="46"/>
      <c r="K299" s="46"/>
      <c r="L299" s="46"/>
      <c r="M299" s="46"/>
      <c r="N299" s="46"/>
      <c r="O299" s="46"/>
      <c r="P299" s="46"/>
      <c r="Q299" s="46"/>
    </row>
    <row r="300" spans="6:17" x14ac:dyDescent="0.25">
      <c r="F300" s="46"/>
      <c r="G300" s="51"/>
      <c r="H300" s="51"/>
      <c r="I300" s="46"/>
      <c r="J300" s="46"/>
      <c r="K300" s="46"/>
      <c r="L300" s="46"/>
      <c r="M300" s="46"/>
      <c r="N300" s="46"/>
      <c r="O300" s="46"/>
      <c r="P300" s="46"/>
      <c r="Q300" s="46"/>
    </row>
    <row r="301" spans="6:17" x14ac:dyDescent="0.25">
      <c r="F301" s="46"/>
      <c r="G301" s="51"/>
      <c r="H301" s="51"/>
      <c r="I301" s="46"/>
      <c r="J301" s="46"/>
      <c r="K301" s="46"/>
      <c r="L301" s="46"/>
      <c r="M301" s="46"/>
      <c r="N301" s="46"/>
      <c r="O301" s="46"/>
      <c r="P301" s="46"/>
      <c r="Q301" s="46"/>
    </row>
    <row r="302" spans="6:17" x14ac:dyDescent="0.25">
      <c r="F302" s="46"/>
      <c r="G302" s="51"/>
      <c r="H302" s="51"/>
      <c r="I302" s="46"/>
      <c r="J302" s="46"/>
      <c r="K302" s="46"/>
      <c r="L302" s="46"/>
      <c r="M302" s="46"/>
      <c r="N302" s="46"/>
      <c r="O302" s="46"/>
      <c r="P302" s="46"/>
      <c r="Q302" s="46"/>
    </row>
    <row r="303" spans="6:17" x14ac:dyDescent="0.25">
      <c r="F303" s="46"/>
      <c r="G303" s="51"/>
      <c r="H303" s="51"/>
      <c r="I303" s="46"/>
      <c r="J303" s="46"/>
      <c r="K303" s="46"/>
      <c r="L303" s="46"/>
      <c r="M303" s="46"/>
      <c r="N303" s="46"/>
      <c r="O303" s="46"/>
      <c r="P303" s="46"/>
      <c r="Q303" s="46"/>
    </row>
    <row r="304" spans="6:17" x14ac:dyDescent="0.25">
      <c r="F304" s="46"/>
      <c r="G304" s="51"/>
      <c r="H304" s="51"/>
      <c r="I304" s="46"/>
      <c r="J304" s="46"/>
      <c r="K304" s="46"/>
      <c r="L304" s="46"/>
      <c r="M304" s="46"/>
      <c r="N304" s="46"/>
      <c r="O304" s="46"/>
      <c r="P304" s="46"/>
      <c r="Q304" s="46"/>
    </row>
    <row r="305" spans="6:17" x14ac:dyDescent="0.25">
      <c r="F305" s="46"/>
      <c r="G305" s="51"/>
      <c r="H305" s="51"/>
      <c r="I305" s="46"/>
      <c r="J305" s="46"/>
      <c r="K305" s="46"/>
      <c r="L305" s="46"/>
      <c r="M305" s="46"/>
      <c r="N305" s="46"/>
      <c r="O305" s="46"/>
      <c r="P305" s="46"/>
      <c r="Q305" s="46"/>
    </row>
    <row r="306" spans="6:17" x14ac:dyDescent="0.25">
      <c r="F306" s="46"/>
      <c r="G306" s="51"/>
      <c r="H306" s="51"/>
      <c r="I306" s="46"/>
      <c r="J306" s="46"/>
      <c r="K306" s="46"/>
      <c r="L306" s="46"/>
      <c r="M306" s="46"/>
      <c r="N306" s="46"/>
      <c r="O306" s="46"/>
      <c r="P306" s="46"/>
      <c r="Q306" s="46"/>
    </row>
    <row r="307" spans="6:17" x14ac:dyDescent="0.25">
      <c r="F307" s="46"/>
      <c r="G307" s="51"/>
      <c r="H307" s="51"/>
      <c r="I307" s="46"/>
      <c r="J307" s="46"/>
      <c r="K307" s="46"/>
      <c r="L307" s="46"/>
      <c r="M307" s="46"/>
      <c r="N307" s="46"/>
      <c r="O307" s="46"/>
      <c r="P307" s="46"/>
      <c r="Q307" s="46"/>
    </row>
    <row r="308" spans="6:17" x14ac:dyDescent="0.25">
      <c r="F308" s="46"/>
      <c r="G308" s="51"/>
      <c r="H308" s="51"/>
      <c r="I308" s="46"/>
      <c r="J308" s="46"/>
      <c r="K308" s="46"/>
      <c r="L308" s="46"/>
      <c r="M308" s="46"/>
      <c r="N308" s="46"/>
      <c r="O308" s="46"/>
      <c r="P308" s="46"/>
      <c r="Q308" s="46"/>
    </row>
    <row r="309" spans="6:17" x14ac:dyDescent="0.25">
      <c r="F309" s="46"/>
      <c r="G309" s="51"/>
      <c r="H309" s="51"/>
      <c r="I309" s="46"/>
      <c r="J309" s="46"/>
      <c r="K309" s="46"/>
      <c r="L309" s="46"/>
      <c r="M309" s="46"/>
      <c r="N309" s="46"/>
      <c r="O309" s="46"/>
      <c r="P309" s="46"/>
      <c r="Q309" s="46"/>
    </row>
    <row r="310" spans="6:17" x14ac:dyDescent="0.25">
      <c r="F310" s="46"/>
      <c r="G310" s="51"/>
      <c r="H310" s="51"/>
      <c r="I310" s="46"/>
      <c r="J310" s="46"/>
      <c r="K310" s="46"/>
      <c r="L310" s="46"/>
      <c r="M310" s="46"/>
      <c r="N310" s="46"/>
      <c r="O310" s="46"/>
      <c r="P310" s="46"/>
      <c r="Q310" s="46"/>
    </row>
    <row r="311" spans="6:17" x14ac:dyDescent="0.25">
      <c r="F311" s="46"/>
      <c r="G311" s="51"/>
      <c r="H311" s="51"/>
      <c r="I311" s="46"/>
      <c r="J311" s="46"/>
      <c r="K311" s="46"/>
      <c r="L311" s="46"/>
      <c r="M311" s="46"/>
      <c r="N311" s="46"/>
      <c r="O311" s="46"/>
      <c r="P311" s="46"/>
      <c r="Q311" s="46"/>
    </row>
    <row r="312" spans="6:17" x14ac:dyDescent="0.25">
      <c r="F312" s="46"/>
      <c r="G312" s="51"/>
      <c r="H312" s="51"/>
      <c r="I312" s="46"/>
      <c r="J312" s="46"/>
      <c r="K312" s="46"/>
      <c r="L312" s="46"/>
      <c r="M312" s="46"/>
      <c r="N312" s="46"/>
      <c r="O312" s="46"/>
      <c r="P312" s="46"/>
      <c r="Q312" s="46"/>
    </row>
    <row r="313" spans="6:17" x14ac:dyDescent="0.25">
      <c r="F313" s="46"/>
      <c r="G313" s="51"/>
      <c r="H313" s="51"/>
      <c r="I313" s="46"/>
      <c r="J313" s="46"/>
      <c r="K313" s="46"/>
      <c r="L313" s="46"/>
      <c r="M313" s="46"/>
      <c r="N313" s="46"/>
      <c r="O313" s="46"/>
      <c r="P313" s="46"/>
      <c r="Q313" s="46"/>
    </row>
    <row r="314" spans="6:17" x14ac:dyDescent="0.25">
      <c r="F314" s="46"/>
      <c r="G314" s="51"/>
      <c r="H314" s="51"/>
      <c r="I314" s="46"/>
      <c r="J314" s="46"/>
      <c r="K314" s="46"/>
      <c r="L314" s="46"/>
      <c r="M314" s="46"/>
      <c r="N314" s="46"/>
      <c r="O314" s="46"/>
      <c r="P314" s="46"/>
      <c r="Q314" s="46"/>
    </row>
    <row r="315" spans="6:17" x14ac:dyDescent="0.25">
      <c r="F315" s="46"/>
      <c r="G315" s="51"/>
      <c r="H315" s="51"/>
      <c r="I315" s="46"/>
      <c r="J315" s="46"/>
      <c r="K315" s="46"/>
      <c r="L315" s="46"/>
      <c r="M315" s="46"/>
      <c r="N315" s="46"/>
      <c r="O315" s="46"/>
      <c r="P315" s="46"/>
      <c r="Q315" s="46"/>
    </row>
    <row r="316" spans="6:17" x14ac:dyDescent="0.25">
      <c r="F316" s="46"/>
      <c r="G316" s="51"/>
      <c r="H316" s="51"/>
      <c r="I316" s="46"/>
      <c r="J316" s="46"/>
      <c r="K316" s="46"/>
      <c r="L316" s="46"/>
      <c r="M316" s="46"/>
      <c r="N316" s="46"/>
      <c r="O316" s="46"/>
      <c r="P316" s="46"/>
      <c r="Q316" s="46"/>
    </row>
    <row r="317" spans="6:17" x14ac:dyDescent="0.25">
      <c r="F317" s="46"/>
      <c r="G317" s="51"/>
      <c r="H317" s="51"/>
      <c r="I317" s="46"/>
      <c r="J317" s="46"/>
      <c r="K317" s="46"/>
      <c r="L317" s="46"/>
      <c r="M317" s="46"/>
      <c r="N317" s="46"/>
      <c r="O317" s="46"/>
      <c r="P317" s="46"/>
      <c r="Q317" s="46"/>
    </row>
    <row r="318" spans="6:17" x14ac:dyDescent="0.25">
      <c r="F318" s="46"/>
      <c r="G318" s="51"/>
      <c r="H318" s="51"/>
      <c r="I318" s="46"/>
      <c r="J318" s="46"/>
      <c r="K318" s="46"/>
      <c r="L318" s="46"/>
      <c r="M318" s="46"/>
      <c r="N318" s="46"/>
      <c r="O318" s="46"/>
      <c r="P318" s="46"/>
      <c r="Q318" s="46"/>
    </row>
    <row r="319" spans="6:17" x14ac:dyDescent="0.25">
      <c r="F319" s="46"/>
      <c r="G319" s="51"/>
      <c r="H319" s="51"/>
      <c r="I319" s="46"/>
      <c r="J319" s="46"/>
      <c r="K319" s="46"/>
      <c r="L319" s="46"/>
      <c r="M319" s="46"/>
      <c r="N319" s="46"/>
      <c r="O319" s="46"/>
      <c r="P319" s="46"/>
      <c r="Q319" s="46"/>
    </row>
    <row r="320" spans="6:17" x14ac:dyDescent="0.25">
      <c r="F320" s="46"/>
      <c r="G320" s="51"/>
      <c r="H320" s="51"/>
      <c r="I320" s="46"/>
      <c r="J320" s="46"/>
      <c r="K320" s="46"/>
      <c r="L320" s="46"/>
      <c r="M320" s="46"/>
      <c r="N320" s="46"/>
      <c r="O320" s="46"/>
      <c r="P320" s="46"/>
      <c r="Q320" s="46"/>
    </row>
    <row r="321" spans="6:17" x14ac:dyDescent="0.25">
      <c r="F321" s="46"/>
      <c r="G321" s="51"/>
      <c r="H321" s="51"/>
      <c r="I321" s="46"/>
      <c r="J321" s="46"/>
      <c r="K321" s="46"/>
      <c r="L321" s="46"/>
      <c r="M321" s="46"/>
      <c r="N321" s="46"/>
      <c r="O321" s="46"/>
      <c r="P321" s="46"/>
      <c r="Q321" s="46"/>
    </row>
    <row r="322" spans="6:17" x14ac:dyDescent="0.25">
      <c r="F322" s="46"/>
      <c r="G322" s="51"/>
      <c r="H322" s="51"/>
      <c r="I322" s="46"/>
      <c r="J322" s="46"/>
      <c r="K322" s="46"/>
      <c r="L322" s="46"/>
      <c r="M322" s="46"/>
      <c r="N322" s="46"/>
      <c r="O322" s="46"/>
      <c r="P322" s="46"/>
      <c r="Q322" s="46"/>
    </row>
    <row r="323" spans="6:17" x14ac:dyDescent="0.25">
      <c r="F323" s="46"/>
      <c r="G323" s="51"/>
      <c r="H323" s="51"/>
      <c r="I323" s="46"/>
      <c r="J323" s="46"/>
      <c r="K323" s="46"/>
      <c r="L323" s="46"/>
      <c r="M323" s="46"/>
      <c r="N323" s="46"/>
      <c r="O323" s="46"/>
      <c r="P323" s="46"/>
      <c r="Q323" s="46"/>
    </row>
    <row r="324" spans="6:17" x14ac:dyDescent="0.25">
      <c r="F324" s="46"/>
      <c r="G324" s="51"/>
      <c r="H324" s="51"/>
      <c r="I324" s="46"/>
      <c r="J324" s="46"/>
      <c r="K324" s="46"/>
      <c r="L324" s="46"/>
      <c r="M324" s="46"/>
      <c r="N324" s="46"/>
      <c r="O324" s="46"/>
      <c r="P324" s="46"/>
      <c r="Q324" s="46"/>
    </row>
    <row r="325" spans="6:17" x14ac:dyDescent="0.25">
      <c r="F325" s="46"/>
      <c r="G325" s="51"/>
      <c r="H325" s="51"/>
      <c r="I325" s="46"/>
      <c r="J325" s="46"/>
      <c r="K325" s="46"/>
      <c r="L325" s="46"/>
      <c r="M325" s="46"/>
      <c r="N325" s="46"/>
      <c r="O325" s="46"/>
      <c r="P325" s="46"/>
      <c r="Q325" s="46"/>
    </row>
    <row r="326" spans="6:17" x14ac:dyDescent="0.25">
      <c r="F326" s="46"/>
      <c r="G326" s="51"/>
      <c r="H326" s="51"/>
      <c r="I326" s="46"/>
      <c r="J326" s="46"/>
      <c r="K326" s="46"/>
      <c r="L326" s="46"/>
      <c r="M326" s="46"/>
      <c r="N326" s="46"/>
      <c r="O326" s="46"/>
      <c r="P326" s="46"/>
      <c r="Q326" s="46"/>
    </row>
    <row r="327" spans="6:17" x14ac:dyDescent="0.25">
      <c r="F327" s="46"/>
      <c r="G327" s="51"/>
      <c r="H327" s="51"/>
      <c r="I327" s="46"/>
      <c r="J327" s="46"/>
      <c r="K327" s="46"/>
      <c r="L327" s="46"/>
      <c r="M327" s="46"/>
      <c r="N327" s="46"/>
      <c r="O327" s="46"/>
      <c r="P327" s="46"/>
      <c r="Q327" s="46"/>
    </row>
    <row r="328" spans="6:17" x14ac:dyDescent="0.25">
      <c r="F328" s="46"/>
      <c r="G328" s="51"/>
      <c r="H328" s="51"/>
      <c r="I328" s="46"/>
      <c r="J328" s="46"/>
      <c r="K328" s="46"/>
      <c r="L328" s="46"/>
      <c r="M328" s="46"/>
      <c r="N328" s="46"/>
      <c r="O328" s="46"/>
      <c r="P328" s="46"/>
      <c r="Q328" s="46"/>
    </row>
    <row r="329" spans="6:17" x14ac:dyDescent="0.25">
      <c r="F329" s="46"/>
      <c r="G329" s="51"/>
      <c r="H329" s="51"/>
      <c r="I329" s="46"/>
      <c r="J329" s="46"/>
      <c r="K329" s="46"/>
      <c r="L329" s="46"/>
      <c r="M329" s="46"/>
      <c r="N329" s="46"/>
      <c r="O329" s="46"/>
      <c r="P329" s="46"/>
      <c r="Q329" s="46"/>
    </row>
    <row r="330" spans="6:17" x14ac:dyDescent="0.25">
      <c r="F330" s="46"/>
      <c r="G330" s="51"/>
      <c r="H330" s="51"/>
      <c r="I330" s="46"/>
      <c r="J330" s="46"/>
      <c r="K330" s="46"/>
      <c r="L330" s="46"/>
      <c r="M330" s="46"/>
      <c r="N330" s="46"/>
      <c r="O330" s="46"/>
      <c r="P330" s="46"/>
      <c r="Q330" s="46"/>
    </row>
    <row r="331" spans="6:17" x14ac:dyDescent="0.25">
      <c r="F331" s="46"/>
      <c r="G331" s="51"/>
      <c r="H331" s="51"/>
      <c r="I331" s="46"/>
      <c r="J331" s="46"/>
      <c r="K331" s="46"/>
      <c r="L331" s="46"/>
      <c r="M331" s="46"/>
      <c r="N331" s="46"/>
      <c r="O331" s="46"/>
      <c r="P331" s="46"/>
      <c r="Q331" s="46"/>
    </row>
    <row r="332" spans="6:17" x14ac:dyDescent="0.25">
      <c r="F332" s="46"/>
      <c r="G332" s="51"/>
      <c r="H332" s="51"/>
      <c r="I332" s="46"/>
      <c r="J332" s="46"/>
      <c r="K332" s="46"/>
      <c r="L332" s="46"/>
      <c r="M332" s="46"/>
      <c r="N332" s="46"/>
      <c r="O332" s="46"/>
      <c r="P332" s="46"/>
      <c r="Q332" s="46"/>
    </row>
    <row r="333" spans="6:17" x14ac:dyDescent="0.25">
      <c r="F333" s="46"/>
      <c r="G333" s="51"/>
      <c r="H333" s="51"/>
      <c r="I333" s="46"/>
      <c r="J333" s="46"/>
      <c r="K333" s="46"/>
      <c r="L333" s="46"/>
      <c r="M333" s="46"/>
      <c r="N333" s="46"/>
      <c r="O333" s="46"/>
      <c r="P333" s="46"/>
      <c r="Q333" s="46"/>
    </row>
    <row r="334" spans="6:17" x14ac:dyDescent="0.25">
      <c r="F334" s="46"/>
      <c r="G334" s="51"/>
      <c r="H334" s="51"/>
      <c r="I334" s="46"/>
      <c r="J334" s="46"/>
      <c r="K334" s="46"/>
      <c r="L334" s="46"/>
      <c r="M334" s="46"/>
      <c r="N334" s="46"/>
      <c r="O334" s="46"/>
      <c r="P334" s="46"/>
      <c r="Q334" s="46"/>
    </row>
    <row r="335" spans="6:17" x14ac:dyDescent="0.25">
      <c r="F335" s="46"/>
      <c r="G335" s="51"/>
      <c r="H335" s="51"/>
      <c r="I335" s="46"/>
      <c r="J335" s="46"/>
      <c r="K335" s="46"/>
      <c r="L335" s="46"/>
      <c r="M335" s="46"/>
      <c r="N335" s="46"/>
      <c r="O335" s="46"/>
      <c r="P335" s="46"/>
      <c r="Q335" s="46"/>
    </row>
    <row r="336" spans="6:17" x14ac:dyDescent="0.25">
      <c r="F336" s="46"/>
      <c r="G336" s="51"/>
      <c r="H336" s="51"/>
      <c r="I336" s="46"/>
      <c r="J336" s="46"/>
      <c r="K336" s="46"/>
      <c r="L336" s="46"/>
      <c r="M336" s="46"/>
      <c r="N336" s="46"/>
      <c r="O336" s="46"/>
      <c r="P336" s="46"/>
      <c r="Q336" s="46"/>
    </row>
    <row r="337" spans="6:17" x14ac:dyDescent="0.25">
      <c r="F337" s="46"/>
      <c r="G337" s="51"/>
      <c r="H337" s="51"/>
      <c r="I337" s="46"/>
      <c r="J337" s="46"/>
      <c r="K337" s="46"/>
      <c r="L337" s="46"/>
      <c r="M337" s="46"/>
      <c r="N337" s="46"/>
      <c r="O337" s="46"/>
      <c r="P337" s="46"/>
      <c r="Q337" s="46"/>
    </row>
    <row r="338" spans="6:17" x14ac:dyDescent="0.25">
      <c r="F338" s="46"/>
      <c r="G338" s="51"/>
      <c r="H338" s="51"/>
      <c r="I338" s="46"/>
      <c r="J338" s="46"/>
      <c r="K338" s="46"/>
      <c r="L338" s="46"/>
      <c r="M338" s="46"/>
      <c r="N338" s="46"/>
      <c r="O338" s="46"/>
      <c r="P338" s="46"/>
      <c r="Q338" s="46"/>
    </row>
    <row r="339" spans="6:17" x14ac:dyDescent="0.25">
      <c r="F339" s="46"/>
      <c r="G339" s="51"/>
      <c r="H339" s="51"/>
      <c r="I339" s="46"/>
      <c r="J339" s="46"/>
      <c r="K339" s="46"/>
      <c r="L339" s="46"/>
      <c r="M339" s="46"/>
      <c r="N339" s="46"/>
      <c r="O339" s="46"/>
      <c r="P339" s="46"/>
      <c r="Q339" s="46"/>
    </row>
    <row r="340" spans="6:17" x14ac:dyDescent="0.25">
      <c r="F340" s="46"/>
      <c r="G340" s="51"/>
      <c r="H340" s="51"/>
      <c r="I340" s="46"/>
      <c r="J340" s="46"/>
      <c r="K340" s="46"/>
      <c r="L340" s="46"/>
      <c r="M340" s="46"/>
      <c r="N340" s="46"/>
      <c r="O340" s="46"/>
      <c r="P340" s="46"/>
      <c r="Q340" s="46"/>
    </row>
    <row r="341" spans="6:17" x14ac:dyDescent="0.25">
      <c r="F341" s="46"/>
      <c r="G341" s="51"/>
      <c r="H341" s="51"/>
      <c r="I341" s="46"/>
      <c r="J341" s="46"/>
      <c r="K341" s="46"/>
      <c r="L341" s="46"/>
      <c r="M341" s="46"/>
      <c r="N341" s="46"/>
      <c r="O341" s="46"/>
      <c r="P341" s="46"/>
      <c r="Q341" s="46"/>
    </row>
    <row r="342" spans="6:17" x14ac:dyDescent="0.25">
      <c r="F342" s="46"/>
      <c r="G342" s="51"/>
      <c r="H342" s="51"/>
      <c r="I342" s="46"/>
      <c r="J342" s="46"/>
      <c r="K342" s="46"/>
      <c r="L342" s="46"/>
      <c r="M342" s="46"/>
      <c r="N342" s="46"/>
      <c r="O342" s="46"/>
      <c r="P342" s="46"/>
      <c r="Q342" s="46"/>
    </row>
    <row r="343" spans="6:17" x14ac:dyDescent="0.25">
      <c r="F343" s="46"/>
      <c r="G343" s="51"/>
      <c r="H343" s="51"/>
      <c r="I343" s="46"/>
      <c r="J343" s="46"/>
      <c r="K343" s="46"/>
      <c r="L343" s="46"/>
      <c r="M343" s="46"/>
      <c r="N343" s="46"/>
      <c r="O343" s="46"/>
      <c r="P343" s="46"/>
      <c r="Q343" s="46"/>
    </row>
    <row r="344" spans="6:17" x14ac:dyDescent="0.25">
      <c r="F344" s="46"/>
      <c r="G344" s="51"/>
      <c r="H344" s="51"/>
      <c r="I344" s="46"/>
      <c r="J344" s="46"/>
      <c r="K344" s="46"/>
      <c r="L344" s="46"/>
      <c r="M344" s="46"/>
      <c r="N344" s="46"/>
      <c r="O344" s="46"/>
      <c r="P344" s="46"/>
      <c r="Q344" s="46"/>
    </row>
    <row r="345" spans="6:17" x14ac:dyDescent="0.25">
      <c r="F345" s="46"/>
      <c r="G345" s="51"/>
      <c r="H345" s="51"/>
      <c r="I345" s="46"/>
      <c r="J345" s="46"/>
      <c r="K345" s="46"/>
      <c r="L345" s="46"/>
      <c r="M345" s="46"/>
      <c r="N345" s="46"/>
      <c r="O345" s="46"/>
      <c r="P345" s="46"/>
      <c r="Q345" s="46"/>
    </row>
    <row r="346" spans="6:17" x14ac:dyDescent="0.25">
      <c r="F346" s="46"/>
      <c r="G346" s="51"/>
      <c r="H346" s="51"/>
      <c r="I346" s="46"/>
      <c r="J346" s="46"/>
      <c r="K346" s="46"/>
      <c r="L346" s="46"/>
      <c r="M346" s="46"/>
      <c r="N346" s="46"/>
      <c r="O346" s="46"/>
      <c r="P346" s="46"/>
      <c r="Q346" s="46"/>
    </row>
    <row r="347" spans="6:17" x14ac:dyDescent="0.25">
      <c r="F347" s="46"/>
      <c r="G347" s="51"/>
      <c r="H347" s="51"/>
      <c r="I347" s="46"/>
      <c r="J347" s="46"/>
      <c r="K347" s="46"/>
      <c r="L347" s="46"/>
      <c r="M347" s="46"/>
      <c r="N347" s="46"/>
      <c r="O347" s="46"/>
      <c r="P347" s="46"/>
      <c r="Q347" s="46"/>
    </row>
    <row r="348" spans="6:17" x14ac:dyDescent="0.25">
      <c r="F348" s="46"/>
      <c r="G348" s="51"/>
      <c r="H348" s="51"/>
      <c r="I348" s="46"/>
      <c r="J348" s="46"/>
      <c r="K348" s="46"/>
      <c r="L348" s="46"/>
      <c r="M348" s="46"/>
      <c r="N348" s="46"/>
      <c r="O348" s="46"/>
      <c r="P348" s="46"/>
      <c r="Q348" s="46"/>
    </row>
    <row r="349" spans="6:17" x14ac:dyDescent="0.25">
      <c r="F349" s="46"/>
      <c r="G349" s="51"/>
      <c r="H349" s="51"/>
      <c r="I349" s="46"/>
      <c r="J349" s="46"/>
      <c r="K349" s="46"/>
      <c r="L349" s="46"/>
      <c r="M349" s="46"/>
      <c r="N349" s="46"/>
      <c r="O349" s="46"/>
      <c r="P349" s="46"/>
      <c r="Q349" s="46"/>
    </row>
    <row r="350" spans="6:17" x14ac:dyDescent="0.25">
      <c r="F350" s="46"/>
      <c r="G350" s="51"/>
      <c r="H350" s="51"/>
      <c r="I350" s="46"/>
      <c r="J350" s="46"/>
      <c r="K350" s="46"/>
      <c r="L350" s="46"/>
      <c r="M350" s="46"/>
      <c r="N350" s="46"/>
      <c r="O350" s="46"/>
      <c r="P350" s="46"/>
      <c r="Q350" s="46"/>
    </row>
    <row r="351" spans="6:17" x14ac:dyDescent="0.25">
      <c r="F351" s="46"/>
      <c r="G351" s="51"/>
      <c r="H351" s="51"/>
      <c r="I351" s="46"/>
      <c r="J351" s="46"/>
      <c r="K351" s="46"/>
      <c r="L351" s="46"/>
      <c r="M351" s="46"/>
      <c r="N351" s="46"/>
      <c r="O351" s="46"/>
      <c r="P351" s="46"/>
      <c r="Q351" s="46"/>
    </row>
    <row r="352" spans="6:17" x14ac:dyDescent="0.25">
      <c r="F352" s="46"/>
      <c r="G352" s="51"/>
      <c r="H352" s="51"/>
      <c r="I352" s="46"/>
      <c r="J352" s="46"/>
      <c r="K352" s="46"/>
      <c r="L352" s="46"/>
      <c r="M352" s="46"/>
      <c r="N352" s="46"/>
      <c r="O352" s="46"/>
      <c r="P352" s="46"/>
      <c r="Q352" s="46"/>
    </row>
    <row r="353" spans="6:17" x14ac:dyDescent="0.25">
      <c r="F353" s="46"/>
      <c r="G353" s="51"/>
      <c r="H353" s="51"/>
      <c r="I353" s="46"/>
      <c r="J353" s="46"/>
      <c r="K353" s="46"/>
      <c r="L353" s="46"/>
      <c r="M353" s="46"/>
      <c r="N353" s="46"/>
      <c r="O353" s="46"/>
      <c r="P353" s="46"/>
      <c r="Q353" s="46"/>
    </row>
    <row r="354" spans="6:17" x14ac:dyDescent="0.25">
      <c r="F354" s="46"/>
      <c r="G354" s="51"/>
      <c r="H354" s="51"/>
      <c r="I354" s="46"/>
      <c r="J354" s="46"/>
      <c r="K354" s="46"/>
      <c r="L354" s="46"/>
      <c r="M354" s="46"/>
      <c r="N354" s="46"/>
      <c r="O354" s="46"/>
      <c r="P354" s="46"/>
      <c r="Q354" s="46"/>
    </row>
    <row r="355" spans="6:17" x14ac:dyDescent="0.25">
      <c r="F355" s="46"/>
      <c r="G355" s="51"/>
      <c r="H355" s="51"/>
      <c r="I355" s="46"/>
      <c r="J355" s="46"/>
      <c r="K355" s="46"/>
      <c r="L355" s="46"/>
      <c r="M355" s="46"/>
      <c r="N355" s="46"/>
      <c r="O355" s="46"/>
      <c r="P355" s="46"/>
      <c r="Q355" s="46"/>
    </row>
    <row r="356" spans="6:17" x14ac:dyDescent="0.25">
      <c r="F356" s="46"/>
      <c r="G356" s="51"/>
      <c r="H356" s="51"/>
      <c r="I356" s="46"/>
      <c r="J356" s="46"/>
      <c r="K356" s="46"/>
      <c r="L356" s="46"/>
      <c r="M356" s="46"/>
      <c r="N356" s="46"/>
      <c r="O356" s="46"/>
      <c r="P356" s="46"/>
      <c r="Q356" s="46"/>
    </row>
    <row r="357" spans="6:17" x14ac:dyDescent="0.25">
      <c r="F357" s="46"/>
      <c r="G357" s="51"/>
      <c r="H357" s="51"/>
      <c r="I357" s="46"/>
      <c r="J357" s="46"/>
      <c r="K357" s="46"/>
      <c r="L357" s="46"/>
      <c r="M357" s="46"/>
      <c r="N357" s="46"/>
      <c r="O357" s="46"/>
      <c r="P357" s="46"/>
      <c r="Q357" s="46"/>
    </row>
    <row r="358" spans="6:17" x14ac:dyDescent="0.25">
      <c r="F358" s="46"/>
      <c r="G358" s="51"/>
      <c r="H358" s="51"/>
      <c r="I358" s="46"/>
      <c r="J358" s="46"/>
      <c r="K358" s="46"/>
      <c r="L358" s="46"/>
      <c r="M358" s="46"/>
      <c r="N358" s="46"/>
      <c r="O358" s="46"/>
      <c r="P358" s="46"/>
      <c r="Q358" s="46"/>
    </row>
    <row r="359" spans="6:17" x14ac:dyDescent="0.25">
      <c r="F359" s="46"/>
      <c r="G359" s="51"/>
      <c r="H359" s="51"/>
      <c r="I359" s="46"/>
      <c r="J359" s="46"/>
      <c r="K359" s="46"/>
      <c r="L359" s="46"/>
      <c r="M359" s="46"/>
      <c r="N359" s="46"/>
      <c r="O359" s="46"/>
      <c r="P359" s="46"/>
      <c r="Q359" s="46"/>
    </row>
    <row r="360" spans="6:17" x14ac:dyDescent="0.25">
      <c r="F360" s="46"/>
      <c r="G360" s="51"/>
      <c r="H360" s="51"/>
      <c r="I360" s="46"/>
      <c r="J360" s="46"/>
      <c r="K360" s="46"/>
      <c r="L360" s="46"/>
      <c r="M360" s="46"/>
      <c r="N360" s="46"/>
      <c r="O360" s="46"/>
      <c r="P360" s="46"/>
      <c r="Q360" s="46"/>
    </row>
    <row r="361" spans="6:17" x14ac:dyDescent="0.25">
      <c r="F361" s="46"/>
      <c r="G361" s="51"/>
      <c r="H361" s="51"/>
      <c r="I361" s="46"/>
      <c r="J361" s="46"/>
      <c r="K361" s="46"/>
      <c r="L361" s="46"/>
      <c r="M361" s="46"/>
      <c r="N361" s="46"/>
      <c r="O361" s="46"/>
      <c r="P361" s="46"/>
      <c r="Q361" s="46"/>
    </row>
    <row r="362" spans="6:17" x14ac:dyDescent="0.25">
      <c r="F362" s="46"/>
      <c r="G362" s="51"/>
      <c r="H362" s="51"/>
      <c r="I362" s="46"/>
      <c r="J362" s="46"/>
      <c r="K362" s="46"/>
      <c r="L362" s="46"/>
      <c r="M362" s="46"/>
      <c r="N362" s="46"/>
      <c r="O362" s="46"/>
      <c r="P362" s="46"/>
      <c r="Q362" s="46"/>
    </row>
    <row r="363" spans="6:17" x14ac:dyDescent="0.25">
      <c r="F363" s="46"/>
      <c r="G363" s="51"/>
      <c r="H363" s="51"/>
      <c r="I363" s="46"/>
      <c r="J363" s="46"/>
      <c r="K363" s="46"/>
      <c r="L363" s="46"/>
      <c r="M363" s="46"/>
      <c r="N363" s="46"/>
      <c r="O363" s="46"/>
      <c r="P363" s="46"/>
      <c r="Q363" s="46"/>
    </row>
    <row r="364" spans="6:17" x14ac:dyDescent="0.25">
      <c r="F364" s="46"/>
      <c r="G364" s="51"/>
      <c r="H364" s="51"/>
      <c r="I364" s="46"/>
      <c r="J364" s="46"/>
      <c r="K364" s="46"/>
      <c r="L364" s="46"/>
      <c r="M364" s="46"/>
      <c r="N364" s="46"/>
      <c r="O364" s="46"/>
      <c r="P364" s="46"/>
      <c r="Q364" s="46"/>
    </row>
    <row r="365" spans="6:17" x14ac:dyDescent="0.25">
      <c r="F365" s="46"/>
      <c r="G365" s="51"/>
      <c r="H365" s="51"/>
      <c r="I365" s="46"/>
      <c r="J365" s="46"/>
      <c r="K365" s="46"/>
      <c r="L365" s="46"/>
      <c r="M365" s="46"/>
      <c r="N365" s="46"/>
      <c r="O365" s="46"/>
      <c r="P365" s="46"/>
      <c r="Q365" s="46"/>
    </row>
    <row r="366" spans="6:17" x14ac:dyDescent="0.25">
      <c r="F366" s="46"/>
      <c r="G366" s="51"/>
      <c r="H366" s="51"/>
      <c r="I366" s="46"/>
      <c r="J366" s="46"/>
      <c r="K366" s="46"/>
      <c r="L366" s="46"/>
      <c r="M366" s="46"/>
      <c r="N366" s="46"/>
      <c r="O366" s="46"/>
      <c r="P366" s="46"/>
      <c r="Q366" s="46"/>
    </row>
    <row r="367" spans="6:17" x14ac:dyDescent="0.25">
      <c r="F367" s="46"/>
      <c r="G367" s="51"/>
      <c r="H367" s="51"/>
      <c r="I367" s="46"/>
      <c r="J367" s="46"/>
      <c r="K367" s="46"/>
      <c r="L367" s="46"/>
      <c r="M367" s="46"/>
      <c r="N367" s="46"/>
      <c r="O367" s="46"/>
      <c r="P367" s="46"/>
      <c r="Q367" s="46"/>
    </row>
    <row r="368" spans="6:17" x14ac:dyDescent="0.25">
      <c r="F368" s="46"/>
      <c r="G368" s="51"/>
      <c r="H368" s="51"/>
      <c r="I368" s="46"/>
      <c r="J368" s="46"/>
      <c r="K368" s="46"/>
      <c r="L368" s="46"/>
      <c r="M368" s="46"/>
      <c r="N368" s="46"/>
      <c r="O368" s="46"/>
      <c r="P368" s="46"/>
      <c r="Q368" s="46"/>
    </row>
    <row r="369" spans="6:17" x14ac:dyDescent="0.25">
      <c r="F369" s="46"/>
      <c r="G369" s="51"/>
      <c r="H369" s="51"/>
      <c r="I369" s="46"/>
      <c r="J369" s="46"/>
      <c r="K369" s="46"/>
      <c r="L369" s="46"/>
      <c r="M369" s="46"/>
      <c r="N369" s="46"/>
      <c r="O369" s="46"/>
      <c r="P369" s="46"/>
      <c r="Q369" s="46"/>
    </row>
    <row r="370" spans="6:17" x14ac:dyDescent="0.25">
      <c r="F370" s="46"/>
      <c r="G370" s="51"/>
      <c r="H370" s="51"/>
      <c r="I370" s="46"/>
      <c r="J370" s="46"/>
      <c r="K370" s="46"/>
      <c r="L370" s="46"/>
      <c r="M370" s="46"/>
      <c r="N370" s="46"/>
      <c r="O370" s="46"/>
      <c r="P370" s="46"/>
      <c r="Q370" s="46"/>
    </row>
    <row r="371" spans="6:17" x14ac:dyDescent="0.25">
      <c r="F371" s="46"/>
      <c r="G371" s="51"/>
      <c r="H371" s="51"/>
      <c r="I371" s="46"/>
      <c r="J371" s="46"/>
      <c r="K371" s="46"/>
      <c r="L371" s="46"/>
      <c r="M371" s="46"/>
      <c r="N371" s="46"/>
      <c r="O371" s="46"/>
      <c r="P371" s="46"/>
      <c r="Q371" s="46"/>
    </row>
    <row r="372" spans="6:17" x14ac:dyDescent="0.25">
      <c r="F372" s="46"/>
      <c r="G372" s="51"/>
      <c r="H372" s="51"/>
      <c r="I372" s="46"/>
      <c r="J372" s="46"/>
      <c r="K372" s="46"/>
      <c r="L372" s="46"/>
      <c r="M372" s="46"/>
      <c r="N372" s="46"/>
      <c r="O372" s="46"/>
      <c r="P372" s="46"/>
      <c r="Q372" s="46"/>
    </row>
    <row r="373" spans="6:17" x14ac:dyDescent="0.25">
      <c r="F373" s="46"/>
      <c r="G373" s="51"/>
      <c r="H373" s="51"/>
      <c r="I373" s="46"/>
      <c r="J373" s="46"/>
      <c r="K373" s="46"/>
      <c r="L373" s="46"/>
      <c r="M373" s="46"/>
      <c r="N373" s="46"/>
      <c r="O373" s="46"/>
      <c r="P373" s="46"/>
      <c r="Q373" s="46"/>
    </row>
    <row r="374" spans="6:17" x14ac:dyDescent="0.25">
      <c r="F374" s="46"/>
      <c r="G374" s="51"/>
      <c r="H374" s="51"/>
      <c r="I374" s="46"/>
      <c r="J374" s="46"/>
      <c r="K374" s="46"/>
      <c r="L374" s="46"/>
      <c r="M374" s="46"/>
      <c r="N374" s="46"/>
      <c r="O374" s="46"/>
      <c r="P374" s="46"/>
      <c r="Q374" s="46"/>
    </row>
    <row r="375" spans="6:17" x14ac:dyDescent="0.25">
      <c r="F375" s="46"/>
      <c r="G375" s="51"/>
      <c r="H375" s="51"/>
      <c r="I375" s="46"/>
      <c r="J375" s="46"/>
      <c r="K375" s="46"/>
      <c r="L375" s="46"/>
      <c r="M375" s="46"/>
      <c r="N375" s="46"/>
      <c r="O375" s="46"/>
      <c r="P375" s="46"/>
      <c r="Q375" s="46"/>
    </row>
    <row r="376" spans="6:17" x14ac:dyDescent="0.25">
      <c r="F376" s="46"/>
      <c r="G376" s="51"/>
      <c r="H376" s="51"/>
      <c r="I376" s="46"/>
      <c r="J376" s="46"/>
      <c r="K376" s="46"/>
      <c r="L376" s="46"/>
      <c r="M376" s="46"/>
      <c r="N376" s="46"/>
      <c r="O376" s="46"/>
      <c r="P376" s="46"/>
      <c r="Q376" s="46"/>
    </row>
    <row r="377" spans="6:17" x14ac:dyDescent="0.25">
      <c r="F377" s="46"/>
      <c r="G377" s="51"/>
      <c r="H377" s="51"/>
      <c r="I377" s="46"/>
      <c r="J377" s="46"/>
      <c r="K377" s="46"/>
      <c r="L377" s="46"/>
      <c r="M377" s="46"/>
      <c r="N377" s="46"/>
      <c r="O377" s="46"/>
      <c r="P377" s="46"/>
      <c r="Q377" s="46"/>
    </row>
    <row r="378" spans="6:17" x14ac:dyDescent="0.25">
      <c r="F378" s="46"/>
      <c r="G378" s="51"/>
      <c r="H378" s="51"/>
      <c r="I378" s="46"/>
      <c r="J378" s="46"/>
      <c r="K378" s="46"/>
      <c r="L378" s="46"/>
      <c r="M378" s="46"/>
      <c r="N378" s="46"/>
      <c r="O378" s="46"/>
      <c r="P378" s="46"/>
      <c r="Q378" s="46"/>
    </row>
    <row r="379" spans="6:17" x14ac:dyDescent="0.25">
      <c r="F379" s="46"/>
      <c r="G379" s="51"/>
      <c r="H379" s="51"/>
      <c r="I379" s="46"/>
      <c r="J379" s="46"/>
      <c r="K379" s="46"/>
      <c r="L379" s="46"/>
      <c r="M379" s="46"/>
      <c r="N379" s="46"/>
      <c r="O379" s="46"/>
      <c r="P379" s="46"/>
      <c r="Q379" s="46"/>
    </row>
    <row r="380" spans="6:17" x14ac:dyDescent="0.25">
      <c r="F380" s="46"/>
      <c r="G380" s="51"/>
      <c r="H380" s="51"/>
      <c r="I380" s="46"/>
      <c r="J380" s="46"/>
      <c r="K380" s="46"/>
      <c r="L380" s="46"/>
      <c r="M380" s="46"/>
      <c r="N380" s="46"/>
      <c r="O380" s="46"/>
      <c r="P380" s="46"/>
      <c r="Q380" s="46"/>
    </row>
    <row r="381" spans="6:17" x14ac:dyDescent="0.25">
      <c r="F381" s="46"/>
      <c r="G381" s="51"/>
      <c r="H381" s="51"/>
      <c r="I381" s="46"/>
      <c r="J381" s="46"/>
      <c r="K381" s="46"/>
      <c r="L381" s="46"/>
      <c r="M381" s="46"/>
      <c r="N381" s="46"/>
      <c r="O381" s="46"/>
      <c r="P381" s="46"/>
      <c r="Q381" s="46"/>
    </row>
    <row r="382" spans="6:17" x14ac:dyDescent="0.25">
      <c r="F382" s="46"/>
      <c r="G382" s="51"/>
      <c r="H382" s="51"/>
      <c r="I382" s="46"/>
      <c r="J382" s="46"/>
      <c r="K382" s="46"/>
      <c r="L382" s="46"/>
      <c r="M382" s="46"/>
      <c r="N382" s="46"/>
      <c r="O382" s="46"/>
      <c r="P382" s="46"/>
      <c r="Q382" s="46"/>
    </row>
    <row r="383" spans="6:17" x14ac:dyDescent="0.25">
      <c r="F383" s="46"/>
      <c r="G383" s="51"/>
      <c r="H383" s="51"/>
      <c r="I383" s="46"/>
      <c r="J383" s="46"/>
      <c r="K383" s="46"/>
      <c r="L383" s="46"/>
      <c r="M383" s="46"/>
      <c r="N383" s="46"/>
      <c r="O383" s="46"/>
      <c r="P383" s="46"/>
      <c r="Q383" s="46"/>
    </row>
    <row r="384" spans="6:17" x14ac:dyDescent="0.25">
      <c r="F384" s="46"/>
      <c r="G384" s="51"/>
      <c r="H384" s="51"/>
      <c r="I384" s="46"/>
      <c r="J384" s="46"/>
      <c r="K384" s="46"/>
      <c r="L384" s="46"/>
      <c r="M384" s="46"/>
      <c r="N384" s="46"/>
      <c r="O384" s="46"/>
      <c r="P384" s="46"/>
      <c r="Q384" s="46"/>
    </row>
    <row r="385" spans="6:17" x14ac:dyDescent="0.25">
      <c r="F385" s="46"/>
      <c r="G385" s="51"/>
      <c r="H385" s="51"/>
      <c r="I385" s="46"/>
      <c r="J385" s="46"/>
      <c r="K385" s="46"/>
      <c r="L385" s="46"/>
      <c r="M385" s="46"/>
      <c r="N385" s="46"/>
      <c r="O385" s="46"/>
      <c r="P385" s="46"/>
      <c r="Q385" s="46"/>
    </row>
    <row r="386" spans="6:17" x14ac:dyDescent="0.25">
      <c r="F386" s="46"/>
      <c r="G386" s="51"/>
      <c r="H386" s="51"/>
      <c r="I386" s="46"/>
      <c r="J386" s="46"/>
      <c r="K386" s="46"/>
      <c r="L386" s="46"/>
      <c r="M386" s="46"/>
      <c r="N386" s="46"/>
      <c r="O386" s="46"/>
      <c r="P386" s="46"/>
      <c r="Q386" s="46"/>
    </row>
    <row r="387" spans="6:17" x14ac:dyDescent="0.25">
      <c r="F387" s="46"/>
      <c r="G387" s="51"/>
      <c r="H387" s="51"/>
      <c r="I387" s="46"/>
      <c r="J387" s="46"/>
      <c r="K387" s="46"/>
      <c r="L387" s="46"/>
      <c r="M387" s="46"/>
      <c r="N387" s="46"/>
      <c r="O387" s="46"/>
      <c r="P387" s="46"/>
      <c r="Q387" s="46"/>
    </row>
    <row r="388" spans="6:17" x14ac:dyDescent="0.25">
      <c r="F388" s="46"/>
      <c r="G388" s="51"/>
      <c r="H388" s="51"/>
      <c r="I388" s="46"/>
      <c r="J388" s="46"/>
      <c r="K388" s="46"/>
      <c r="L388" s="46"/>
      <c r="M388" s="46"/>
      <c r="N388" s="46"/>
      <c r="O388" s="46"/>
      <c r="P388" s="46"/>
      <c r="Q388" s="46"/>
    </row>
    <row r="389" spans="6:17" x14ac:dyDescent="0.25">
      <c r="F389" s="46"/>
      <c r="G389" s="51"/>
      <c r="H389" s="51"/>
      <c r="I389" s="46"/>
      <c r="J389" s="46"/>
      <c r="K389" s="46"/>
      <c r="L389" s="46"/>
      <c r="M389" s="46"/>
      <c r="N389" s="46"/>
      <c r="O389" s="46"/>
      <c r="P389" s="46"/>
      <c r="Q389" s="46"/>
    </row>
    <row r="390" spans="6:17" x14ac:dyDescent="0.25">
      <c r="F390" s="46"/>
      <c r="G390" s="51"/>
      <c r="H390" s="51"/>
      <c r="I390" s="46"/>
      <c r="J390" s="46"/>
      <c r="K390" s="46"/>
      <c r="L390" s="46"/>
      <c r="M390" s="46"/>
      <c r="N390" s="46"/>
      <c r="O390" s="46"/>
      <c r="P390" s="46"/>
      <c r="Q390" s="46"/>
    </row>
    <row r="391" spans="6:17" x14ac:dyDescent="0.25">
      <c r="F391" s="46"/>
      <c r="G391" s="51"/>
      <c r="H391" s="51"/>
      <c r="I391" s="46"/>
      <c r="J391" s="46"/>
      <c r="K391" s="46"/>
      <c r="L391" s="46"/>
      <c r="M391" s="46"/>
      <c r="N391" s="46"/>
      <c r="O391" s="46"/>
      <c r="P391" s="46"/>
      <c r="Q391" s="46"/>
    </row>
    <row r="392" spans="6:17" x14ac:dyDescent="0.25">
      <c r="F392" s="46"/>
      <c r="G392" s="51"/>
      <c r="H392" s="51"/>
      <c r="I392" s="46"/>
      <c r="J392" s="46"/>
      <c r="K392" s="46"/>
      <c r="L392" s="46"/>
      <c r="M392" s="46"/>
      <c r="N392" s="46"/>
      <c r="O392" s="46"/>
      <c r="P392" s="46"/>
      <c r="Q392" s="46"/>
    </row>
    <row r="393" spans="6:17" x14ac:dyDescent="0.25">
      <c r="F393" s="46"/>
      <c r="G393" s="51"/>
      <c r="H393" s="51"/>
      <c r="I393" s="46"/>
      <c r="J393" s="46"/>
      <c r="K393" s="46"/>
      <c r="L393" s="46"/>
      <c r="M393" s="46"/>
      <c r="N393" s="46"/>
      <c r="O393" s="46"/>
      <c r="P393" s="46"/>
      <c r="Q393" s="46"/>
    </row>
    <row r="394" spans="6:17" x14ac:dyDescent="0.25">
      <c r="F394" s="46"/>
      <c r="G394" s="51"/>
      <c r="H394" s="51"/>
      <c r="I394" s="46"/>
      <c r="J394" s="46"/>
      <c r="K394" s="46"/>
      <c r="L394" s="46"/>
      <c r="M394" s="46"/>
      <c r="N394" s="46"/>
      <c r="O394" s="46"/>
      <c r="P394" s="46"/>
      <c r="Q394" s="46"/>
    </row>
    <row r="395" spans="6:17" x14ac:dyDescent="0.25">
      <c r="F395" s="46"/>
      <c r="G395" s="51"/>
      <c r="H395" s="51"/>
      <c r="I395" s="46"/>
      <c r="J395" s="46"/>
      <c r="K395" s="46"/>
      <c r="L395" s="46"/>
      <c r="M395" s="46"/>
      <c r="N395" s="46"/>
      <c r="O395" s="46"/>
      <c r="P395" s="46"/>
      <c r="Q395" s="46"/>
    </row>
    <row r="396" spans="6:17" x14ac:dyDescent="0.25">
      <c r="F396" s="46"/>
      <c r="G396" s="51"/>
      <c r="H396" s="51"/>
      <c r="I396" s="46"/>
      <c r="J396" s="46"/>
      <c r="K396" s="46"/>
      <c r="L396" s="46"/>
      <c r="M396" s="46"/>
      <c r="N396" s="46"/>
      <c r="O396" s="46"/>
      <c r="P396" s="46"/>
      <c r="Q396" s="46"/>
    </row>
    <row r="397" spans="6:17" x14ac:dyDescent="0.25">
      <c r="F397" s="46"/>
      <c r="G397" s="51"/>
      <c r="H397" s="51"/>
      <c r="I397" s="46"/>
      <c r="J397" s="46"/>
      <c r="K397" s="46"/>
      <c r="L397" s="46"/>
      <c r="M397" s="46"/>
      <c r="N397" s="46"/>
      <c r="O397" s="46"/>
      <c r="P397" s="46"/>
      <c r="Q397" s="46"/>
    </row>
    <row r="398" spans="6:17" x14ac:dyDescent="0.25">
      <c r="F398" s="46"/>
      <c r="G398" s="51"/>
      <c r="H398" s="51"/>
      <c r="I398" s="46"/>
      <c r="J398" s="46"/>
      <c r="K398" s="46"/>
      <c r="L398" s="46"/>
      <c r="M398" s="46"/>
      <c r="N398" s="46"/>
      <c r="O398" s="46"/>
      <c r="P398" s="46"/>
      <c r="Q398" s="46"/>
    </row>
    <row r="399" spans="6:17" x14ac:dyDescent="0.25">
      <c r="F399" s="46"/>
      <c r="G399" s="51"/>
      <c r="H399" s="51"/>
      <c r="I399" s="46"/>
      <c r="J399" s="46"/>
      <c r="K399" s="46"/>
      <c r="L399" s="46"/>
      <c r="M399" s="46"/>
      <c r="N399" s="46"/>
      <c r="O399" s="46"/>
      <c r="P399" s="46"/>
      <c r="Q399" s="46"/>
    </row>
    <row r="400" spans="6:17" x14ac:dyDescent="0.25">
      <c r="F400" s="46"/>
      <c r="G400" s="51"/>
      <c r="H400" s="51"/>
      <c r="I400" s="46"/>
      <c r="J400" s="46"/>
      <c r="K400" s="46"/>
      <c r="L400" s="46"/>
      <c r="M400" s="46"/>
      <c r="N400" s="46"/>
      <c r="O400" s="46"/>
      <c r="P400" s="46"/>
      <c r="Q400" s="46"/>
    </row>
    <row r="401" spans="6:17" x14ac:dyDescent="0.25">
      <c r="F401" s="46"/>
      <c r="G401" s="51"/>
      <c r="H401" s="51"/>
      <c r="I401" s="46"/>
      <c r="J401" s="46"/>
      <c r="K401" s="46"/>
      <c r="L401" s="46"/>
      <c r="M401" s="46"/>
      <c r="N401" s="46"/>
      <c r="O401" s="46"/>
      <c r="P401" s="46"/>
      <c r="Q401" s="46"/>
    </row>
    <row r="402" spans="6:17" x14ac:dyDescent="0.25">
      <c r="F402" s="46"/>
      <c r="G402" s="51"/>
      <c r="H402" s="51"/>
      <c r="I402" s="46"/>
      <c r="J402" s="46"/>
      <c r="K402" s="46"/>
      <c r="L402" s="46"/>
      <c r="M402" s="46"/>
      <c r="N402" s="46"/>
      <c r="O402" s="46"/>
      <c r="P402" s="46"/>
      <c r="Q402" s="46"/>
    </row>
    <row r="403" spans="6:17" x14ac:dyDescent="0.25">
      <c r="F403" s="46"/>
      <c r="G403" s="51"/>
      <c r="H403" s="51"/>
      <c r="I403" s="46"/>
      <c r="J403" s="46"/>
      <c r="K403" s="46"/>
      <c r="L403" s="46"/>
      <c r="M403" s="46"/>
      <c r="N403" s="46"/>
      <c r="O403" s="46"/>
      <c r="P403" s="46"/>
      <c r="Q403" s="46"/>
    </row>
    <row r="404" spans="6:17" x14ac:dyDescent="0.25">
      <c r="F404" s="46"/>
      <c r="G404" s="51"/>
      <c r="H404" s="51"/>
      <c r="I404" s="46"/>
      <c r="J404" s="46"/>
      <c r="K404" s="46"/>
      <c r="L404" s="46"/>
      <c r="M404" s="46"/>
      <c r="N404" s="46"/>
      <c r="O404" s="46"/>
      <c r="P404" s="46"/>
      <c r="Q404" s="46"/>
    </row>
    <row r="405" spans="6:17" x14ac:dyDescent="0.25">
      <c r="F405" s="46"/>
      <c r="G405" s="51"/>
      <c r="H405" s="51"/>
      <c r="I405" s="46"/>
      <c r="J405" s="46"/>
      <c r="K405" s="46"/>
      <c r="L405" s="46"/>
      <c r="M405" s="46"/>
      <c r="N405" s="46"/>
      <c r="O405" s="46"/>
      <c r="P405" s="46"/>
      <c r="Q405" s="46"/>
    </row>
    <row r="406" spans="6:17" x14ac:dyDescent="0.25">
      <c r="F406" s="46"/>
      <c r="G406" s="51"/>
      <c r="H406" s="51"/>
      <c r="I406" s="46"/>
      <c r="J406" s="46"/>
      <c r="K406" s="46"/>
      <c r="L406" s="46"/>
      <c r="M406" s="46"/>
      <c r="N406" s="46"/>
      <c r="O406" s="46"/>
      <c r="P406" s="46"/>
      <c r="Q406" s="46"/>
    </row>
    <row r="407" spans="6:17" x14ac:dyDescent="0.25">
      <c r="F407" s="46"/>
      <c r="G407" s="51"/>
      <c r="H407" s="51"/>
      <c r="I407" s="46"/>
      <c r="J407" s="46"/>
      <c r="K407" s="46"/>
      <c r="L407" s="46"/>
      <c r="M407" s="46"/>
      <c r="N407" s="46"/>
      <c r="O407" s="46"/>
      <c r="P407" s="46"/>
      <c r="Q407" s="46"/>
    </row>
    <row r="408" spans="6:17" x14ac:dyDescent="0.25">
      <c r="F408" s="46"/>
      <c r="G408" s="51"/>
      <c r="H408" s="51"/>
      <c r="I408" s="46"/>
      <c r="J408" s="46"/>
      <c r="K408" s="46"/>
      <c r="L408" s="46"/>
      <c r="M408" s="46"/>
      <c r="N408" s="46"/>
      <c r="O408" s="46"/>
      <c r="P408" s="46"/>
      <c r="Q408" s="46"/>
    </row>
    <row r="409" spans="6:17" x14ac:dyDescent="0.25">
      <c r="F409" s="46"/>
      <c r="G409" s="51"/>
      <c r="H409" s="51"/>
      <c r="I409" s="46"/>
      <c r="J409" s="46"/>
      <c r="K409" s="46"/>
      <c r="L409" s="46"/>
      <c r="M409" s="46"/>
      <c r="N409" s="46"/>
      <c r="O409" s="46"/>
      <c r="P409" s="46"/>
      <c r="Q409" s="46"/>
    </row>
    <row r="410" spans="6:17" x14ac:dyDescent="0.25">
      <c r="F410" s="46"/>
      <c r="G410" s="51"/>
      <c r="H410" s="51"/>
      <c r="I410" s="46"/>
      <c r="J410" s="46"/>
      <c r="K410" s="46"/>
      <c r="L410" s="46"/>
      <c r="M410" s="46"/>
      <c r="N410" s="46"/>
      <c r="O410" s="46"/>
      <c r="P410" s="46"/>
      <c r="Q410" s="46"/>
    </row>
    <row r="411" spans="6:17" x14ac:dyDescent="0.25">
      <c r="F411" s="46"/>
      <c r="G411" s="51"/>
      <c r="H411" s="51"/>
      <c r="I411" s="46"/>
      <c r="J411" s="46"/>
      <c r="K411" s="46"/>
      <c r="L411" s="46"/>
      <c r="M411" s="46"/>
      <c r="N411" s="46"/>
      <c r="O411" s="46"/>
      <c r="P411" s="46"/>
      <c r="Q411" s="46"/>
    </row>
    <row r="412" spans="6:17" x14ac:dyDescent="0.25">
      <c r="F412" s="46"/>
      <c r="G412" s="51"/>
      <c r="H412" s="51"/>
      <c r="I412" s="46"/>
      <c r="J412" s="46"/>
      <c r="K412" s="46"/>
      <c r="L412" s="46"/>
      <c r="M412" s="46"/>
      <c r="N412" s="46"/>
      <c r="O412" s="46"/>
      <c r="P412" s="46"/>
      <c r="Q412" s="46"/>
    </row>
    <row r="413" spans="6:17" x14ac:dyDescent="0.25">
      <c r="F413" s="46"/>
      <c r="G413" s="51"/>
      <c r="H413" s="51"/>
      <c r="I413" s="46"/>
      <c r="J413" s="46"/>
      <c r="K413" s="46"/>
      <c r="L413" s="46"/>
      <c r="M413" s="46"/>
      <c r="N413" s="46"/>
      <c r="O413" s="46"/>
      <c r="P413" s="46"/>
      <c r="Q413" s="46"/>
    </row>
    <row r="414" spans="6:17" x14ac:dyDescent="0.25">
      <c r="F414" s="46"/>
      <c r="G414" s="51"/>
      <c r="H414" s="51"/>
      <c r="I414" s="46"/>
      <c r="J414" s="46"/>
      <c r="K414" s="46"/>
      <c r="L414" s="46"/>
      <c r="M414" s="46"/>
      <c r="N414" s="46"/>
      <c r="O414" s="46"/>
      <c r="P414" s="46"/>
      <c r="Q414" s="46"/>
    </row>
    <row r="415" spans="6:17" x14ac:dyDescent="0.25">
      <c r="F415" s="46"/>
      <c r="G415" s="51"/>
      <c r="H415" s="51"/>
      <c r="I415" s="46"/>
      <c r="J415" s="46"/>
      <c r="K415" s="46"/>
      <c r="L415" s="46"/>
      <c r="M415" s="46"/>
      <c r="N415" s="46"/>
      <c r="O415" s="46"/>
      <c r="P415" s="46"/>
      <c r="Q415" s="46"/>
    </row>
    <row r="416" spans="6:17" x14ac:dyDescent="0.25">
      <c r="F416" s="46"/>
      <c r="G416" s="51"/>
      <c r="H416" s="51"/>
      <c r="I416" s="46"/>
      <c r="J416" s="46"/>
      <c r="K416" s="46"/>
      <c r="L416" s="46"/>
      <c r="M416" s="46"/>
      <c r="N416" s="46"/>
      <c r="O416" s="46"/>
      <c r="P416" s="46"/>
      <c r="Q416" s="46"/>
    </row>
    <row r="417" spans="6:17" x14ac:dyDescent="0.25">
      <c r="F417" s="46"/>
      <c r="G417" s="51"/>
      <c r="H417" s="51"/>
      <c r="I417" s="46"/>
      <c r="J417" s="46"/>
      <c r="K417" s="46"/>
      <c r="L417" s="46"/>
      <c r="M417" s="46"/>
      <c r="N417" s="46"/>
      <c r="O417" s="46"/>
      <c r="P417" s="46"/>
      <c r="Q417" s="46"/>
    </row>
    <row r="418" spans="6:17" x14ac:dyDescent="0.25">
      <c r="F418" s="46"/>
      <c r="G418" s="51"/>
      <c r="H418" s="51"/>
      <c r="I418" s="46"/>
      <c r="J418" s="46"/>
      <c r="K418" s="46"/>
      <c r="L418" s="46"/>
      <c r="M418" s="46"/>
      <c r="N418" s="46"/>
      <c r="O418" s="46"/>
      <c r="P418" s="46"/>
      <c r="Q418" s="46"/>
    </row>
    <row r="419" spans="6:17" x14ac:dyDescent="0.25">
      <c r="F419" s="46"/>
      <c r="G419" s="51"/>
      <c r="H419" s="51"/>
      <c r="I419" s="46"/>
      <c r="J419" s="46"/>
      <c r="K419" s="46"/>
      <c r="L419" s="46"/>
      <c r="M419" s="46"/>
      <c r="N419" s="46"/>
      <c r="O419" s="46"/>
      <c r="P419" s="46"/>
      <c r="Q419" s="46"/>
    </row>
    <row r="420" spans="6:17" x14ac:dyDescent="0.25">
      <c r="F420" s="46"/>
      <c r="G420" s="51"/>
      <c r="H420" s="51"/>
      <c r="I420" s="46"/>
      <c r="J420" s="46"/>
      <c r="K420" s="46"/>
      <c r="L420" s="46"/>
      <c r="M420" s="46"/>
      <c r="N420" s="46"/>
      <c r="O420" s="46"/>
      <c r="P420" s="46"/>
      <c r="Q420" s="46"/>
    </row>
    <row r="421" spans="6:17" x14ac:dyDescent="0.25">
      <c r="F421" s="46"/>
      <c r="G421" s="51"/>
      <c r="H421" s="51"/>
      <c r="I421" s="46"/>
      <c r="J421" s="46"/>
      <c r="K421" s="46"/>
      <c r="L421" s="46"/>
      <c r="M421" s="46"/>
      <c r="N421" s="46"/>
      <c r="O421" s="46"/>
      <c r="P421" s="46"/>
      <c r="Q421" s="46"/>
    </row>
    <row r="422" spans="6:17" x14ac:dyDescent="0.25">
      <c r="F422" s="46"/>
      <c r="G422" s="51"/>
      <c r="H422" s="51"/>
      <c r="I422" s="46"/>
      <c r="J422" s="46"/>
      <c r="K422" s="46"/>
      <c r="L422" s="46"/>
      <c r="M422" s="46"/>
      <c r="N422" s="46"/>
      <c r="O422" s="46"/>
      <c r="P422" s="46"/>
      <c r="Q422" s="46"/>
    </row>
    <row r="423" spans="6:17" x14ac:dyDescent="0.25">
      <c r="F423" s="46"/>
      <c r="G423" s="51"/>
      <c r="H423" s="51"/>
      <c r="I423" s="46"/>
      <c r="J423" s="46"/>
      <c r="K423" s="46"/>
      <c r="L423" s="46"/>
      <c r="M423" s="46"/>
      <c r="N423" s="46"/>
      <c r="O423" s="46"/>
      <c r="P423" s="46"/>
      <c r="Q423" s="46"/>
    </row>
    <row r="424" spans="6:17" x14ac:dyDescent="0.25">
      <c r="F424" s="46"/>
      <c r="G424" s="51"/>
      <c r="H424" s="51"/>
      <c r="I424" s="46"/>
      <c r="J424" s="46"/>
      <c r="K424" s="46"/>
      <c r="L424" s="46"/>
      <c r="M424" s="46"/>
      <c r="N424" s="46"/>
      <c r="O424" s="46"/>
      <c r="P424" s="46"/>
      <c r="Q424" s="46"/>
    </row>
    <row r="425" spans="6:17" x14ac:dyDescent="0.25">
      <c r="F425" s="46"/>
      <c r="G425" s="51"/>
      <c r="H425" s="51"/>
      <c r="I425" s="46"/>
      <c r="J425" s="46"/>
      <c r="K425" s="46"/>
      <c r="L425" s="46"/>
      <c r="M425" s="46"/>
      <c r="N425" s="46"/>
      <c r="O425" s="46"/>
      <c r="P425" s="46"/>
      <c r="Q425" s="46"/>
    </row>
    <row r="426" spans="6:17" x14ac:dyDescent="0.25">
      <c r="F426" s="46"/>
      <c r="G426" s="51"/>
      <c r="H426" s="51"/>
      <c r="I426" s="46"/>
      <c r="J426" s="46"/>
      <c r="K426" s="46"/>
      <c r="L426" s="46"/>
      <c r="M426" s="46"/>
      <c r="N426" s="46"/>
      <c r="O426" s="46"/>
      <c r="P426" s="46"/>
      <c r="Q426" s="46"/>
    </row>
    <row r="427" spans="6:17" x14ac:dyDescent="0.25">
      <c r="F427" s="46"/>
      <c r="G427" s="51"/>
      <c r="H427" s="51"/>
      <c r="I427" s="46"/>
      <c r="J427" s="46"/>
      <c r="K427" s="46"/>
      <c r="L427" s="46"/>
      <c r="M427" s="46"/>
      <c r="N427" s="46"/>
      <c r="O427" s="46"/>
      <c r="P427" s="46"/>
      <c r="Q427" s="46"/>
    </row>
    <row r="428" spans="6:17" x14ac:dyDescent="0.25">
      <c r="F428" s="46"/>
      <c r="G428" s="51"/>
      <c r="H428" s="51"/>
      <c r="I428" s="46"/>
      <c r="J428" s="46"/>
      <c r="K428" s="46"/>
      <c r="L428" s="46"/>
      <c r="M428" s="46"/>
      <c r="N428" s="46"/>
      <c r="O428" s="46"/>
      <c r="P428" s="46"/>
      <c r="Q428" s="46"/>
    </row>
    <row r="429" spans="6:17" x14ac:dyDescent="0.25">
      <c r="F429" s="46"/>
      <c r="G429" s="51"/>
      <c r="H429" s="51"/>
      <c r="I429" s="46"/>
      <c r="J429" s="46"/>
      <c r="K429" s="46"/>
      <c r="L429" s="46"/>
      <c r="M429" s="46"/>
      <c r="N429" s="46"/>
      <c r="O429" s="46"/>
      <c r="P429" s="46"/>
      <c r="Q429" s="46"/>
    </row>
    <row r="430" spans="6:17" x14ac:dyDescent="0.25">
      <c r="F430" s="46"/>
      <c r="G430" s="51"/>
      <c r="H430" s="51"/>
      <c r="I430" s="46"/>
      <c r="J430" s="46"/>
      <c r="K430" s="46"/>
      <c r="L430" s="46"/>
      <c r="M430" s="46"/>
      <c r="N430" s="46"/>
      <c r="O430" s="46"/>
      <c r="P430" s="46"/>
      <c r="Q430" s="46"/>
    </row>
    <row r="431" spans="6:17" x14ac:dyDescent="0.25">
      <c r="F431" s="46"/>
      <c r="G431" s="51"/>
      <c r="H431" s="51"/>
      <c r="I431" s="46"/>
      <c r="J431" s="46"/>
      <c r="K431" s="46"/>
      <c r="L431" s="46"/>
      <c r="M431" s="46"/>
      <c r="N431" s="46"/>
      <c r="O431" s="46"/>
      <c r="P431" s="46"/>
      <c r="Q431" s="46"/>
    </row>
    <row r="432" spans="6:17" x14ac:dyDescent="0.25">
      <c r="F432" s="46"/>
      <c r="G432" s="51"/>
      <c r="H432" s="51"/>
      <c r="I432" s="46"/>
      <c r="J432" s="46"/>
      <c r="K432" s="46"/>
      <c r="L432" s="46"/>
      <c r="M432" s="46"/>
      <c r="N432" s="46"/>
      <c r="O432" s="46"/>
      <c r="P432" s="46"/>
      <c r="Q432" s="46"/>
    </row>
    <row r="433" spans="6:17" x14ac:dyDescent="0.25">
      <c r="F433" s="46"/>
      <c r="G433" s="51"/>
      <c r="H433" s="51"/>
      <c r="I433" s="46"/>
      <c r="J433" s="46"/>
      <c r="K433" s="46"/>
      <c r="L433" s="46"/>
      <c r="M433" s="46"/>
      <c r="N433" s="46"/>
      <c r="O433" s="46"/>
      <c r="P433" s="46"/>
      <c r="Q433" s="46"/>
    </row>
    <row r="434" spans="6:17" x14ac:dyDescent="0.25">
      <c r="F434" s="46"/>
      <c r="G434" s="51"/>
      <c r="H434" s="51"/>
      <c r="I434" s="46"/>
      <c r="J434" s="46"/>
      <c r="K434" s="46"/>
      <c r="L434" s="46"/>
      <c r="M434" s="46"/>
      <c r="N434" s="46"/>
      <c r="O434" s="46"/>
      <c r="P434" s="46"/>
      <c r="Q434" s="46"/>
    </row>
    <row r="435" spans="6:17" x14ac:dyDescent="0.25">
      <c r="F435" s="46"/>
      <c r="G435" s="51"/>
      <c r="H435" s="51"/>
      <c r="I435" s="46"/>
      <c r="J435" s="46"/>
      <c r="K435" s="46"/>
      <c r="L435" s="46"/>
      <c r="M435" s="46"/>
      <c r="N435" s="46"/>
      <c r="O435" s="46"/>
      <c r="P435" s="46"/>
      <c r="Q435" s="46"/>
    </row>
    <row r="436" spans="6:17" x14ac:dyDescent="0.25">
      <c r="F436" s="46"/>
      <c r="G436" s="51"/>
      <c r="H436" s="51"/>
      <c r="I436" s="46"/>
      <c r="J436" s="46"/>
      <c r="K436" s="46"/>
      <c r="L436" s="46"/>
      <c r="M436" s="46"/>
      <c r="N436" s="46"/>
      <c r="O436" s="46"/>
      <c r="P436" s="46"/>
      <c r="Q436" s="46"/>
    </row>
    <row r="437" spans="6:17" x14ac:dyDescent="0.25">
      <c r="F437" s="46"/>
      <c r="G437" s="51"/>
      <c r="H437" s="51"/>
      <c r="I437" s="46"/>
      <c r="J437" s="46"/>
      <c r="K437" s="46"/>
      <c r="L437" s="46"/>
      <c r="M437" s="46"/>
      <c r="N437" s="46"/>
      <c r="O437" s="46"/>
      <c r="P437" s="46"/>
      <c r="Q437" s="46"/>
    </row>
    <row r="438" spans="6:17" x14ac:dyDescent="0.25">
      <c r="F438" s="46"/>
      <c r="G438" s="51"/>
      <c r="H438" s="51"/>
      <c r="I438" s="46"/>
      <c r="J438" s="46"/>
      <c r="K438" s="46"/>
      <c r="L438" s="46"/>
      <c r="M438" s="46"/>
      <c r="N438" s="46"/>
      <c r="O438" s="46"/>
      <c r="P438" s="46"/>
      <c r="Q438" s="46"/>
    </row>
    <row r="439" spans="6:17" x14ac:dyDescent="0.25">
      <c r="F439" s="46"/>
      <c r="G439" s="51"/>
      <c r="H439" s="51"/>
      <c r="I439" s="46"/>
      <c r="J439" s="46"/>
      <c r="K439" s="46"/>
      <c r="L439" s="46"/>
      <c r="M439" s="46"/>
      <c r="N439" s="46"/>
      <c r="O439" s="46"/>
      <c r="P439" s="46"/>
      <c r="Q439" s="46"/>
    </row>
    <row r="440" spans="6:17" x14ac:dyDescent="0.25">
      <c r="F440" s="46"/>
      <c r="G440" s="51"/>
      <c r="H440" s="51"/>
      <c r="I440" s="46"/>
      <c r="J440" s="46"/>
      <c r="K440" s="46"/>
      <c r="L440" s="46"/>
      <c r="M440" s="46"/>
      <c r="N440" s="46"/>
      <c r="O440" s="46"/>
      <c r="P440" s="46"/>
      <c r="Q440" s="46"/>
    </row>
    <row r="441" spans="6:17" x14ac:dyDescent="0.25">
      <c r="F441" s="46"/>
      <c r="G441" s="51"/>
      <c r="H441" s="51"/>
      <c r="I441" s="46"/>
      <c r="J441" s="46"/>
      <c r="K441" s="46"/>
      <c r="L441" s="46"/>
      <c r="M441" s="46"/>
      <c r="N441" s="46"/>
      <c r="O441" s="46"/>
      <c r="P441" s="46"/>
      <c r="Q441" s="46"/>
    </row>
    <row r="442" spans="6:17" x14ac:dyDescent="0.25">
      <c r="F442" s="46"/>
      <c r="G442" s="51"/>
      <c r="H442" s="51"/>
      <c r="I442" s="46"/>
      <c r="J442" s="46"/>
      <c r="K442" s="46"/>
      <c r="L442" s="46"/>
      <c r="M442" s="46"/>
      <c r="N442" s="46"/>
      <c r="O442" s="46"/>
      <c r="P442" s="46"/>
      <c r="Q442" s="46"/>
    </row>
    <row r="443" spans="6:17" x14ac:dyDescent="0.25">
      <c r="F443" s="46"/>
      <c r="G443" s="51"/>
      <c r="H443" s="51"/>
      <c r="I443" s="46"/>
      <c r="J443" s="46"/>
      <c r="K443" s="46"/>
      <c r="L443" s="46"/>
      <c r="M443" s="46"/>
      <c r="N443" s="46"/>
      <c r="O443" s="46"/>
      <c r="P443" s="46"/>
      <c r="Q443" s="46"/>
    </row>
    <row r="444" spans="6:17" x14ac:dyDescent="0.25">
      <c r="F444" s="46"/>
      <c r="G444" s="51"/>
      <c r="H444" s="51"/>
      <c r="I444" s="46"/>
      <c r="J444" s="46"/>
      <c r="K444" s="46"/>
      <c r="L444" s="46"/>
      <c r="M444" s="46"/>
      <c r="N444" s="46"/>
      <c r="O444" s="46"/>
      <c r="P444" s="46"/>
      <c r="Q444" s="46"/>
    </row>
    <row r="445" spans="6:17" x14ac:dyDescent="0.25">
      <c r="F445" s="46"/>
      <c r="G445" s="51"/>
      <c r="H445" s="51"/>
      <c r="I445" s="46"/>
      <c r="J445" s="46"/>
      <c r="K445" s="46"/>
      <c r="L445" s="46"/>
      <c r="M445" s="46"/>
      <c r="N445" s="46"/>
      <c r="O445" s="46"/>
      <c r="P445" s="46"/>
      <c r="Q445" s="46"/>
    </row>
    <row r="446" spans="6:17" x14ac:dyDescent="0.25">
      <c r="F446" s="46"/>
      <c r="G446" s="51"/>
      <c r="H446" s="51"/>
      <c r="I446" s="46"/>
      <c r="J446" s="46"/>
      <c r="K446" s="46"/>
      <c r="L446" s="46"/>
      <c r="M446" s="46"/>
      <c r="N446" s="46"/>
      <c r="O446" s="46"/>
      <c r="P446" s="46"/>
      <c r="Q446" s="46"/>
    </row>
    <row r="447" spans="6:17" x14ac:dyDescent="0.25">
      <c r="F447" s="46"/>
      <c r="G447" s="51"/>
      <c r="H447" s="51"/>
      <c r="I447" s="46"/>
      <c r="J447" s="46"/>
      <c r="K447" s="46"/>
      <c r="L447" s="46"/>
      <c r="M447" s="46"/>
      <c r="N447" s="46"/>
      <c r="O447" s="46"/>
      <c r="P447" s="46"/>
      <c r="Q447" s="46"/>
    </row>
    <row r="448" spans="6:17" x14ac:dyDescent="0.25">
      <c r="F448" s="46"/>
      <c r="G448" s="51"/>
      <c r="H448" s="51"/>
      <c r="I448" s="46"/>
      <c r="J448" s="46"/>
      <c r="K448" s="46"/>
      <c r="L448" s="46"/>
      <c r="M448" s="46"/>
      <c r="N448" s="46"/>
      <c r="O448" s="46"/>
      <c r="P448" s="46"/>
      <c r="Q448" s="46"/>
    </row>
    <row r="449" spans="6:17" x14ac:dyDescent="0.25">
      <c r="F449" s="46"/>
      <c r="G449" s="51"/>
      <c r="H449" s="51"/>
      <c r="I449" s="46"/>
      <c r="J449" s="46"/>
      <c r="K449" s="46"/>
      <c r="L449" s="46"/>
      <c r="M449" s="46"/>
      <c r="N449" s="46"/>
      <c r="O449" s="46"/>
      <c r="P449" s="46"/>
      <c r="Q449" s="46"/>
    </row>
    <row r="450" spans="6:17" x14ac:dyDescent="0.25">
      <c r="F450" s="46"/>
      <c r="G450" s="51"/>
      <c r="H450" s="51"/>
      <c r="I450" s="46"/>
      <c r="J450" s="46"/>
      <c r="K450" s="46"/>
      <c r="L450" s="46"/>
      <c r="M450" s="46"/>
      <c r="N450" s="46"/>
      <c r="O450" s="46"/>
      <c r="P450" s="46"/>
      <c r="Q450" s="46"/>
    </row>
    <row r="451" spans="6:17" x14ac:dyDescent="0.25">
      <c r="F451" s="46"/>
      <c r="G451" s="51"/>
      <c r="H451" s="51"/>
      <c r="I451" s="46"/>
      <c r="J451" s="46"/>
      <c r="K451" s="46"/>
      <c r="L451" s="46"/>
      <c r="M451" s="46"/>
      <c r="N451" s="46"/>
      <c r="O451" s="46"/>
      <c r="P451" s="46"/>
      <c r="Q451" s="46"/>
    </row>
    <row r="452" spans="6:17" x14ac:dyDescent="0.25">
      <c r="F452" s="46"/>
      <c r="G452" s="51"/>
      <c r="H452" s="51"/>
      <c r="I452" s="46"/>
      <c r="J452" s="46"/>
      <c r="K452" s="46"/>
      <c r="L452" s="46"/>
      <c r="M452" s="46"/>
      <c r="N452" s="46"/>
      <c r="O452" s="46"/>
      <c r="P452" s="46"/>
      <c r="Q452" s="46"/>
    </row>
    <row r="453" spans="6:17" x14ac:dyDescent="0.25">
      <c r="F453" s="46"/>
      <c r="G453" s="51"/>
      <c r="H453" s="51"/>
      <c r="I453" s="46"/>
      <c r="J453" s="46"/>
      <c r="K453" s="46"/>
      <c r="L453" s="46"/>
      <c r="M453" s="46"/>
      <c r="N453" s="46"/>
      <c r="O453" s="46"/>
      <c r="P453" s="46"/>
      <c r="Q453" s="46"/>
    </row>
    <row r="454" spans="6:17" x14ac:dyDescent="0.25">
      <c r="F454" s="46"/>
      <c r="G454" s="51"/>
      <c r="H454" s="51"/>
    </row>
    <row r="455" spans="6:17" x14ac:dyDescent="0.25">
      <c r="F455" s="46"/>
      <c r="G455" s="51"/>
      <c r="H455" s="51"/>
    </row>
    <row r="456" spans="6:17" x14ac:dyDescent="0.25">
      <c r="F456" s="46"/>
      <c r="G456" s="51"/>
      <c r="H456" s="51"/>
    </row>
    <row r="457" spans="6:17" x14ac:dyDescent="0.25">
      <c r="F457" s="46"/>
      <c r="G457" s="51"/>
      <c r="H457" s="51"/>
    </row>
    <row r="458" spans="6:17" x14ac:dyDescent="0.25">
      <c r="F458" s="46"/>
      <c r="G458" s="51"/>
      <c r="H458" s="51"/>
    </row>
    <row r="459" spans="6:17" x14ac:dyDescent="0.25">
      <c r="F459" s="46"/>
      <c r="G459" s="51"/>
      <c r="H459" s="51"/>
    </row>
    <row r="460" spans="6:17" x14ac:dyDescent="0.25">
      <c r="F460" s="46"/>
      <c r="G460" s="51"/>
      <c r="H460" s="51"/>
    </row>
    <row r="461" spans="6:17" x14ac:dyDescent="0.25">
      <c r="F461" s="46"/>
      <c r="G461" s="51"/>
      <c r="H461" s="51"/>
    </row>
    <row r="462" spans="6:17" x14ac:dyDescent="0.25">
      <c r="F462" s="46"/>
      <c r="G462" s="51"/>
      <c r="H462" s="51"/>
    </row>
    <row r="463" spans="6:17" x14ac:dyDescent="0.25">
      <c r="F463" s="46"/>
      <c r="G463" s="51"/>
      <c r="H463" s="51"/>
      <c r="I463"/>
      <c r="J463"/>
      <c r="K463"/>
      <c r="L463"/>
      <c r="M463"/>
      <c r="N463"/>
      <c r="O463"/>
      <c r="P463"/>
    </row>
    <row r="464" spans="6:17" x14ac:dyDescent="0.25">
      <c r="F464" s="46"/>
      <c r="G464" s="51"/>
      <c r="H464" s="51"/>
      <c r="I464"/>
      <c r="J464"/>
      <c r="K464"/>
      <c r="L464"/>
      <c r="M464"/>
      <c r="N464"/>
      <c r="O464"/>
      <c r="P464"/>
    </row>
    <row r="465" spans="6:16" x14ac:dyDescent="0.25">
      <c r="F465" s="46"/>
      <c r="G465" s="51"/>
      <c r="H465" s="51"/>
      <c r="I465"/>
      <c r="J465"/>
      <c r="K465"/>
      <c r="L465"/>
      <c r="M465"/>
      <c r="N465"/>
      <c r="O465"/>
      <c r="P465"/>
    </row>
    <row r="466" spans="6:16" x14ac:dyDescent="0.25">
      <c r="F466" s="46"/>
      <c r="G466" s="51"/>
      <c r="H466" s="51"/>
      <c r="I466"/>
      <c r="J466"/>
      <c r="K466"/>
      <c r="L466"/>
      <c r="M466"/>
      <c r="N466"/>
      <c r="O466"/>
      <c r="P466"/>
    </row>
    <row r="467" spans="6:16" x14ac:dyDescent="0.25">
      <c r="F467" s="46"/>
      <c r="G467" s="51"/>
      <c r="H467" s="51"/>
      <c r="I467"/>
      <c r="J467"/>
      <c r="K467"/>
      <c r="L467"/>
      <c r="M467"/>
      <c r="N467"/>
      <c r="O467"/>
      <c r="P467"/>
    </row>
    <row r="468" spans="6:16" x14ac:dyDescent="0.25">
      <c r="F468" s="46"/>
      <c r="G468" s="51"/>
      <c r="H468" s="51"/>
      <c r="I468"/>
      <c r="J468"/>
      <c r="K468"/>
      <c r="L468"/>
      <c r="M468"/>
      <c r="N468"/>
      <c r="O468"/>
      <c r="P468"/>
    </row>
    <row r="469" spans="6:16" x14ac:dyDescent="0.25">
      <c r="F469" s="46"/>
      <c r="G469" s="51"/>
      <c r="H469" s="51"/>
      <c r="I469"/>
      <c r="J469"/>
      <c r="K469"/>
      <c r="L469"/>
      <c r="M469"/>
      <c r="N469"/>
      <c r="O469"/>
      <c r="P469"/>
    </row>
    <row r="470" spans="6:16" x14ac:dyDescent="0.25">
      <c r="F470" s="46"/>
      <c r="G470" s="51"/>
      <c r="H470" s="51"/>
      <c r="I470"/>
      <c r="J470"/>
      <c r="K470"/>
      <c r="L470"/>
      <c r="M470"/>
      <c r="N470"/>
      <c r="O470"/>
      <c r="P470"/>
    </row>
    <row r="471" spans="6:16" x14ac:dyDescent="0.25">
      <c r="F471" s="46"/>
      <c r="G471" s="51"/>
      <c r="H471" s="51"/>
      <c r="I471"/>
      <c r="J471"/>
      <c r="K471"/>
      <c r="L471"/>
      <c r="M471"/>
      <c r="N471"/>
      <c r="O471"/>
      <c r="P471"/>
    </row>
    <row r="472" spans="6:16" x14ac:dyDescent="0.25">
      <c r="F472" s="46"/>
      <c r="G472" s="51"/>
      <c r="H472" s="51"/>
      <c r="I472"/>
      <c r="J472"/>
      <c r="K472"/>
      <c r="L472"/>
      <c r="M472"/>
      <c r="N472"/>
      <c r="O472"/>
      <c r="P472"/>
    </row>
    <row r="473" spans="6:16" x14ac:dyDescent="0.25">
      <c r="F473" s="46"/>
      <c r="G473" s="51"/>
      <c r="H473" s="51"/>
      <c r="I473"/>
      <c r="J473"/>
      <c r="K473"/>
      <c r="L473"/>
      <c r="M473"/>
      <c r="N473"/>
      <c r="O473"/>
      <c r="P473"/>
    </row>
    <row r="474" spans="6:16" x14ac:dyDescent="0.25">
      <c r="F474" s="46"/>
      <c r="G474" s="51"/>
      <c r="H474" s="51"/>
      <c r="I474"/>
      <c r="J474"/>
      <c r="K474"/>
      <c r="L474"/>
      <c r="M474"/>
      <c r="N474"/>
      <c r="O474"/>
      <c r="P474"/>
    </row>
    <row r="475" spans="6:16" x14ac:dyDescent="0.25">
      <c r="F475" s="46"/>
      <c r="G475" s="51"/>
      <c r="H475" s="51"/>
      <c r="I475"/>
      <c r="J475"/>
      <c r="K475"/>
      <c r="L475"/>
      <c r="M475"/>
      <c r="N475"/>
      <c r="O475"/>
      <c r="P475"/>
    </row>
    <row r="476" spans="6:16" x14ac:dyDescent="0.25">
      <c r="F476" s="46"/>
      <c r="G476" s="51"/>
      <c r="H476" s="51"/>
      <c r="I476"/>
      <c r="J476"/>
      <c r="K476"/>
      <c r="L476"/>
      <c r="M476"/>
      <c r="N476"/>
      <c r="O476"/>
      <c r="P476"/>
    </row>
    <row r="477" spans="6:16" x14ac:dyDescent="0.25">
      <c r="F477" s="46"/>
      <c r="G477" s="51"/>
      <c r="H477" s="51"/>
      <c r="I477"/>
      <c r="J477"/>
      <c r="K477"/>
      <c r="L477"/>
      <c r="M477"/>
      <c r="N477"/>
      <c r="O477"/>
      <c r="P477"/>
    </row>
    <row r="478" spans="6:16" x14ac:dyDescent="0.25">
      <c r="F478" s="46"/>
      <c r="G478" s="51"/>
      <c r="H478" s="51"/>
      <c r="I478"/>
      <c r="J478"/>
      <c r="K478"/>
      <c r="L478"/>
      <c r="M478"/>
      <c r="N478"/>
      <c r="O478"/>
      <c r="P478"/>
    </row>
    <row r="479" spans="6:16" x14ac:dyDescent="0.25">
      <c r="F479" s="46"/>
      <c r="G479" s="51"/>
      <c r="H479" s="51"/>
      <c r="I479"/>
      <c r="J479"/>
      <c r="K479"/>
      <c r="L479"/>
      <c r="M479"/>
      <c r="N479"/>
      <c r="O479"/>
      <c r="P479"/>
    </row>
    <row r="480" spans="6:16" x14ac:dyDescent="0.25">
      <c r="F480" s="46"/>
      <c r="G480" s="51"/>
      <c r="H480" s="51"/>
      <c r="I480"/>
      <c r="J480"/>
      <c r="K480"/>
      <c r="L480"/>
      <c r="M480"/>
      <c r="N480"/>
      <c r="O480"/>
      <c r="P480"/>
    </row>
    <row r="481" spans="6:16" x14ac:dyDescent="0.25">
      <c r="F481" s="46"/>
      <c r="G481" s="51"/>
      <c r="H481" s="51"/>
      <c r="I481"/>
      <c r="J481"/>
      <c r="K481"/>
      <c r="L481"/>
      <c r="M481"/>
      <c r="N481"/>
      <c r="O481"/>
      <c r="P481"/>
    </row>
    <row r="482" spans="6:16" x14ac:dyDescent="0.25">
      <c r="F482" s="46"/>
      <c r="G482" s="51"/>
      <c r="H482" s="51"/>
      <c r="I482"/>
      <c r="J482"/>
      <c r="K482"/>
      <c r="L482"/>
      <c r="M482"/>
      <c r="N482"/>
      <c r="O482"/>
      <c r="P482"/>
    </row>
    <row r="483" spans="6:16" x14ac:dyDescent="0.25">
      <c r="F483" s="46"/>
      <c r="G483" s="51"/>
      <c r="H483" s="51"/>
      <c r="I483"/>
      <c r="J483"/>
      <c r="K483"/>
      <c r="L483"/>
      <c r="M483"/>
      <c r="N483"/>
      <c r="O483"/>
      <c r="P483"/>
    </row>
    <row r="484" spans="6:16" x14ac:dyDescent="0.25">
      <c r="F484" s="46"/>
      <c r="G484" s="51"/>
      <c r="H484" s="51"/>
      <c r="I484"/>
      <c r="J484"/>
      <c r="K484"/>
      <c r="L484"/>
      <c r="M484"/>
      <c r="N484"/>
      <c r="O484"/>
      <c r="P484"/>
    </row>
    <row r="485" spans="6:16" x14ac:dyDescent="0.25">
      <c r="F485" s="46"/>
      <c r="G485" s="51"/>
      <c r="H485" s="51"/>
      <c r="I485"/>
      <c r="J485"/>
      <c r="K485"/>
      <c r="L485"/>
      <c r="M485"/>
      <c r="N485"/>
      <c r="O485"/>
      <c r="P485"/>
    </row>
    <row r="486" spans="6:16" x14ac:dyDescent="0.25">
      <c r="F486" s="46"/>
      <c r="G486" s="51"/>
      <c r="H486" s="51"/>
      <c r="I486"/>
      <c r="J486"/>
      <c r="K486"/>
      <c r="L486"/>
      <c r="M486"/>
      <c r="N486"/>
      <c r="O486"/>
      <c r="P486"/>
    </row>
    <row r="487" spans="6:16" x14ac:dyDescent="0.25">
      <c r="F487" s="46"/>
      <c r="G487" s="51"/>
      <c r="H487" s="51"/>
      <c r="I487"/>
      <c r="J487"/>
      <c r="K487"/>
      <c r="L487"/>
      <c r="M487"/>
      <c r="N487"/>
      <c r="O487"/>
      <c r="P487"/>
    </row>
    <row r="488" spans="6:16" x14ac:dyDescent="0.25">
      <c r="F488" s="46"/>
      <c r="G488" s="51"/>
      <c r="H488" s="51"/>
      <c r="I488"/>
      <c r="J488"/>
      <c r="K488"/>
      <c r="L488"/>
      <c r="M488"/>
      <c r="N488"/>
      <c r="O488"/>
      <c r="P488"/>
    </row>
    <row r="489" spans="6:16" x14ac:dyDescent="0.25">
      <c r="F489" s="46"/>
      <c r="G489" s="51"/>
      <c r="H489" s="51"/>
      <c r="I489"/>
      <c r="J489"/>
      <c r="K489"/>
      <c r="L489"/>
      <c r="M489"/>
      <c r="N489"/>
      <c r="O489"/>
      <c r="P489"/>
    </row>
    <row r="490" spans="6:16" x14ac:dyDescent="0.25">
      <c r="F490" s="46"/>
      <c r="G490" s="51"/>
      <c r="H490" s="51"/>
      <c r="I490"/>
      <c r="J490"/>
      <c r="K490"/>
      <c r="L490"/>
      <c r="M490"/>
      <c r="N490"/>
      <c r="O490"/>
      <c r="P490"/>
    </row>
    <row r="491" spans="6:16" x14ac:dyDescent="0.25">
      <c r="F491" s="46"/>
      <c r="G491" s="51"/>
      <c r="H491" s="51"/>
      <c r="I491"/>
      <c r="J491"/>
      <c r="K491"/>
      <c r="L491"/>
      <c r="M491"/>
      <c r="N491"/>
      <c r="O491"/>
      <c r="P491"/>
    </row>
    <row r="492" spans="6:16" x14ac:dyDescent="0.25">
      <c r="F492" s="46"/>
      <c r="G492" s="51"/>
      <c r="H492" s="51"/>
      <c r="I492"/>
      <c r="J492"/>
      <c r="K492"/>
      <c r="L492"/>
      <c r="M492"/>
      <c r="N492"/>
      <c r="O492"/>
      <c r="P492"/>
    </row>
    <row r="493" spans="6:16" x14ac:dyDescent="0.25">
      <c r="F493" s="46"/>
      <c r="G493" s="51"/>
      <c r="H493" s="51"/>
      <c r="I493"/>
      <c r="J493"/>
      <c r="K493"/>
      <c r="L493"/>
      <c r="M493"/>
      <c r="N493"/>
      <c r="O493"/>
      <c r="P493"/>
    </row>
    <row r="494" spans="6:16" x14ac:dyDescent="0.25">
      <c r="F494" s="46"/>
      <c r="G494" s="51"/>
      <c r="H494" s="51"/>
      <c r="I494"/>
      <c r="J494"/>
      <c r="K494"/>
      <c r="L494"/>
      <c r="M494"/>
      <c r="N494"/>
      <c r="O494"/>
      <c r="P494"/>
    </row>
    <row r="495" spans="6:16" x14ac:dyDescent="0.25">
      <c r="F495" s="46"/>
      <c r="G495" s="51"/>
      <c r="H495" s="51"/>
      <c r="I495"/>
      <c r="J495"/>
      <c r="K495"/>
      <c r="L495"/>
      <c r="M495"/>
      <c r="N495"/>
      <c r="O495"/>
      <c r="P495"/>
    </row>
    <row r="496" spans="6:16" x14ac:dyDescent="0.25">
      <c r="F496" s="46"/>
      <c r="G496" s="51"/>
      <c r="H496" s="51"/>
      <c r="I496"/>
      <c r="J496"/>
      <c r="K496"/>
      <c r="L496"/>
      <c r="M496"/>
      <c r="N496"/>
      <c r="O496"/>
      <c r="P496"/>
    </row>
    <row r="497" spans="6:16" x14ac:dyDescent="0.25">
      <c r="F497" s="46"/>
      <c r="G497" s="51"/>
      <c r="H497" s="51"/>
      <c r="I497"/>
      <c r="J497"/>
      <c r="K497"/>
      <c r="L497"/>
      <c r="M497"/>
      <c r="N497"/>
      <c r="O497"/>
      <c r="P497"/>
    </row>
    <row r="498" spans="6:16" x14ac:dyDescent="0.25">
      <c r="F498" s="46"/>
      <c r="G498" s="51"/>
      <c r="H498" s="51"/>
      <c r="I498"/>
      <c r="J498"/>
      <c r="K498"/>
      <c r="L498"/>
      <c r="M498"/>
      <c r="N498"/>
      <c r="O498"/>
      <c r="P498"/>
    </row>
    <row r="499" spans="6:16" x14ac:dyDescent="0.25">
      <c r="F499" s="46"/>
      <c r="G499" s="51"/>
      <c r="H499" s="51"/>
      <c r="I499"/>
      <c r="J499"/>
      <c r="K499"/>
      <c r="L499"/>
      <c r="M499"/>
      <c r="N499"/>
      <c r="O499"/>
      <c r="P499"/>
    </row>
    <row r="500" spans="6:16" x14ac:dyDescent="0.25">
      <c r="F500" s="46"/>
      <c r="G500" s="51"/>
      <c r="H500" s="51"/>
      <c r="I500"/>
      <c r="J500"/>
      <c r="K500"/>
      <c r="L500"/>
      <c r="M500"/>
      <c r="N500"/>
      <c r="O500"/>
      <c r="P500"/>
    </row>
    <row r="501" spans="6:16" x14ac:dyDescent="0.25">
      <c r="F501" s="46"/>
      <c r="G501" s="51"/>
      <c r="H501" s="51"/>
      <c r="I501"/>
      <c r="J501"/>
      <c r="K501"/>
      <c r="L501"/>
      <c r="M501"/>
      <c r="N501"/>
      <c r="O501"/>
      <c r="P501"/>
    </row>
    <row r="502" spans="6:16" x14ac:dyDescent="0.25">
      <c r="F502" s="46"/>
      <c r="G502" s="51"/>
      <c r="H502" s="51"/>
      <c r="I502"/>
      <c r="J502"/>
      <c r="K502"/>
      <c r="L502"/>
      <c r="M502"/>
      <c r="N502"/>
      <c r="O502"/>
      <c r="P502"/>
    </row>
    <row r="503" spans="6:16" x14ac:dyDescent="0.25">
      <c r="F503" s="46"/>
      <c r="G503" s="51"/>
      <c r="H503" s="51"/>
      <c r="I503"/>
      <c r="J503"/>
      <c r="K503"/>
      <c r="L503"/>
      <c r="M503"/>
      <c r="N503"/>
      <c r="O503"/>
      <c r="P503"/>
    </row>
    <row r="504" spans="6:16" x14ac:dyDescent="0.25">
      <c r="F504" s="46"/>
      <c r="G504" s="51"/>
      <c r="H504" s="51"/>
      <c r="I504"/>
      <c r="J504"/>
      <c r="K504"/>
      <c r="L504"/>
      <c r="M504"/>
      <c r="N504"/>
      <c r="O504"/>
      <c r="P504"/>
    </row>
    <row r="505" spans="6:16" x14ac:dyDescent="0.25">
      <c r="F505" s="46"/>
      <c r="G505" s="51"/>
      <c r="H505" s="51"/>
      <c r="I505"/>
      <c r="J505"/>
      <c r="K505"/>
      <c r="L505"/>
      <c r="M505"/>
      <c r="N505"/>
      <c r="O505"/>
      <c r="P505"/>
    </row>
    <row r="506" spans="6:16" x14ac:dyDescent="0.25">
      <c r="F506" s="46"/>
      <c r="G506" s="51"/>
      <c r="H506" s="51"/>
      <c r="I506"/>
      <c r="J506"/>
      <c r="K506"/>
      <c r="L506"/>
      <c r="M506"/>
      <c r="N506"/>
      <c r="O506"/>
      <c r="P506"/>
    </row>
    <row r="507" spans="6:16" x14ac:dyDescent="0.25">
      <c r="F507" s="46"/>
      <c r="G507" s="51"/>
      <c r="H507" s="51"/>
      <c r="I507"/>
      <c r="J507"/>
      <c r="K507"/>
      <c r="L507"/>
      <c r="M507"/>
      <c r="N507"/>
      <c r="O507"/>
      <c r="P507"/>
    </row>
    <row r="508" spans="6:16" x14ac:dyDescent="0.25">
      <c r="F508" s="46"/>
      <c r="G508" s="51"/>
      <c r="H508" s="51"/>
      <c r="I508"/>
      <c r="J508"/>
      <c r="K508"/>
      <c r="L508"/>
      <c r="M508"/>
      <c r="N508"/>
      <c r="O508"/>
      <c r="P508"/>
    </row>
    <row r="509" spans="6:16" x14ac:dyDescent="0.25">
      <c r="F509" s="46"/>
      <c r="G509" s="51"/>
      <c r="H509" s="51"/>
      <c r="I509"/>
      <c r="J509"/>
      <c r="K509"/>
      <c r="L509"/>
      <c r="M509"/>
      <c r="N509"/>
      <c r="O509"/>
      <c r="P509"/>
    </row>
    <row r="510" spans="6:16" x14ac:dyDescent="0.25">
      <c r="F510" s="46"/>
      <c r="G510" s="51"/>
      <c r="H510" s="51"/>
      <c r="I510"/>
      <c r="J510"/>
      <c r="K510"/>
      <c r="L510"/>
      <c r="M510"/>
      <c r="N510"/>
      <c r="O510"/>
      <c r="P510"/>
    </row>
    <row r="511" spans="6:16" x14ac:dyDescent="0.25">
      <c r="F511" s="46"/>
      <c r="G511" s="51"/>
      <c r="H511" s="51"/>
      <c r="I511"/>
      <c r="J511"/>
      <c r="K511"/>
      <c r="L511"/>
      <c r="M511"/>
      <c r="N511"/>
      <c r="O511"/>
      <c r="P511"/>
    </row>
    <row r="512" spans="6:16" x14ac:dyDescent="0.25">
      <c r="F512" s="46"/>
      <c r="G512" s="51"/>
      <c r="H512" s="51"/>
      <c r="I512"/>
      <c r="J512"/>
      <c r="K512"/>
      <c r="L512"/>
      <c r="M512"/>
      <c r="N512"/>
      <c r="O512"/>
      <c r="P512"/>
    </row>
    <row r="513" spans="6:16" x14ac:dyDescent="0.25">
      <c r="F513" s="46"/>
      <c r="G513" s="51"/>
      <c r="H513" s="51"/>
      <c r="I513"/>
      <c r="J513"/>
      <c r="K513"/>
      <c r="L513"/>
      <c r="M513"/>
      <c r="N513"/>
      <c r="O513"/>
      <c r="P513"/>
    </row>
    <row r="514" spans="6:16" x14ac:dyDescent="0.25">
      <c r="F514" s="46"/>
      <c r="G514" s="51"/>
      <c r="H514" s="51"/>
      <c r="I514"/>
      <c r="J514"/>
      <c r="K514"/>
      <c r="L514"/>
      <c r="M514"/>
      <c r="N514"/>
      <c r="O514"/>
      <c r="P514"/>
    </row>
    <row r="515" spans="6:16" x14ac:dyDescent="0.25">
      <c r="F515" s="46"/>
      <c r="G515" s="51"/>
      <c r="H515" s="51"/>
      <c r="I515"/>
      <c r="J515"/>
      <c r="K515"/>
      <c r="L515"/>
      <c r="M515"/>
      <c r="N515"/>
      <c r="O515"/>
      <c r="P515"/>
    </row>
    <row r="516" spans="6:16" x14ac:dyDescent="0.25">
      <c r="F516" s="46"/>
      <c r="G516" s="51"/>
      <c r="H516" s="51"/>
      <c r="I516"/>
      <c r="J516"/>
      <c r="K516"/>
      <c r="L516"/>
      <c r="M516"/>
      <c r="N516"/>
      <c r="O516"/>
      <c r="P516"/>
    </row>
    <row r="517" spans="6:16" x14ac:dyDescent="0.25">
      <c r="F517" s="46"/>
      <c r="G517" s="51"/>
      <c r="H517" s="51"/>
      <c r="I517"/>
      <c r="J517"/>
      <c r="K517"/>
      <c r="L517"/>
      <c r="M517"/>
      <c r="N517"/>
      <c r="O517"/>
      <c r="P517"/>
    </row>
    <row r="518" spans="6:16" x14ac:dyDescent="0.25">
      <c r="F518" s="46"/>
      <c r="G518" s="51"/>
      <c r="H518" s="51"/>
      <c r="I518"/>
      <c r="J518"/>
      <c r="K518"/>
      <c r="L518"/>
      <c r="M518"/>
      <c r="N518"/>
      <c r="O518"/>
      <c r="P518"/>
    </row>
    <row r="519" spans="6:16" x14ac:dyDescent="0.25">
      <c r="F519" s="46"/>
      <c r="G519" s="51"/>
      <c r="H519" s="51"/>
      <c r="I519"/>
      <c r="J519"/>
      <c r="K519"/>
      <c r="L519"/>
      <c r="M519"/>
      <c r="N519"/>
      <c r="O519"/>
      <c r="P519"/>
    </row>
    <row r="520" spans="6:16" x14ac:dyDescent="0.25">
      <c r="F520" s="46"/>
      <c r="G520" s="51"/>
      <c r="H520" s="51"/>
      <c r="I520"/>
      <c r="J520"/>
      <c r="K520"/>
      <c r="L520"/>
      <c r="M520"/>
      <c r="N520"/>
      <c r="O520"/>
      <c r="P520"/>
    </row>
    <row r="521" spans="6:16" x14ac:dyDescent="0.25">
      <c r="F521" s="46"/>
      <c r="G521" s="51"/>
      <c r="H521" s="51"/>
      <c r="I521"/>
      <c r="J521"/>
      <c r="K521"/>
      <c r="L521"/>
      <c r="M521"/>
      <c r="N521"/>
      <c r="O521"/>
      <c r="P521"/>
    </row>
    <row r="522" spans="6:16" x14ac:dyDescent="0.25">
      <c r="F522" s="46"/>
      <c r="G522" s="51"/>
      <c r="H522" s="51"/>
      <c r="I522"/>
      <c r="J522"/>
      <c r="K522"/>
      <c r="L522"/>
      <c r="M522"/>
      <c r="N522"/>
      <c r="O522"/>
      <c r="P522"/>
    </row>
    <row r="523" spans="6:16" x14ac:dyDescent="0.25">
      <c r="F523" s="46"/>
      <c r="G523" s="51"/>
      <c r="H523" s="51"/>
      <c r="I523"/>
      <c r="J523"/>
      <c r="K523"/>
      <c r="L523"/>
      <c r="M523"/>
      <c r="N523"/>
      <c r="O523"/>
      <c r="P523"/>
    </row>
    <row r="524" spans="6:16" x14ac:dyDescent="0.25">
      <c r="F524" s="46"/>
      <c r="G524" s="51"/>
      <c r="H524" s="51"/>
      <c r="I524"/>
      <c r="J524"/>
      <c r="K524"/>
      <c r="L524"/>
      <c r="M524"/>
      <c r="N524"/>
      <c r="O524"/>
      <c r="P524"/>
    </row>
    <row r="525" spans="6:16" x14ac:dyDescent="0.25">
      <c r="F525" s="46"/>
      <c r="G525" s="51"/>
      <c r="H525" s="51"/>
      <c r="I525"/>
      <c r="J525"/>
      <c r="K525"/>
      <c r="L525"/>
      <c r="M525"/>
      <c r="N525"/>
      <c r="O525"/>
      <c r="P525"/>
    </row>
    <row r="526" spans="6:16" x14ac:dyDescent="0.25">
      <c r="F526" s="46"/>
      <c r="G526" s="51"/>
      <c r="H526" s="51"/>
      <c r="I526"/>
      <c r="J526"/>
      <c r="K526"/>
      <c r="L526"/>
      <c r="M526"/>
      <c r="N526"/>
      <c r="O526"/>
      <c r="P526"/>
    </row>
    <row r="527" spans="6:16" x14ac:dyDescent="0.25">
      <c r="F527" s="46"/>
      <c r="G527" s="51"/>
      <c r="H527" s="51"/>
      <c r="I527"/>
      <c r="J527"/>
      <c r="K527"/>
      <c r="L527"/>
      <c r="M527"/>
      <c r="N527"/>
      <c r="O527"/>
      <c r="P527"/>
    </row>
    <row r="528" spans="6:16" x14ac:dyDescent="0.25">
      <c r="F528" s="46"/>
      <c r="G528" s="51"/>
      <c r="H528" s="51"/>
      <c r="I528"/>
      <c r="J528"/>
      <c r="K528"/>
      <c r="L528"/>
      <c r="M528"/>
      <c r="N528"/>
      <c r="O528"/>
      <c r="P528"/>
    </row>
    <row r="529" spans="6:16" x14ac:dyDescent="0.25">
      <c r="F529" s="46"/>
      <c r="G529" s="51"/>
      <c r="H529" s="51"/>
      <c r="I529"/>
      <c r="J529"/>
      <c r="K529"/>
      <c r="L529"/>
      <c r="M529"/>
      <c r="N529"/>
      <c r="O529"/>
      <c r="P529"/>
    </row>
    <row r="530" spans="6:16" x14ac:dyDescent="0.25">
      <c r="F530" s="46"/>
      <c r="G530" s="51"/>
      <c r="H530" s="51"/>
      <c r="I530"/>
      <c r="J530"/>
      <c r="K530"/>
      <c r="L530"/>
      <c r="M530"/>
      <c r="N530"/>
      <c r="O530"/>
      <c r="P530"/>
    </row>
    <row r="531" spans="6:16" x14ac:dyDescent="0.25">
      <c r="F531" s="46"/>
      <c r="G531" s="51"/>
      <c r="H531" s="51"/>
      <c r="I531"/>
      <c r="J531"/>
      <c r="K531"/>
      <c r="L531"/>
      <c r="M531"/>
      <c r="N531"/>
      <c r="O531"/>
      <c r="P531"/>
    </row>
    <row r="532" spans="6:16" x14ac:dyDescent="0.25">
      <c r="F532" s="46"/>
      <c r="G532" s="51"/>
      <c r="H532" s="51"/>
      <c r="I532"/>
      <c r="J532"/>
      <c r="K532"/>
      <c r="L532"/>
      <c r="M532"/>
      <c r="N532"/>
      <c r="O532"/>
      <c r="P532"/>
    </row>
    <row r="533" spans="6:16" x14ac:dyDescent="0.25">
      <c r="F533" s="46"/>
      <c r="G533" s="51"/>
      <c r="H533" s="51"/>
      <c r="I533"/>
      <c r="J533"/>
      <c r="K533"/>
      <c r="L533"/>
      <c r="M533"/>
      <c r="N533"/>
      <c r="O533"/>
      <c r="P533"/>
    </row>
    <row r="534" spans="6:16" x14ac:dyDescent="0.25">
      <c r="F534" s="46"/>
      <c r="G534" s="51"/>
      <c r="H534" s="51"/>
      <c r="I534"/>
      <c r="J534"/>
      <c r="K534"/>
      <c r="L534"/>
      <c r="M534"/>
      <c r="N534"/>
      <c r="O534"/>
      <c r="P534"/>
    </row>
    <row r="535" spans="6:16" x14ac:dyDescent="0.25">
      <c r="F535" s="46"/>
      <c r="G535" s="51"/>
      <c r="H535" s="51"/>
      <c r="I535"/>
      <c r="J535"/>
      <c r="K535"/>
      <c r="L535"/>
      <c r="M535"/>
      <c r="N535"/>
      <c r="O535"/>
      <c r="P535"/>
    </row>
    <row r="536" spans="6:16" x14ac:dyDescent="0.25">
      <c r="F536" s="46"/>
      <c r="G536" s="51"/>
      <c r="H536" s="51"/>
      <c r="I536"/>
      <c r="J536"/>
      <c r="K536"/>
      <c r="L536"/>
      <c r="M536"/>
      <c r="N536"/>
      <c r="O536"/>
      <c r="P536"/>
    </row>
    <row r="537" spans="6:16" x14ac:dyDescent="0.25">
      <c r="F537" s="46"/>
      <c r="G537" s="51"/>
      <c r="H537" s="51"/>
      <c r="I537"/>
      <c r="J537"/>
      <c r="K537"/>
      <c r="L537"/>
      <c r="M537"/>
      <c r="N537"/>
      <c r="O537"/>
      <c r="P537"/>
    </row>
    <row r="538" spans="6:16" x14ac:dyDescent="0.25">
      <c r="F538" s="46"/>
      <c r="G538" s="51"/>
      <c r="H538" s="51"/>
      <c r="I538"/>
      <c r="J538"/>
      <c r="K538"/>
      <c r="L538"/>
      <c r="M538"/>
      <c r="N538"/>
      <c r="O538"/>
      <c r="P538"/>
    </row>
    <row r="539" spans="6:16" x14ac:dyDescent="0.25">
      <c r="F539" s="46"/>
      <c r="G539" s="51"/>
      <c r="H539" s="51"/>
      <c r="I539"/>
      <c r="J539"/>
      <c r="K539"/>
      <c r="L539"/>
      <c r="M539"/>
      <c r="N539"/>
      <c r="O539"/>
      <c r="P539"/>
    </row>
    <row r="540" spans="6:16" x14ac:dyDescent="0.25">
      <c r="F540" s="46"/>
      <c r="G540" s="51"/>
      <c r="H540" s="51"/>
      <c r="I540"/>
      <c r="J540"/>
      <c r="K540"/>
      <c r="L540"/>
      <c r="M540"/>
      <c r="N540"/>
      <c r="O540"/>
      <c r="P540"/>
    </row>
    <row r="541" spans="6:16" x14ac:dyDescent="0.25">
      <c r="F541" s="46"/>
      <c r="G541" s="51"/>
      <c r="H541" s="51"/>
      <c r="I541"/>
      <c r="J541"/>
      <c r="K541"/>
      <c r="L541"/>
      <c r="M541"/>
      <c r="N541"/>
      <c r="O541"/>
      <c r="P541"/>
    </row>
    <row r="542" spans="6:16" x14ac:dyDescent="0.25">
      <c r="F542" s="46"/>
      <c r="G542" s="51"/>
      <c r="H542" s="51"/>
      <c r="I542"/>
      <c r="J542"/>
      <c r="K542"/>
      <c r="L542"/>
      <c r="M542"/>
      <c r="N542"/>
      <c r="O542"/>
      <c r="P542"/>
    </row>
    <row r="543" spans="6:16" x14ac:dyDescent="0.25">
      <c r="F543" s="46"/>
      <c r="G543" s="51"/>
      <c r="H543" s="51"/>
      <c r="I543"/>
      <c r="J543"/>
      <c r="K543"/>
      <c r="L543"/>
      <c r="M543"/>
      <c r="N543"/>
      <c r="O543"/>
      <c r="P543"/>
    </row>
    <row r="544" spans="6:16" x14ac:dyDescent="0.25">
      <c r="F544" s="46"/>
      <c r="G544" s="51"/>
      <c r="H544" s="51"/>
      <c r="I544"/>
      <c r="J544"/>
      <c r="K544"/>
      <c r="L544"/>
      <c r="M544"/>
      <c r="N544"/>
      <c r="O544"/>
      <c r="P544"/>
    </row>
    <row r="545" spans="6:16" x14ac:dyDescent="0.25">
      <c r="F545" s="46"/>
      <c r="G545" s="51"/>
      <c r="H545" s="51"/>
      <c r="I545"/>
      <c r="J545"/>
      <c r="K545"/>
      <c r="L545"/>
      <c r="M545"/>
      <c r="N545"/>
      <c r="O545"/>
      <c r="P545"/>
    </row>
    <row r="546" spans="6:16" x14ac:dyDescent="0.25">
      <c r="F546" s="46"/>
      <c r="G546" s="51"/>
      <c r="H546" s="51"/>
      <c r="I546"/>
      <c r="J546"/>
      <c r="K546"/>
      <c r="L546"/>
      <c r="M546"/>
      <c r="N546"/>
      <c r="O546"/>
      <c r="P546"/>
    </row>
    <row r="547" spans="6:16" x14ac:dyDescent="0.25">
      <c r="F547" s="46"/>
      <c r="G547" s="51"/>
      <c r="H547" s="51"/>
      <c r="I547"/>
      <c r="J547"/>
      <c r="K547"/>
      <c r="L547"/>
      <c r="M547"/>
      <c r="N547"/>
      <c r="O547"/>
      <c r="P547"/>
    </row>
    <row r="548" spans="6:16" x14ac:dyDescent="0.25">
      <c r="F548" s="46"/>
      <c r="G548" s="51"/>
      <c r="H548" s="51"/>
      <c r="I548"/>
      <c r="J548"/>
      <c r="K548"/>
      <c r="L548"/>
      <c r="M548"/>
      <c r="N548"/>
      <c r="O548"/>
      <c r="P548"/>
    </row>
    <row r="549" spans="6:16" x14ac:dyDescent="0.25">
      <c r="F549" s="46"/>
      <c r="G549" s="51"/>
      <c r="H549" s="51"/>
      <c r="I549"/>
      <c r="J549"/>
      <c r="K549"/>
      <c r="L549"/>
      <c r="M549"/>
      <c r="N549"/>
      <c r="O549"/>
      <c r="P549"/>
    </row>
    <row r="550" spans="6:16" x14ac:dyDescent="0.25">
      <c r="F550" s="46"/>
      <c r="G550" s="51"/>
      <c r="H550" s="51"/>
      <c r="I550"/>
      <c r="J550"/>
      <c r="K550"/>
      <c r="L550"/>
      <c r="M550"/>
      <c r="N550"/>
      <c r="O550"/>
      <c r="P550"/>
    </row>
    <row r="551" spans="6:16" x14ac:dyDescent="0.25">
      <c r="F551" s="46"/>
      <c r="G551" s="51"/>
      <c r="H551" s="51"/>
      <c r="I551"/>
      <c r="J551"/>
      <c r="K551"/>
      <c r="L551"/>
      <c r="M551"/>
      <c r="N551"/>
      <c r="O551"/>
      <c r="P551"/>
    </row>
    <row r="552" spans="6:16" x14ac:dyDescent="0.25">
      <c r="F552" s="46"/>
      <c r="G552" s="51"/>
      <c r="H552" s="51"/>
      <c r="I552"/>
      <c r="J552"/>
      <c r="K552"/>
      <c r="L552"/>
      <c r="M552"/>
      <c r="N552"/>
      <c r="O552"/>
      <c r="P552"/>
    </row>
    <row r="553" spans="6:16" x14ac:dyDescent="0.25">
      <c r="F553" s="46"/>
      <c r="G553" s="51"/>
      <c r="H553" s="51"/>
      <c r="I553"/>
      <c r="J553"/>
      <c r="K553"/>
      <c r="L553"/>
      <c r="M553"/>
      <c r="N553"/>
      <c r="O553"/>
      <c r="P553"/>
    </row>
    <row r="554" spans="6:16" x14ac:dyDescent="0.25">
      <c r="F554" s="46"/>
      <c r="G554" s="51"/>
      <c r="H554" s="51"/>
      <c r="I554"/>
      <c r="J554"/>
      <c r="K554"/>
      <c r="L554"/>
      <c r="M554"/>
      <c r="N554"/>
      <c r="O554"/>
      <c r="P554"/>
    </row>
    <row r="555" spans="6:16" x14ac:dyDescent="0.25">
      <c r="F555" s="46"/>
      <c r="G555" s="51"/>
      <c r="H555" s="51"/>
      <c r="I555"/>
      <c r="J555"/>
      <c r="K555"/>
      <c r="L555"/>
      <c r="M555"/>
      <c r="N555"/>
      <c r="O555"/>
      <c r="P555"/>
    </row>
    <row r="556" spans="6:16" x14ac:dyDescent="0.25">
      <c r="F556" s="46"/>
      <c r="G556" s="51"/>
      <c r="H556" s="51"/>
      <c r="I556"/>
      <c r="J556"/>
      <c r="K556"/>
      <c r="L556"/>
      <c r="M556"/>
      <c r="N556"/>
      <c r="O556"/>
      <c r="P556"/>
    </row>
    <row r="557" spans="6:16" x14ac:dyDescent="0.25">
      <c r="F557" s="46"/>
      <c r="G557" s="51"/>
      <c r="H557" s="51"/>
      <c r="I557"/>
      <c r="J557"/>
      <c r="K557"/>
      <c r="L557"/>
      <c r="M557"/>
      <c r="N557"/>
      <c r="O557"/>
      <c r="P557"/>
    </row>
    <row r="558" spans="6:16" x14ac:dyDescent="0.25">
      <c r="F558" s="46"/>
      <c r="G558" s="51"/>
      <c r="H558" s="51"/>
      <c r="I558"/>
      <c r="J558"/>
      <c r="K558"/>
      <c r="L558"/>
      <c r="M558"/>
      <c r="N558"/>
      <c r="O558"/>
      <c r="P558"/>
    </row>
    <row r="559" spans="6:16" x14ac:dyDescent="0.25">
      <c r="F559" s="46"/>
      <c r="G559" s="51"/>
      <c r="H559" s="51"/>
      <c r="I559"/>
      <c r="J559"/>
      <c r="K559"/>
      <c r="L559"/>
      <c r="M559"/>
      <c r="N559"/>
      <c r="O559"/>
      <c r="P559"/>
    </row>
    <row r="560" spans="6:16" x14ac:dyDescent="0.25">
      <c r="F560" s="46"/>
      <c r="G560" s="51"/>
      <c r="H560" s="51"/>
      <c r="I560"/>
      <c r="J560"/>
      <c r="K560"/>
      <c r="L560"/>
      <c r="M560"/>
      <c r="N560"/>
      <c r="O560"/>
      <c r="P560"/>
    </row>
    <row r="561" spans="6:16" x14ac:dyDescent="0.25">
      <c r="F561" s="46"/>
      <c r="G561" s="51"/>
      <c r="H561" s="51"/>
      <c r="I561"/>
      <c r="J561"/>
      <c r="K561"/>
      <c r="L561"/>
      <c r="M561"/>
      <c r="N561"/>
      <c r="O561"/>
      <c r="P561"/>
    </row>
    <row r="562" spans="6:16" x14ac:dyDescent="0.25">
      <c r="F562" s="46"/>
      <c r="G562" s="51"/>
      <c r="H562" s="51"/>
      <c r="I562"/>
      <c r="J562"/>
      <c r="K562"/>
      <c r="L562"/>
      <c r="M562"/>
      <c r="N562"/>
      <c r="O562"/>
      <c r="P562"/>
    </row>
    <row r="563" spans="6:16" x14ac:dyDescent="0.25">
      <c r="F563" s="46"/>
      <c r="G563" s="51"/>
      <c r="H563" s="51"/>
      <c r="I563"/>
      <c r="J563"/>
      <c r="K563"/>
      <c r="L563"/>
      <c r="M563"/>
      <c r="N563"/>
      <c r="O563"/>
      <c r="P563"/>
    </row>
    <row r="564" spans="6:16" x14ac:dyDescent="0.25">
      <c r="F564" s="46"/>
      <c r="G564" s="51"/>
      <c r="H564" s="51"/>
      <c r="I564"/>
      <c r="J564"/>
      <c r="K564"/>
      <c r="L564"/>
      <c r="M564"/>
      <c r="N564"/>
      <c r="O564"/>
      <c r="P564"/>
    </row>
    <row r="565" spans="6:16" x14ac:dyDescent="0.25">
      <c r="F565" s="46"/>
      <c r="G565" s="51"/>
      <c r="H565" s="51"/>
      <c r="I565"/>
      <c r="J565"/>
      <c r="K565"/>
      <c r="L565"/>
      <c r="M565"/>
      <c r="N565"/>
      <c r="O565"/>
      <c r="P565"/>
    </row>
    <row r="566" spans="6:16" x14ac:dyDescent="0.25">
      <c r="F566" s="46"/>
      <c r="G566" s="51"/>
      <c r="H566" s="51"/>
      <c r="I566"/>
      <c r="J566"/>
      <c r="K566"/>
      <c r="L566"/>
      <c r="M566"/>
      <c r="N566"/>
      <c r="O566"/>
      <c r="P566"/>
    </row>
    <row r="567" spans="6:16" x14ac:dyDescent="0.25">
      <c r="F567" s="46"/>
      <c r="G567" s="51"/>
      <c r="H567" s="51"/>
      <c r="I567"/>
      <c r="J567"/>
      <c r="K567"/>
      <c r="L567"/>
      <c r="M567"/>
      <c r="N567"/>
      <c r="O567"/>
      <c r="P567"/>
    </row>
    <row r="568" spans="6:16" x14ac:dyDescent="0.25">
      <c r="F568" s="46"/>
      <c r="G568" s="51"/>
      <c r="H568" s="51"/>
      <c r="I568"/>
      <c r="J568"/>
      <c r="K568"/>
      <c r="L568"/>
      <c r="M568"/>
      <c r="N568"/>
      <c r="O568"/>
      <c r="P568"/>
    </row>
    <row r="569" spans="6:16" x14ac:dyDescent="0.25">
      <c r="F569" s="46"/>
      <c r="G569" s="51"/>
      <c r="H569" s="51"/>
      <c r="I569"/>
      <c r="J569"/>
      <c r="K569"/>
      <c r="L569"/>
      <c r="M569"/>
      <c r="N569"/>
      <c r="O569"/>
      <c r="P569"/>
    </row>
    <row r="570" spans="6:16" x14ac:dyDescent="0.25">
      <c r="F570" s="46"/>
      <c r="G570" s="51"/>
      <c r="H570" s="51"/>
      <c r="I570"/>
      <c r="J570"/>
      <c r="K570"/>
      <c r="L570"/>
      <c r="M570"/>
      <c r="N570"/>
      <c r="O570"/>
      <c r="P570"/>
    </row>
    <row r="571" spans="6:16" x14ac:dyDescent="0.25">
      <c r="F571" s="46"/>
      <c r="G571" s="51"/>
      <c r="H571" s="51"/>
      <c r="I571"/>
      <c r="J571"/>
      <c r="K571"/>
      <c r="L571"/>
      <c r="M571"/>
      <c r="N571"/>
      <c r="O571"/>
      <c r="P571"/>
    </row>
    <row r="572" spans="6:16" x14ac:dyDescent="0.25">
      <c r="F572" s="46"/>
      <c r="G572" s="51"/>
      <c r="H572" s="51"/>
      <c r="I572"/>
      <c r="J572"/>
      <c r="K572"/>
      <c r="L572"/>
      <c r="M572"/>
      <c r="N572"/>
      <c r="O572"/>
      <c r="P572"/>
    </row>
    <row r="573" spans="6:16" x14ac:dyDescent="0.25">
      <c r="F573" s="46"/>
      <c r="G573" s="51"/>
      <c r="H573" s="51"/>
      <c r="I573"/>
      <c r="J573"/>
      <c r="K573"/>
      <c r="L573"/>
      <c r="M573"/>
      <c r="N573"/>
      <c r="O573"/>
      <c r="P573"/>
    </row>
    <row r="574" spans="6:16" x14ac:dyDescent="0.25">
      <c r="F574" s="46"/>
      <c r="G574" s="51"/>
      <c r="H574" s="51"/>
      <c r="I574"/>
      <c r="J574"/>
      <c r="K574"/>
      <c r="L574"/>
      <c r="M574"/>
      <c r="N574"/>
      <c r="O574"/>
      <c r="P574"/>
    </row>
    <row r="575" spans="6:16" x14ac:dyDescent="0.25">
      <c r="F575" s="46"/>
      <c r="G575" s="51"/>
      <c r="H575" s="51"/>
      <c r="I575"/>
      <c r="J575"/>
      <c r="K575"/>
      <c r="L575"/>
      <c r="M575"/>
      <c r="N575"/>
      <c r="O575"/>
      <c r="P575"/>
    </row>
    <row r="576" spans="6:16" x14ac:dyDescent="0.25">
      <c r="F576" s="46"/>
      <c r="G576" s="51"/>
      <c r="H576" s="51"/>
      <c r="I576"/>
      <c r="J576"/>
      <c r="K576"/>
      <c r="L576"/>
      <c r="M576"/>
      <c r="N576"/>
      <c r="O576"/>
      <c r="P576"/>
    </row>
    <row r="577" spans="6:16" x14ac:dyDescent="0.25">
      <c r="F577" s="46"/>
      <c r="G577" s="51"/>
      <c r="H577" s="51"/>
      <c r="I577"/>
      <c r="J577"/>
      <c r="K577"/>
      <c r="L577"/>
      <c r="M577"/>
      <c r="N577"/>
      <c r="O577"/>
      <c r="P577"/>
    </row>
    <row r="578" spans="6:16" x14ac:dyDescent="0.25">
      <c r="F578" s="46"/>
      <c r="G578" s="51"/>
      <c r="H578" s="51"/>
      <c r="I578"/>
      <c r="J578"/>
      <c r="K578"/>
      <c r="L578"/>
      <c r="M578"/>
      <c r="N578"/>
      <c r="O578"/>
      <c r="P578"/>
    </row>
    <row r="579" spans="6:16" x14ac:dyDescent="0.25">
      <c r="F579" s="46"/>
      <c r="G579" s="51"/>
      <c r="H579" s="51"/>
      <c r="I579"/>
      <c r="J579"/>
      <c r="K579"/>
      <c r="L579"/>
      <c r="M579"/>
      <c r="N579"/>
      <c r="O579"/>
      <c r="P579"/>
    </row>
    <row r="580" spans="6:16" x14ac:dyDescent="0.25">
      <c r="F580" s="46"/>
      <c r="G580" s="51"/>
      <c r="H580" s="51"/>
      <c r="I580"/>
      <c r="J580"/>
      <c r="K580"/>
      <c r="L580"/>
      <c r="M580"/>
      <c r="N580"/>
      <c r="O580"/>
      <c r="P580"/>
    </row>
    <row r="581" spans="6:16" x14ac:dyDescent="0.25">
      <c r="F581" s="46"/>
      <c r="G581" s="51"/>
      <c r="H581" s="51"/>
      <c r="I581"/>
      <c r="J581"/>
      <c r="K581"/>
      <c r="L581"/>
      <c r="M581"/>
      <c r="N581"/>
      <c r="O581"/>
      <c r="P581"/>
    </row>
    <row r="582" spans="6:16" x14ac:dyDescent="0.25">
      <c r="F582" s="46"/>
      <c r="G582" s="51"/>
      <c r="H582" s="51"/>
      <c r="I582"/>
      <c r="J582"/>
      <c r="K582"/>
      <c r="L582"/>
      <c r="M582"/>
      <c r="N582"/>
      <c r="O582"/>
      <c r="P582"/>
    </row>
    <row r="583" spans="6:16" x14ac:dyDescent="0.25">
      <c r="F583" s="46"/>
      <c r="G583" s="51"/>
      <c r="H583" s="51"/>
      <c r="I583"/>
      <c r="J583"/>
      <c r="K583"/>
      <c r="L583"/>
      <c r="M583"/>
      <c r="N583"/>
      <c r="O583"/>
      <c r="P583"/>
    </row>
    <row r="584" spans="6:16" x14ac:dyDescent="0.25">
      <c r="F584" s="46"/>
      <c r="G584" s="51"/>
      <c r="H584" s="51"/>
      <c r="I584"/>
      <c r="J584"/>
      <c r="K584"/>
      <c r="L584"/>
      <c r="M584"/>
      <c r="N584"/>
      <c r="O584"/>
      <c r="P584"/>
    </row>
    <row r="585" spans="6:16" x14ac:dyDescent="0.25">
      <c r="F585" s="46"/>
      <c r="G585" s="51"/>
      <c r="H585" s="51"/>
      <c r="I585"/>
      <c r="J585"/>
      <c r="K585"/>
      <c r="L585"/>
      <c r="M585"/>
      <c r="N585"/>
      <c r="O585"/>
      <c r="P585"/>
    </row>
    <row r="586" spans="6:16" x14ac:dyDescent="0.25">
      <c r="F586" s="46"/>
      <c r="G586" s="51"/>
      <c r="H586" s="51"/>
      <c r="I586"/>
      <c r="J586"/>
      <c r="K586"/>
      <c r="L586"/>
      <c r="M586"/>
      <c r="N586"/>
      <c r="O586"/>
      <c r="P586"/>
    </row>
    <row r="587" spans="6:16" x14ac:dyDescent="0.25">
      <c r="F587" s="46"/>
      <c r="G587" s="51"/>
      <c r="H587" s="51"/>
      <c r="I587"/>
      <c r="J587"/>
      <c r="K587"/>
      <c r="L587"/>
      <c r="M587"/>
      <c r="N587"/>
      <c r="O587"/>
      <c r="P587"/>
    </row>
    <row r="588" spans="6:16" x14ac:dyDescent="0.25">
      <c r="F588" s="46"/>
      <c r="G588" s="51"/>
      <c r="H588" s="51"/>
      <c r="I588"/>
      <c r="J588"/>
      <c r="K588"/>
      <c r="L588"/>
      <c r="M588"/>
      <c r="N588"/>
      <c r="O588"/>
      <c r="P588"/>
    </row>
    <row r="589" spans="6:16" x14ac:dyDescent="0.25">
      <c r="F589" s="46"/>
      <c r="G589" s="51"/>
      <c r="H589" s="51"/>
      <c r="I589"/>
      <c r="J589"/>
      <c r="K589"/>
      <c r="L589"/>
      <c r="M589"/>
      <c r="N589"/>
      <c r="O589"/>
      <c r="P589"/>
    </row>
    <row r="590" spans="6:16" x14ac:dyDescent="0.25">
      <c r="F590" s="46"/>
      <c r="G590" s="51"/>
      <c r="H590" s="51"/>
      <c r="I590"/>
      <c r="J590"/>
      <c r="K590"/>
      <c r="L590"/>
      <c r="M590"/>
      <c r="N590"/>
      <c r="O590"/>
      <c r="P590"/>
    </row>
    <row r="591" spans="6:16" x14ac:dyDescent="0.25">
      <c r="F591" s="46"/>
      <c r="G591" s="51"/>
      <c r="H591" s="51"/>
      <c r="I591"/>
      <c r="J591"/>
      <c r="K591"/>
      <c r="L591"/>
      <c r="M591"/>
      <c r="N591"/>
      <c r="O591"/>
      <c r="P591"/>
    </row>
    <row r="592" spans="6:16" x14ac:dyDescent="0.25">
      <c r="F592" s="46"/>
      <c r="G592" s="51"/>
      <c r="H592" s="51"/>
      <c r="I592"/>
      <c r="J592"/>
      <c r="K592"/>
      <c r="L592"/>
      <c r="M592"/>
      <c r="N592"/>
      <c r="O592"/>
      <c r="P592"/>
    </row>
    <row r="593" spans="6:16" x14ac:dyDescent="0.25">
      <c r="F593" s="46"/>
      <c r="G593" s="51"/>
      <c r="H593" s="51"/>
      <c r="I593"/>
      <c r="J593"/>
      <c r="K593"/>
      <c r="L593"/>
      <c r="M593"/>
      <c r="N593"/>
      <c r="O593"/>
      <c r="P593"/>
    </row>
    <row r="594" spans="6:16" x14ac:dyDescent="0.25">
      <c r="F594" s="46"/>
      <c r="G594" s="51"/>
      <c r="H594" s="51"/>
      <c r="I594"/>
      <c r="J594"/>
      <c r="K594"/>
      <c r="L594"/>
      <c r="M594"/>
      <c r="N594"/>
      <c r="O594"/>
      <c r="P594"/>
    </row>
    <row r="595" spans="6:16" x14ac:dyDescent="0.25">
      <c r="F595" s="46"/>
      <c r="G595" s="51"/>
      <c r="H595" s="51"/>
      <c r="I595"/>
      <c r="J595"/>
      <c r="K595"/>
      <c r="L595"/>
      <c r="M595"/>
      <c r="N595"/>
      <c r="O595"/>
      <c r="P595"/>
    </row>
    <row r="596" spans="6:16" x14ac:dyDescent="0.25">
      <c r="F596" s="46"/>
      <c r="G596" s="51"/>
      <c r="H596" s="51"/>
      <c r="I596"/>
      <c r="J596"/>
      <c r="K596"/>
      <c r="L596"/>
      <c r="M596"/>
      <c r="N596"/>
      <c r="O596"/>
      <c r="P596"/>
    </row>
    <row r="597" spans="6:16" x14ac:dyDescent="0.25">
      <c r="F597" s="46"/>
      <c r="G597" s="51"/>
      <c r="H597" s="51"/>
      <c r="I597"/>
      <c r="J597"/>
      <c r="K597"/>
      <c r="L597"/>
      <c r="M597"/>
      <c r="N597"/>
      <c r="O597"/>
      <c r="P597"/>
    </row>
    <row r="598" spans="6:16" x14ac:dyDescent="0.25">
      <c r="F598" s="46"/>
      <c r="G598" s="51"/>
      <c r="H598" s="51"/>
      <c r="I598"/>
      <c r="J598"/>
      <c r="K598"/>
      <c r="L598"/>
      <c r="M598"/>
      <c r="N598"/>
      <c r="O598"/>
      <c r="P598"/>
    </row>
    <row r="599" spans="6:16" x14ac:dyDescent="0.25">
      <c r="F599" s="46"/>
      <c r="G599" s="51"/>
      <c r="H599" s="51"/>
      <c r="I599"/>
      <c r="J599"/>
      <c r="K599"/>
      <c r="L599"/>
      <c r="M599"/>
      <c r="N599"/>
      <c r="O599"/>
      <c r="P599"/>
    </row>
    <row r="600" spans="6:16" x14ac:dyDescent="0.25">
      <c r="F600" s="46"/>
      <c r="G600" s="51"/>
      <c r="H600" s="51"/>
      <c r="I600"/>
      <c r="J600"/>
      <c r="K600"/>
      <c r="L600"/>
      <c r="M600"/>
      <c r="N600"/>
      <c r="O600"/>
      <c r="P600"/>
    </row>
    <row r="601" spans="6:16" x14ac:dyDescent="0.25">
      <c r="F601" s="46"/>
      <c r="G601" s="51"/>
      <c r="H601" s="51"/>
      <c r="I601"/>
      <c r="J601"/>
      <c r="K601"/>
      <c r="L601"/>
      <c r="M601"/>
      <c r="N601"/>
      <c r="O601"/>
      <c r="P601"/>
    </row>
    <row r="602" spans="6:16" x14ac:dyDescent="0.25">
      <c r="F602" s="46"/>
      <c r="G602" s="51"/>
      <c r="H602" s="51"/>
      <c r="I602"/>
      <c r="J602"/>
      <c r="K602"/>
      <c r="L602"/>
      <c r="M602"/>
      <c r="N602"/>
      <c r="O602"/>
      <c r="P602"/>
    </row>
    <row r="603" spans="6:16" x14ac:dyDescent="0.25">
      <c r="F603" s="46"/>
      <c r="G603" s="51"/>
      <c r="H603" s="51"/>
      <c r="I603"/>
      <c r="J603"/>
      <c r="K603"/>
      <c r="L603"/>
      <c r="M603"/>
      <c r="N603"/>
      <c r="O603"/>
      <c r="P603"/>
    </row>
    <row r="604" spans="6:16" x14ac:dyDescent="0.25">
      <c r="F604" s="46"/>
      <c r="G604" s="51"/>
      <c r="H604" s="51"/>
      <c r="I604"/>
      <c r="J604"/>
      <c r="K604"/>
      <c r="L604"/>
      <c r="M604"/>
      <c r="N604"/>
      <c r="O604"/>
      <c r="P604"/>
    </row>
    <row r="605" spans="6:16" x14ac:dyDescent="0.25">
      <c r="F605" s="46"/>
      <c r="G605" s="51"/>
      <c r="H605" s="51"/>
      <c r="I605"/>
      <c r="J605"/>
      <c r="K605"/>
      <c r="L605"/>
      <c r="M605"/>
      <c r="N605"/>
      <c r="O605"/>
      <c r="P605"/>
    </row>
    <row r="606" spans="6:16" x14ac:dyDescent="0.25">
      <c r="F606" s="46"/>
      <c r="G606" s="51"/>
      <c r="H606" s="51"/>
      <c r="I606"/>
      <c r="J606"/>
      <c r="K606"/>
      <c r="L606"/>
      <c r="M606"/>
      <c r="N606"/>
      <c r="O606"/>
      <c r="P606"/>
    </row>
    <row r="607" spans="6:16" x14ac:dyDescent="0.25">
      <c r="F607" s="46"/>
      <c r="G607" s="51"/>
      <c r="H607" s="51"/>
      <c r="I607"/>
      <c r="J607"/>
      <c r="K607"/>
      <c r="L607"/>
      <c r="M607"/>
      <c r="N607"/>
      <c r="O607"/>
      <c r="P607"/>
    </row>
    <row r="608" spans="6:16" x14ac:dyDescent="0.25">
      <c r="F608" s="46"/>
      <c r="G608" s="51"/>
      <c r="H608" s="51"/>
      <c r="I608"/>
      <c r="J608"/>
      <c r="K608"/>
      <c r="L608"/>
      <c r="M608"/>
      <c r="N608"/>
      <c r="O608"/>
      <c r="P608"/>
    </row>
    <row r="609" spans="6:16" x14ac:dyDescent="0.25">
      <c r="F609" s="46"/>
      <c r="G609" s="51"/>
      <c r="H609" s="51"/>
      <c r="I609"/>
      <c r="J609"/>
      <c r="K609"/>
      <c r="L609"/>
      <c r="M609"/>
      <c r="N609"/>
      <c r="O609"/>
      <c r="P609"/>
    </row>
    <row r="610" spans="6:16" x14ac:dyDescent="0.25">
      <c r="F610" s="46"/>
      <c r="G610" s="51"/>
      <c r="H610" s="51"/>
      <c r="I610"/>
      <c r="J610"/>
      <c r="K610"/>
      <c r="L610"/>
      <c r="M610"/>
      <c r="N610"/>
      <c r="O610"/>
      <c r="P610"/>
    </row>
    <row r="611" spans="6:16" x14ac:dyDescent="0.25">
      <c r="F611" s="46"/>
      <c r="G611" s="51"/>
      <c r="H611" s="51"/>
      <c r="I611"/>
      <c r="J611"/>
      <c r="K611"/>
      <c r="L611"/>
      <c r="M611"/>
      <c r="N611"/>
      <c r="O611"/>
      <c r="P611"/>
    </row>
    <row r="612" spans="6:16" x14ac:dyDescent="0.25">
      <c r="F612" s="46"/>
      <c r="G612" s="51"/>
      <c r="H612" s="51"/>
      <c r="I612"/>
      <c r="J612"/>
      <c r="K612"/>
      <c r="L612"/>
      <c r="M612"/>
      <c r="N612"/>
      <c r="O612"/>
      <c r="P612"/>
    </row>
    <row r="613" spans="6:16" x14ac:dyDescent="0.25">
      <c r="F613" s="46"/>
      <c r="G613" s="51"/>
      <c r="H613" s="51"/>
      <c r="I613"/>
      <c r="J613"/>
      <c r="K613"/>
      <c r="L613"/>
      <c r="M613"/>
      <c r="N613"/>
      <c r="O613"/>
      <c r="P613"/>
    </row>
    <row r="614" spans="6:16" x14ac:dyDescent="0.25">
      <c r="F614" s="46"/>
      <c r="G614" s="51"/>
      <c r="H614" s="51"/>
      <c r="I614"/>
      <c r="J614"/>
      <c r="K614"/>
      <c r="L614"/>
      <c r="M614"/>
      <c r="N614"/>
      <c r="O614"/>
      <c r="P614"/>
    </row>
    <row r="615" spans="6:16" x14ac:dyDescent="0.25">
      <c r="F615" s="46"/>
      <c r="G615" s="51"/>
      <c r="H615" s="51"/>
      <c r="I615"/>
      <c r="J615"/>
      <c r="K615"/>
      <c r="L615"/>
      <c r="M615"/>
      <c r="N615"/>
      <c r="O615"/>
      <c r="P615"/>
    </row>
    <row r="616" spans="6:16" x14ac:dyDescent="0.25">
      <c r="F616" s="46"/>
      <c r="G616" s="51"/>
      <c r="H616" s="51"/>
      <c r="I616"/>
      <c r="J616"/>
      <c r="K616"/>
      <c r="L616"/>
      <c r="M616"/>
      <c r="N616"/>
      <c r="O616"/>
      <c r="P616"/>
    </row>
    <row r="617" spans="6:16" x14ac:dyDescent="0.25">
      <c r="F617" s="46"/>
      <c r="G617" s="51"/>
      <c r="H617" s="51"/>
      <c r="I617"/>
      <c r="J617"/>
      <c r="K617"/>
      <c r="L617"/>
      <c r="M617"/>
      <c r="N617"/>
      <c r="O617"/>
      <c r="P617"/>
    </row>
    <row r="618" spans="6:16" x14ac:dyDescent="0.25">
      <c r="F618" s="46"/>
      <c r="G618" s="51"/>
      <c r="H618" s="51"/>
      <c r="I618"/>
      <c r="J618"/>
      <c r="K618"/>
      <c r="L618"/>
      <c r="M618"/>
      <c r="N618"/>
      <c r="O618"/>
      <c r="P618"/>
    </row>
    <row r="619" spans="6:16" x14ac:dyDescent="0.25">
      <c r="F619" s="46"/>
      <c r="G619" s="51"/>
      <c r="H619" s="51"/>
      <c r="I619"/>
      <c r="J619"/>
      <c r="K619"/>
      <c r="L619"/>
      <c r="M619"/>
      <c r="N619"/>
      <c r="O619"/>
      <c r="P619"/>
    </row>
    <row r="620" spans="6:16" x14ac:dyDescent="0.25">
      <c r="F620" s="46"/>
      <c r="G620" s="51"/>
      <c r="H620" s="51"/>
      <c r="I620"/>
      <c r="J620"/>
      <c r="K620"/>
      <c r="L620"/>
      <c r="M620"/>
      <c r="N620"/>
      <c r="O620"/>
      <c r="P620"/>
    </row>
    <row r="621" spans="6:16" x14ac:dyDescent="0.25">
      <c r="F621" s="46"/>
      <c r="G621" s="51"/>
      <c r="H621" s="51"/>
      <c r="I621"/>
      <c r="J621"/>
      <c r="K621"/>
      <c r="L621"/>
      <c r="M621"/>
      <c r="N621"/>
      <c r="O621"/>
      <c r="P621"/>
    </row>
    <row r="622" spans="6:16" x14ac:dyDescent="0.25">
      <c r="F622" s="46"/>
      <c r="G622" s="51"/>
      <c r="H622" s="51"/>
      <c r="I622"/>
      <c r="J622"/>
      <c r="K622"/>
      <c r="L622"/>
      <c r="M622"/>
      <c r="N622"/>
      <c r="O622"/>
      <c r="P622"/>
    </row>
    <row r="623" spans="6:16" x14ac:dyDescent="0.25">
      <c r="F623" s="46"/>
      <c r="G623" s="51"/>
      <c r="H623" s="51"/>
      <c r="I623"/>
      <c r="J623"/>
      <c r="K623"/>
      <c r="L623"/>
      <c r="M623"/>
      <c r="N623"/>
      <c r="O623"/>
      <c r="P623"/>
    </row>
    <row r="624" spans="6:16" x14ac:dyDescent="0.25">
      <c r="F624" s="46"/>
      <c r="G624" s="51"/>
      <c r="H624" s="51"/>
      <c r="I624"/>
      <c r="J624"/>
      <c r="K624"/>
      <c r="L624"/>
      <c r="M624"/>
      <c r="N624"/>
      <c r="O624"/>
      <c r="P624"/>
    </row>
    <row r="625" spans="6:16" x14ac:dyDescent="0.25">
      <c r="F625" s="46"/>
      <c r="G625" s="51"/>
      <c r="H625" s="51"/>
      <c r="I625"/>
      <c r="J625"/>
      <c r="K625"/>
      <c r="L625"/>
      <c r="M625"/>
      <c r="N625"/>
      <c r="O625"/>
      <c r="P625"/>
    </row>
    <row r="626" spans="6:16" x14ac:dyDescent="0.25">
      <c r="F626" s="46"/>
      <c r="G626" s="51"/>
      <c r="H626" s="51"/>
      <c r="I626"/>
      <c r="J626"/>
      <c r="K626"/>
      <c r="L626"/>
      <c r="M626"/>
      <c r="N626"/>
      <c r="O626"/>
      <c r="P626"/>
    </row>
    <row r="627" spans="6:16" x14ac:dyDescent="0.25">
      <c r="F627" s="46"/>
      <c r="G627" s="51"/>
      <c r="H627" s="51"/>
      <c r="I627"/>
      <c r="J627"/>
      <c r="K627"/>
      <c r="L627"/>
      <c r="M627"/>
      <c r="N627"/>
      <c r="O627"/>
      <c r="P627"/>
    </row>
    <row r="628" spans="6:16" x14ac:dyDescent="0.25">
      <c r="F628" s="46"/>
      <c r="G628" s="51"/>
      <c r="H628" s="51"/>
      <c r="I628"/>
      <c r="J628"/>
      <c r="K628"/>
      <c r="L628"/>
      <c r="M628"/>
      <c r="N628"/>
      <c r="O628"/>
      <c r="P628"/>
    </row>
    <row r="629" spans="6:16" x14ac:dyDescent="0.25">
      <c r="F629" s="46"/>
      <c r="G629" s="51"/>
      <c r="H629" s="51"/>
      <c r="I629"/>
      <c r="J629"/>
      <c r="K629"/>
      <c r="L629"/>
      <c r="M629"/>
      <c r="N629"/>
      <c r="O629"/>
      <c r="P629"/>
    </row>
    <row r="630" spans="6:16" x14ac:dyDescent="0.25">
      <c r="F630" s="46"/>
      <c r="G630" s="51"/>
      <c r="H630" s="51"/>
      <c r="I630"/>
      <c r="J630"/>
      <c r="K630"/>
      <c r="L630"/>
      <c r="M630"/>
      <c r="N630"/>
      <c r="O630"/>
      <c r="P630"/>
    </row>
    <row r="631" spans="6:16" x14ac:dyDescent="0.25">
      <c r="F631" s="46"/>
      <c r="G631" s="51"/>
      <c r="H631" s="51"/>
      <c r="I631"/>
      <c r="J631"/>
      <c r="K631"/>
      <c r="L631"/>
      <c r="M631"/>
      <c r="N631"/>
      <c r="O631"/>
      <c r="P631"/>
    </row>
    <row r="632" spans="6:16" x14ac:dyDescent="0.25">
      <c r="F632" s="46"/>
      <c r="G632" s="51"/>
      <c r="H632" s="51"/>
      <c r="I632"/>
      <c r="J632"/>
      <c r="K632"/>
      <c r="L632"/>
      <c r="M632"/>
      <c r="N632"/>
      <c r="O632"/>
      <c r="P632"/>
    </row>
    <row r="633" spans="6:16" x14ac:dyDescent="0.25">
      <c r="F633" s="46"/>
      <c r="G633" s="51"/>
      <c r="H633" s="51"/>
      <c r="I633"/>
      <c r="J633"/>
      <c r="K633"/>
      <c r="L633"/>
      <c r="M633"/>
      <c r="N633"/>
      <c r="O633"/>
      <c r="P633"/>
    </row>
    <row r="634" spans="6:16" x14ac:dyDescent="0.25">
      <c r="F634" s="46"/>
      <c r="G634" s="51"/>
      <c r="H634" s="51"/>
      <c r="I634"/>
      <c r="J634"/>
      <c r="K634"/>
      <c r="L634"/>
      <c r="M634"/>
      <c r="N634"/>
      <c r="O634"/>
      <c r="P634"/>
    </row>
    <row r="635" spans="6:16" x14ac:dyDescent="0.25">
      <c r="F635" s="46"/>
      <c r="G635" s="51"/>
      <c r="H635" s="51"/>
      <c r="I635"/>
      <c r="J635"/>
      <c r="K635"/>
      <c r="L635"/>
      <c r="M635"/>
      <c r="N635"/>
      <c r="O635"/>
      <c r="P635"/>
    </row>
    <row r="636" spans="6:16" x14ac:dyDescent="0.25">
      <c r="F636" s="46"/>
      <c r="G636" s="51"/>
      <c r="H636" s="51"/>
      <c r="I636"/>
      <c r="J636"/>
      <c r="K636"/>
      <c r="L636"/>
      <c r="M636"/>
      <c r="N636"/>
      <c r="O636"/>
      <c r="P636"/>
    </row>
    <row r="637" spans="6:16" x14ac:dyDescent="0.25">
      <c r="F637" s="46"/>
      <c r="G637" s="51"/>
      <c r="H637" s="51"/>
      <c r="I637"/>
      <c r="J637"/>
      <c r="K637"/>
      <c r="L637"/>
      <c r="M637"/>
      <c r="N637"/>
      <c r="O637"/>
      <c r="P637"/>
    </row>
    <row r="638" spans="6:16" x14ac:dyDescent="0.25">
      <c r="F638" s="46"/>
      <c r="G638" s="51"/>
      <c r="H638" s="51"/>
      <c r="I638"/>
      <c r="J638"/>
      <c r="K638"/>
      <c r="L638"/>
      <c r="M638"/>
      <c r="N638"/>
      <c r="O638"/>
      <c r="P638"/>
    </row>
    <row r="639" spans="6:16" x14ac:dyDescent="0.25">
      <c r="F639" s="46"/>
      <c r="G639" s="51"/>
      <c r="H639" s="51"/>
      <c r="I639"/>
      <c r="J639"/>
      <c r="K639"/>
      <c r="L639"/>
      <c r="M639"/>
      <c r="N639"/>
      <c r="O639"/>
      <c r="P639"/>
    </row>
    <row r="640" spans="6:16" x14ac:dyDescent="0.25">
      <c r="F640" s="46"/>
      <c r="G640" s="51"/>
      <c r="H640" s="51"/>
      <c r="I640"/>
      <c r="J640"/>
      <c r="K640"/>
      <c r="L640"/>
      <c r="M640"/>
      <c r="N640"/>
      <c r="O640"/>
      <c r="P640"/>
    </row>
    <row r="641" spans="6:16" x14ac:dyDescent="0.25">
      <c r="F641" s="46"/>
      <c r="G641" s="51"/>
      <c r="H641" s="51"/>
      <c r="I641"/>
      <c r="J641"/>
      <c r="K641"/>
      <c r="L641"/>
      <c r="M641"/>
      <c r="N641"/>
      <c r="O641"/>
      <c r="P641"/>
    </row>
    <row r="642" spans="6:16" x14ac:dyDescent="0.25">
      <c r="F642" s="46"/>
      <c r="G642" s="51"/>
      <c r="H642" s="51"/>
      <c r="I642"/>
      <c r="J642"/>
      <c r="K642"/>
      <c r="L642"/>
      <c r="M642"/>
      <c r="N642"/>
      <c r="O642"/>
      <c r="P642"/>
    </row>
    <row r="643" spans="6:16" x14ac:dyDescent="0.25">
      <c r="F643" s="46"/>
      <c r="G643" s="51"/>
      <c r="H643" s="51"/>
      <c r="I643"/>
      <c r="J643"/>
      <c r="K643"/>
      <c r="L643"/>
      <c r="M643"/>
      <c r="N643"/>
      <c r="O643"/>
      <c r="P643"/>
    </row>
    <row r="644" spans="6:16" x14ac:dyDescent="0.25">
      <c r="F644" s="46"/>
      <c r="G644" s="51"/>
      <c r="H644" s="51"/>
      <c r="I644"/>
      <c r="J644"/>
      <c r="K644"/>
      <c r="L644"/>
      <c r="M644"/>
      <c r="N644"/>
      <c r="O644"/>
      <c r="P644"/>
    </row>
    <row r="645" spans="6:16" x14ac:dyDescent="0.25">
      <c r="F645" s="46"/>
      <c r="G645" s="51"/>
      <c r="H645" s="51"/>
      <c r="I645"/>
      <c r="J645"/>
      <c r="K645"/>
      <c r="L645"/>
      <c r="M645"/>
      <c r="N645"/>
      <c r="O645"/>
      <c r="P645"/>
    </row>
    <row r="646" spans="6:16" x14ac:dyDescent="0.25">
      <c r="F646" s="46"/>
      <c r="G646" s="51"/>
      <c r="H646" s="51"/>
      <c r="I646"/>
      <c r="J646"/>
      <c r="K646"/>
      <c r="L646"/>
      <c r="M646"/>
      <c r="N646"/>
      <c r="O646"/>
      <c r="P646"/>
    </row>
    <row r="647" spans="6:16" x14ac:dyDescent="0.25">
      <c r="F647" s="46"/>
      <c r="G647" s="51"/>
      <c r="H647" s="51"/>
      <c r="I647"/>
      <c r="J647"/>
      <c r="K647"/>
      <c r="L647"/>
      <c r="M647"/>
      <c r="N647"/>
      <c r="O647"/>
      <c r="P647"/>
    </row>
    <row r="648" spans="6:16" x14ac:dyDescent="0.25">
      <c r="F648" s="46"/>
      <c r="G648" s="51"/>
      <c r="H648" s="51"/>
      <c r="I648"/>
      <c r="J648"/>
      <c r="K648"/>
      <c r="L648"/>
      <c r="M648"/>
      <c r="N648"/>
      <c r="O648"/>
      <c r="P648"/>
    </row>
    <row r="649" spans="6:16" x14ac:dyDescent="0.25">
      <c r="F649" s="46"/>
      <c r="G649" s="51"/>
      <c r="H649" s="51"/>
      <c r="I649"/>
      <c r="J649"/>
      <c r="K649"/>
      <c r="L649"/>
      <c r="M649"/>
      <c r="N649"/>
      <c r="O649"/>
      <c r="P649"/>
    </row>
    <row r="650" spans="6:16" x14ac:dyDescent="0.25">
      <c r="F650" s="46"/>
      <c r="G650" s="51"/>
      <c r="H650" s="51"/>
      <c r="I650"/>
      <c r="J650"/>
      <c r="K650"/>
      <c r="L650"/>
      <c r="M650"/>
      <c r="N650"/>
      <c r="O650"/>
      <c r="P650"/>
    </row>
    <row r="651" spans="6:16" x14ac:dyDescent="0.25">
      <c r="F651" s="46"/>
      <c r="G651" s="51"/>
      <c r="H651" s="51"/>
      <c r="I651"/>
      <c r="J651"/>
      <c r="K651"/>
      <c r="L651"/>
      <c r="M651"/>
      <c r="N651"/>
      <c r="O651"/>
      <c r="P651"/>
    </row>
    <row r="652" spans="6:16" x14ac:dyDescent="0.25">
      <c r="F652" s="46"/>
      <c r="G652" s="51"/>
      <c r="H652" s="51"/>
      <c r="I652"/>
      <c r="J652"/>
      <c r="K652"/>
      <c r="L652"/>
      <c r="M652"/>
      <c r="N652"/>
      <c r="O652"/>
      <c r="P652"/>
    </row>
    <row r="653" spans="6:16" x14ac:dyDescent="0.25">
      <c r="F653" s="46"/>
      <c r="G653" s="51"/>
      <c r="H653" s="51"/>
      <c r="I653"/>
      <c r="J653"/>
      <c r="K653"/>
      <c r="L653"/>
      <c r="M653"/>
      <c r="N653"/>
      <c r="O653"/>
      <c r="P653"/>
    </row>
    <row r="654" spans="6:16" x14ac:dyDescent="0.25">
      <c r="F654" s="46"/>
      <c r="G654" s="51"/>
      <c r="H654" s="51"/>
      <c r="I654"/>
      <c r="J654"/>
      <c r="K654"/>
      <c r="L654"/>
      <c r="M654"/>
      <c r="N654"/>
      <c r="O654"/>
      <c r="P654"/>
    </row>
    <row r="655" spans="6:16" x14ac:dyDescent="0.25">
      <c r="F655" s="46"/>
      <c r="G655" s="51"/>
      <c r="H655" s="51"/>
      <c r="I655"/>
      <c r="J655"/>
      <c r="K655"/>
      <c r="L655"/>
      <c r="M655"/>
      <c r="N655"/>
      <c r="O655"/>
      <c r="P655"/>
    </row>
    <row r="656" spans="6:16" x14ac:dyDescent="0.25">
      <c r="F656" s="46"/>
      <c r="G656" s="51"/>
      <c r="H656" s="51"/>
      <c r="I656"/>
      <c r="J656"/>
      <c r="K656"/>
      <c r="L656"/>
      <c r="M656"/>
      <c r="N656"/>
      <c r="O656"/>
      <c r="P656"/>
    </row>
    <row r="657" spans="6:16" x14ac:dyDescent="0.25">
      <c r="F657" s="46"/>
      <c r="G657" s="51"/>
      <c r="H657" s="51"/>
      <c r="I657"/>
      <c r="J657"/>
      <c r="K657"/>
      <c r="L657"/>
      <c r="M657"/>
      <c r="N657"/>
      <c r="O657"/>
      <c r="P657"/>
    </row>
    <row r="658" spans="6:16" x14ac:dyDescent="0.25">
      <c r="F658" s="46"/>
      <c r="G658" s="51"/>
      <c r="H658" s="51"/>
      <c r="I658"/>
      <c r="J658"/>
      <c r="K658"/>
      <c r="L658"/>
      <c r="M658"/>
      <c r="N658"/>
      <c r="O658"/>
      <c r="P658"/>
    </row>
    <row r="659" spans="6:16" x14ac:dyDescent="0.25">
      <c r="F659" s="46"/>
      <c r="G659" s="51"/>
      <c r="H659" s="51"/>
      <c r="I659"/>
      <c r="J659"/>
      <c r="K659"/>
      <c r="L659"/>
      <c r="M659"/>
      <c r="N659"/>
      <c r="O659"/>
      <c r="P659"/>
    </row>
    <row r="660" spans="6:16" x14ac:dyDescent="0.25">
      <c r="F660" s="46"/>
      <c r="G660" s="51"/>
      <c r="H660" s="51"/>
      <c r="I660"/>
      <c r="J660"/>
      <c r="K660"/>
      <c r="L660"/>
      <c r="M660"/>
      <c r="N660"/>
      <c r="O660"/>
      <c r="P660"/>
    </row>
    <row r="661" spans="6:16" x14ac:dyDescent="0.25">
      <c r="F661" s="46"/>
      <c r="G661" s="51"/>
      <c r="H661" s="51"/>
      <c r="I661"/>
      <c r="J661"/>
      <c r="K661"/>
      <c r="L661"/>
      <c r="M661"/>
      <c r="N661"/>
      <c r="O661"/>
      <c r="P661"/>
    </row>
    <row r="662" spans="6:16" x14ac:dyDescent="0.25">
      <c r="F662" s="46"/>
      <c r="G662" s="51"/>
      <c r="H662" s="51"/>
      <c r="I662"/>
      <c r="J662"/>
      <c r="K662"/>
      <c r="L662"/>
      <c r="M662"/>
      <c r="N662"/>
      <c r="O662"/>
      <c r="P662"/>
    </row>
    <row r="663" spans="6:16" x14ac:dyDescent="0.25">
      <c r="F663" s="46"/>
      <c r="G663" s="51"/>
      <c r="H663" s="51"/>
      <c r="I663"/>
      <c r="J663"/>
      <c r="K663"/>
      <c r="L663"/>
      <c r="M663"/>
      <c r="N663"/>
      <c r="O663"/>
      <c r="P663"/>
    </row>
    <row r="664" spans="6:16" x14ac:dyDescent="0.25">
      <c r="F664" s="46"/>
      <c r="G664" s="51"/>
      <c r="H664" s="51"/>
      <c r="I664"/>
      <c r="J664"/>
      <c r="K664"/>
      <c r="L664"/>
      <c r="M664"/>
      <c r="N664"/>
      <c r="O664"/>
      <c r="P664"/>
    </row>
    <row r="665" spans="6:16" x14ac:dyDescent="0.25">
      <c r="F665" s="46"/>
      <c r="G665" s="51"/>
      <c r="H665" s="51"/>
      <c r="I665"/>
      <c r="J665"/>
      <c r="K665"/>
      <c r="L665"/>
      <c r="M665"/>
      <c r="N665"/>
      <c r="O665"/>
      <c r="P665"/>
    </row>
    <row r="666" spans="6:16" x14ac:dyDescent="0.25">
      <c r="F666" s="46"/>
      <c r="G666" s="51"/>
      <c r="H666" s="51"/>
      <c r="I666"/>
      <c r="J666"/>
      <c r="K666"/>
      <c r="L666"/>
      <c r="M666"/>
      <c r="N666"/>
      <c r="O666"/>
      <c r="P666"/>
    </row>
    <row r="667" spans="6:16" x14ac:dyDescent="0.25">
      <c r="F667" s="46"/>
      <c r="G667" s="51"/>
      <c r="H667" s="51"/>
      <c r="I667"/>
      <c r="J667"/>
      <c r="K667"/>
      <c r="L667"/>
      <c r="M667"/>
      <c r="N667"/>
      <c r="O667"/>
      <c r="P667"/>
    </row>
    <row r="668" spans="6:16" x14ac:dyDescent="0.25">
      <c r="F668" s="46"/>
      <c r="G668" s="51"/>
      <c r="H668" s="51"/>
      <c r="I668"/>
      <c r="J668"/>
      <c r="K668"/>
      <c r="L668"/>
      <c r="M668"/>
      <c r="N668"/>
      <c r="O668"/>
      <c r="P668"/>
    </row>
    <row r="669" spans="6:16" x14ac:dyDescent="0.25">
      <c r="F669" s="46"/>
      <c r="G669" s="51"/>
      <c r="H669" s="51"/>
      <c r="I669"/>
      <c r="J669"/>
      <c r="K669"/>
      <c r="L669"/>
      <c r="M669"/>
      <c r="N669"/>
      <c r="O669"/>
      <c r="P669"/>
    </row>
    <row r="670" spans="6:16" x14ac:dyDescent="0.25">
      <c r="F670" s="46"/>
      <c r="G670" s="51"/>
      <c r="H670" s="51"/>
      <c r="I670"/>
      <c r="J670"/>
      <c r="K670"/>
      <c r="L670"/>
      <c r="M670"/>
      <c r="N670"/>
      <c r="O670"/>
      <c r="P670"/>
    </row>
    <row r="671" spans="6:16" x14ac:dyDescent="0.25">
      <c r="F671" s="46"/>
      <c r="G671" s="51"/>
      <c r="H671" s="51"/>
      <c r="I671"/>
      <c r="J671"/>
      <c r="K671"/>
      <c r="L671"/>
      <c r="M671"/>
      <c r="N671"/>
      <c r="O671"/>
      <c r="P671"/>
    </row>
    <row r="672" spans="6:16" x14ac:dyDescent="0.25">
      <c r="F672" s="46"/>
      <c r="G672" s="51"/>
      <c r="H672" s="51"/>
      <c r="I672"/>
      <c r="J672"/>
      <c r="K672"/>
      <c r="L672"/>
      <c r="M672"/>
      <c r="N672"/>
      <c r="O672"/>
      <c r="P672"/>
    </row>
    <row r="673" spans="6:16" x14ac:dyDescent="0.25">
      <c r="F673" s="46"/>
      <c r="G673" s="51"/>
      <c r="H673" s="51"/>
      <c r="I673"/>
      <c r="J673"/>
      <c r="K673"/>
      <c r="L673"/>
      <c r="M673"/>
      <c r="N673"/>
      <c r="O673"/>
      <c r="P673"/>
    </row>
    <row r="674" spans="6:16" x14ac:dyDescent="0.25">
      <c r="F674" s="46"/>
      <c r="G674" s="51"/>
      <c r="H674" s="51"/>
      <c r="I674"/>
      <c r="J674"/>
      <c r="K674"/>
      <c r="L674"/>
      <c r="M674"/>
      <c r="N674"/>
      <c r="O674"/>
      <c r="P674"/>
    </row>
    <row r="675" spans="6:16" x14ac:dyDescent="0.25">
      <c r="F675" s="46"/>
      <c r="G675" s="51"/>
      <c r="H675" s="51"/>
      <c r="I675"/>
      <c r="J675"/>
      <c r="K675"/>
      <c r="L675"/>
      <c r="M675"/>
      <c r="N675"/>
      <c r="O675"/>
      <c r="P675"/>
    </row>
    <row r="676" spans="6:16" x14ac:dyDescent="0.25">
      <c r="F676" s="46"/>
      <c r="G676" s="51"/>
      <c r="H676" s="51"/>
      <c r="I676"/>
      <c r="J676"/>
      <c r="K676"/>
      <c r="L676"/>
      <c r="M676"/>
      <c r="N676"/>
      <c r="O676"/>
      <c r="P676"/>
    </row>
    <row r="677" spans="6:16" x14ac:dyDescent="0.25">
      <c r="F677" s="46"/>
      <c r="G677" s="51"/>
      <c r="H677" s="51"/>
      <c r="I677"/>
      <c r="J677"/>
      <c r="K677"/>
      <c r="L677"/>
      <c r="M677"/>
      <c r="N677"/>
      <c r="O677"/>
      <c r="P677"/>
    </row>
    <row r="678" spans="6:16" x14ac:dyDescent="0.25">
      <c r="F678" s="46"/>
      <c r="G678" s="51"/>
      <c r="H678" s="51"/>
      <c r="I678"/>
      <c r="J678"/>
      <c r="K678"/>
      <c r="L678"/>
      <c r="M678"/>
      <c r="N678"/>
      <c r="O678"/>
      <c r="P678"/>
    </row>
    <row r="679" spans="6:16" x14ac:dyDescent="0.25">
      <c r="F679" s="46"/>
      <c r="G679" s="51"/>
      <c r="H679" s="51"/>
      <c r="I679"/>
      <c r="J679"/>
      <c r="K679"/>
      <c r="L679"/>
      <c r="M679"/>
      <c r="N679"/>
      <c r="O679"/>
      <c r="P679"/>
    </row>
    <row r="680" spans="6:16" x14ac:dyDescent="0.25">
      <c r="F680" s="46"/>
      <c r="G680" s="51"/>
      <c r="H680" s="51"/>
      <c r="I680"/>
      <c r="J680"/>
      <c r="K680"/>
      <c r="L680"/>
      <c r="M680"/>
      <c r="N680"/>
      <c r="O680"/>
      <c r="P680"/>
    </row>
    <row r="681" spans="6:16" x14ac:dyDescent="0.25">
      <c r="F681" s="46"/>
      <c r="G681" s="51"/>
      <c r="H681" s="51"/>
      <c r="I681"/>
      <c r="J681"/>
      <c r="K681"/>
      <c r="L681"/>
      <c r="M681"/>
      <c r="N681"/>
      <c r="O681"/>
      <c r="P681"/>
    </row>
    <row r="682" spans="6:16" x14ac:dyDescent="0.25">
      <c r="F682" s="46"/>
      <c r="G682" s="51"/>
      <c r="H682" s="51"/>
      <c r="I682"/>
      <c r="J682"/>
      <c r="K682"/>
      <c r="L682"/>
      <c r="M682"/>
      <c r="N682"/>
      <c r="O682"/>
      <c r="P682"/>
    </row>
    <row r="683" spans="6:16" x14ac:dyDescent="0.25">
      <c r="F683" s="46"/>
      <c r="G683" s="51"/>
      <c r="H683" s="51"/>
      <c r="I683"/>
      <c r="J683"/>
      <c r="K683"/>
      <c r="L683"/>
      <c r="M683"/>
      <c r="N683"/>
      <c r="O683"/>
      <c r="P683"/>
    </row>
    <row r="684" spans="6:16" x14ac:dyDescent="0.25">
      <c r="F684" s="46"/>
      <c r="G684" s="51"/>
      <c r="H684" s="51"/>
      <c r="I684"/>
      <c r="J684"/>
      <c r="K684"/>
      <c r="L684"/>
      <c r="M684"/>
      <c r="N684"/>
      <c r="O684"/>
      <c r="P684"/>
    </row>
    <row r="685" spans="6:16" x14ac:dyDescent="0.25">
      <c r="F685" s="46"/>
      <c r="G685" s="51"/>
      <c r="H685" s="51"/>
      <c r="I685"/>
      <c r="J685"/>
      <c r="K685"/>
      <c r="L685"/>
      <c r="M685"/>
      <c r="N685"/>
      <c r="O685"/>
      <c r="P685"/>
    </row>
    <row r="686" spans="6:16" x14ac:dyDescent="0.25">
      <c r="F686" s="46"/>
      <c r="G686" s="51"/>
      <c r="H686" s="51"/>
      <c r="I686"/>
      <c r="J686"/>
      <c r="K686"/>
      <c r="L686"/>
      <c r="M686"/>
      <c r="N686"/>
      <c r="O686"/>
      <c r="P686"/>
    </row>
    <row r="687" spans="6:16" x14ac:dyDescent="0.25">
      <c r="F687" s="46"/>
      <c r="G687" s="51"/>
      <c r="H687" s="51"/>
      <c r="I687"/>
      <c r="J687"/>
      <c r="K687"/>
      <c r="L687"/>
      <c r="M687"/>
      <c r="N687"/>
      <c r="O687"/>
      <c r="P687"/>
    </row>
    <row r="688" spans="6:16" x14ac:dyDescent="0.25">
      <c r="F688" s="46"/>
      <c r="G688" s="51"/>
      <c r="H688" s="51"/>
      <c r="I688"/>
      <c r="J688"/>
      <c r="K688"/>
      <c r="L688"/>
      <c r="M688"/>
      <c r="N688"/>
      <c r="O688"/>
      <c r="P688"/>
    </row>
    <row r="689" spans="6:16" x14ac:dyDescent="0.25">
      <c r="F689" s="46"/>
      <c r="G689" s="51"/>
      <c r="H689" s="51"/>
      <c r="I689"/>
      <c r="J689"/>
      <c r="K689"/>
      <c r="L689"/>
      <c r="M689"/>
      <c r="N689"/>
      <c r="O689"/>
      <c r="P689"/>
    </row>
    <row r="690" spans="6:16" x14ac:dyDescent="0.25">
      <c r="F690" s="46"/>
      <c r="G690" s="51"/>
      <c r="H690" s="51"/>
      <c r="I690"/>
      <c r="J690"/>
      <c r="K690"/>
      <c r="L690"/>
      <c r="M690"/>
      <c r="N690"/>
      <c r="O690"/>
      <c r="P690"/>
    </row>
    <row r="691" spans="6:16" x14ac:dyDescent="0.25">
      <c r="F691" s="46"/>
      <c r="G691" s="51"/>
      <c r="H691" s="51"/>
      <c r="I691"/>
      <c r="J691"/>
      <c r="K691"/>
      <c r="L691"/>
      <c r="M691"/>
      <c r="N691"/>
      <c r="O691"/>
      <c r="P691"/>
    </row>
    <row r="692" spans="6:16" x14ac:dyDescent="0.25">
      <c r="F692" s="46"/>
      <c r="G692" s="51"/>
      <c r="H692" s="51"/>
      <c r="I692"/>
      <c r="J692"/>
      <c r="K692"/>
      <c r="L692"/>
      <c r="M692"/>
      <c r="N692"/>
      <c r="O692"/>
      <c r="P692"/>
    </row>
    <row r="693" spans="6:16" x14ac:dyDescent="0.25">
      <c r="F693" s="46"/>
      <c r="G693" s="51"/>
      <c r="H693" s="51"/>
      <c r="I693"/>
      <c r="J693"/>
      <c r="K693"/>
      <c r="L693"/>
      <c r="M693"/>
      <c r="N693"/>
      <c r="O693"/>
      <c r="P693"/>
    </row>
    <row r="694" spans="6:16" x14ac:dyDescent="0.25">
      <c r="F694" s="46"/>
      <c r="G694" s="51"/>
      <c r="H694" s="51"/>
      <c r="I694"/>
      <c r="J694"/>
      <c r="K694"/>
      <c r="L694"/>
      <c r="M694"/>
      <c r="N694"/>
      <c r="O694"/>
      <c r="P694"/>
    </row>
    <row r="695" spans="6:16" x14ac:dyDescent="0.25">
      <c r="F695" s="46"/>
      <c r="G695" s="51"/>
      <c r="H695" s="51"/>
      <c r="I695"/>
      <c r="J695"/>
      <c r="K695"/>
      <c r="L695"/>
      <c r="M695"/>
      <c r="N695"/>
      <c r="O695"/>
      <c r="P695"/>
    </row>
    <row r="696" spans="6:16" x14ac:dyDescent="0.25">
      <c r="F696" s="46"/>
      <c r="G696" s="51"/>
      <c r="H696" s="51"/>
      <c r="I696"/>
      <c r="J696"/>
      <c r="K696"/>
      <c r="L696"/>
      <c r="M696"/>
      <c r="N696"/>
      <c r="O696"/>
      <c r="P696"/>
    </row>
    <row r="697" spans="6:16" x14ac:dyDescent="0.25">
      <c r="F697" s="46"/>
      <c r="G697" s="51"/>
      <c r="H697" s="51"/>
      <c r="I697"/>
      <c r="J697"/>
      <c r="K697"/>
      <c r="L697"/>
      <c r="M697"/>
      <c r="N697"/>
      <c r="O697"/>
      <c r="P697"/>
    </row>
    <row r="698" spans="6:16" x14ac:dyDescent="0.25">
      <c r="F698" s="46"/>
      <c r="G698" s="51"/>
      <c r="H698" s="51"/>
      <c r="I698"/>
      <c r="J698"/>
      <c r="K698"/>
      <c r="L698"/>
      <c r="M698"/>
      <c r="N698"/>
      <c r="O698"/>
      <c r="P698"/>
    </row>
    <row r="699" spans="6:16" x14ac:dyDescent="0.25">
      <c r="F699" s="46"/>
      <c r="G699" s="51"/>
      <c r="H699" s="51"/>
      <c r="I699"/>
      <c r="J699"/>
      <c r="K699"/>
      <c r="L699"/>
      <c r="M699"/>
      <c r="N699"/>
      <c r="O699"/>
      <c r="P699"/>
    </row>
    <row r="700" spans="6:16" x14ac:dyDescent="0.25">
      <c r="F700" s="46"/>
      <c r="G700" s="51"/>
      <c r="H700" s="51"/>
      <c r="I700"/>
      <c r="J700"/>
      <c r="K700"/>
      <c r="L700"/>
      <c r="M700"/>
      <c r="N700"/>
      <c r="O700"/>
      <c r="P700"/>
    </row>
    <row r="701" spans="6:16" x14ac:dyDescent="0.25">
      <c r="F701" s="46"/>
      <c r="G701" s="51"/>
      <c r="H701" s="51"/>
      <c r="I701"/>
      <c r="J701"/>
      <c r="K701"/>
      <c r="L701"/>
      <c r="M701"/>
      <c r="N701"/>
      <c r="O701"/>
      <c r="P701"/>
    </row>
    <row r="702" spans="6:16" x14ac:dyDescent="0.25">
      <c r="F702" s="46"/>
      <c r="G702" s="51"/>
      <c r="H702" s="51"/>
      <c r="I702"/>
      <c r="J702"/>
      <c r="K702"/>
      <c r="L702"/>
      <c r="M702"/>
      <c r="N702"/>
      <c r="O702"/>
      <c r="P702"/>
    </row>
    <row r="703" spans="6:16" x14ac:dyDescent="0.25">
      <c r="F703" s="46"/>
      <c r="G703" s="51"/>
      <c r="H703" s="51"/>
      <c r="I703"/>
      <c r="J703"/>
      <c r="K703"/>
      <c r="L703"/>
      <c r="M703"/>
      <c r="N703"/>
      <c r="O703"/>
      <c r="P703"/>
    </row>
    <row r="704" spans="6:16" x14ac:dyDescent="0.25">
      <c r="F704" s="46"/>
      <c r="G704" s="51"/>
      <c r="H704" s="51"/>
      <c r="I704"/>
      <c r="J704"/>
      <c r="K704"/>
      <c r="L704"/>
      <c r="M704"/>
      <c r="N704"/>
      <c r="O704"/>
      <c r="P704"/>
    </row>
    <row r="705" spans="6:16" x14ac:dyDescent="0.25">
      <c r="F705" s="46"/>
      <c r="G705" s="51"/>
      <c r="H705" s="51"/>
      <c r="I705"/>
      <c r="J705"/>
      <c r="K705"/>
      <c r="L705"/>
      <c r="M705"/>
      <c r="N705"/>
      <c r="O705"/>
      <c r="P705"/>
    </row>
    <row r="706" spans="6:16" x14ac:dyDescent="0.25">
      <c r="F706" s="46"/>
      <c r="G706" s="51"/>
      <c r="H706" s="51"/>
      <c r="I706"/>
      <c r="J706"/>
      <c r="K706"/>
      <c r="L706"/>
      <c r="M706"/>
      <c r="N706"/>
      <c r="O706"/>
      <c r="P706"/>
    </row>
    <row r="707" spans="6:16" x14ac:dyDescent="0.25">
      <c r="F707" s="46"/>
      <c r="G707" s="51"/>
      <c r="H707" s="51"/>
      <c r="I707"/>
      <c r="J707"/>
      <c r="K707"/>
      <c r="L707"/>
      <c r="M707"/>
      <c r="N707"/>
      <c r="O707"/>
      <c r="P707"/>
    </row>
    <row r="708" spans="6:16" x14ac:dyDescent="0.25">
      <c r="F708" s="46"/>
      <c r="G708" s="51"/>
      <c r="H708" s="51"/>
      <c r="I708"/>
      <c r="J708"/>
      <c r="K708"/>
      <c r="L708"/>
      <c r="M708"/>
      <c r="N708"/>
      <c r="O708"/>
      <c r="P708"/>
    </row>
    <row r="709" spans="6:16" x14ac:dyDescent="0.25">
      <c r="F709" s="46"/>
      <c r="G709" s="51"/>
      <c r="H709" s="51"/>
      <c r="I709"/>
      <c r="J709"/>
      <c r="K709"/>
      <c r="L709"/>
      <c r="M709"/>
      <c r="N709"/>
      <c r="O709"/>
      <c r="P709"/>
    </row>
    <row r="710" spans="6:16" x14ac:dyDescent="0.25">
      <c r="F710" s="46"/>
      <c r="G710" s="51"/>
      <c r="H710" s="51"/>
      <c r="I710"/>
      <c r="J710"/>
      <c r="K710"/>
      <c r="L710"/>
      <c r="M710"/>
      <c r="N710"/>
      <c r="O710"/>
      <c r="P710"/>
    </row>
    <row r="711" spans="6:16" x14ac:dyDescent="0.25">
      <c r="F711" s="46"/>
      <c r="G711" s="51"/>
      <c r="H711" s="51"/>
      <c r="I711"/>
      <c r="J711"/>
      <c r="K711"/>
      <c r="L711"/>
      <c r="M711"/>
      <c r="N711"/>
      <c r="O711"/>
      <c r="P711"/>
    </row>
    <row r="712" spans="6:16" x14ac:dyDescent="0.25">
      <c r="F712" s="46"/>
      <c r="G712" s="51"/>
      <c r="H712" s="51"/>
      <c r="I712"/>
      <c r="J712"/>
      <c r="K712"/>
      <c r="L712"/>
      <c r="M712"/>
      <c r="N712"/>
      <c r="O712"/>
      <c r="P712"/>
    </row>
    <row r="713" spans="6:16" x14ac:dyDescent="0.25">
      <c r="F713" s="46"/>
      <c r="G713" s="51"/>
      <c r="H713" s="51"/>
      <c r="I713"/>
      <c r="J713"/>
      <c r="K713"/>
      <c r="L713"/>
      <c r="M713"/>
      <c r="N713"/>
      <c r="O713"/>
      <c r="P713"/>
    </row>
    <row r="714" spans="6:16" x14ac:dyDescent="0.25">
      <c r="F714" s="46"/>
      <c r="G714" s="51"/>
      <c r="H714" s="51"/>
      <c r="I714"/>
      <c r="J714"/>
      <c r="K714"/>
      <c r="L714"/>
      <c r="M714"/>
      <c r="N714"/>
      <c r="O714"/>
      <c r="P714"/>
    </row>
    <row r="715" spans="6:16" x14ac:dyDescent="0.25">
      <c r="F715" s="46"/>
      <c r="G715" s="51"/>
      <c r="H715" s="51"/>
      <c r="I715"/>
      <c r="J715"/>
      <c r="K715"/>
      <c r="L715"/>
      <c r="M715"/>
      <c r="N715"/>
      <c r="O715"/>
      <c r="P715"/>
    </row>
    <row r="716" spans="6:16" x14ac:dyDescent="0.25">
      <c r="F716" s="46"/>
      <c r="G716" s="51"/>
      <c r="H716" s="51"/>
      <c r="I716"/>
      <c r="J716"/>
      <c r="K716"/>
      <c r="L716"/>
      <c r="M716"/>
      <c r="N716"/>
      <c r="O716"/>
      <c r="P716"/>
    </row>
    <row r="717" spans="6:16" x14ac:dyDescent="0.25">
      <c r="F717" s="46"/>
      <c r="G717" s="51"/>
      <c r="H717" s="51"/>
      <c r="I717"/>
      <c r="J717"/>
      <c r="K717"/>
      <c r="L717"/>
      <c r="M717"/>
      <c r="N717"/>
      <c r="O717"/>
      <c r="P717"/>
    </row>
    <row r="718" spans="6:16" x14ac:dyDescent="0.25">
      <c r="F718" s="46"/>
      <c r="G718" s="51"/>
      <c r="H718" s="51"/>
      <c r="I718"/>
      <c r="J718"/>
      <c r="K718"/>
      <c r="L718"/>
      <c r="M718"/>
      <c r="N718"/>
      <c r="O718"/>
      <c r="P718"/>
    </row>
    <row r="719" spans="6:16" x14ac:dyDescent="0.25">
      <c r="F719" s="46"/>
      <c r="G719" s="51"/>
      <c r="H719" s="51"/>
      <c r="I719"/>
      <c r="J719"/>
      <c r="K719"/>
      <c r="L719"/>
      <c r="M719"/>
      <c r="N719"/>
      <c r="O719"/>
      <c r="P719"/>
    </row>
    <row r="720" spans="6:16" x14ac:dyDescent="0.25">
      <c r="F720" s="46"/>
      <c r="G720" s="51"/>
      <c r="H720" s="51"/>
      <c r="I720"/>
      <c r="J720"/>
      <c r="K720"/>
      <c r="L720"/>
      <c r="M720"/>
      <c r="N720"/>
      <c r="O720"/>
      <c r="P720"/>
    </row>
    <row r="721" spans="6:16" x14ac:dyDescent="0.25">
      <c r="F721" s="46"/>
      <c r="G721" s="51"/>
      <c r="H721" s="51"/>
      <c r="I721"/>
      <c r="J721"/>
      <c r="K721"/>
      <c r="L721"/>
      <c r="M721"/>
      <c r="N721"/>
      <c r="O721"/>
      <c r="P721"/>
    </row>
    <row r="722" spans="6:16" x14ac:dyDescent="0.25">
      <c r="F722" s="46"/>
      <c r="G722" s="51"/>
      <c r="H722" s="51"/>
      <c r="I722"/>
      <c r="J722"/>
      <c r="K722"/>
      <c r="L722"/>
      <c r="M722"/>
      <c r="N722"/>
      <c r="O722"/>
      <c r="P722"/>
    </row>
    <row r="723" spans="6:16" x14ac:dyDescent="0.25">
      <c r="F723" s="46"/>
      <c r="G723" s="51"/>
      <c r="H723" s="51"/>
      <c r="I723"/>
      <c r="J723"/>
      <c r="K723"/>
      <c r="L723"/>
      <c r="M723"/>
      <c r="N723"/>
      <c r="O723"/>
      <c r="P723"/>
    </row>
    <row r="724" spans="6:16" x14ac:dyDescent="0.25">
      <c r="F724" s="46"/>
      <c r="G724" s="51"/>
      <c r="H724" s="51"/>
      <c r="I724"/>
      <c r="J724"/>
      <c r="K724"/>
      <c r="L724"/>
      <c r="M724"/>
      <c r="N724"/>
      <c r="O724"/>
      <c r="P724"/>
    </row>
    <row r="725" spans="6:16" x14ac:dyDescent="0.25">
      <c r="F725" s="46"/>
      <c r="G725" s="51"/>
      <c r="H725" s="51"/>
      <c r="I725"/>
      <c r="J725"/>
      <c r="K725"/>
      <c r="L725"/>
      <c r="M725"/>
      <c r="N725"/>
      <c r="O725"/>
      <c r="P725"/>
    </row>
    <row r="726" spans="6:16" x14ac:dyDescent="0.25">
      <c r="F726" s="46"/>
      <c r="G726" s="51"/>
      <c r="H726" s="51"/>
      <c r="I726"/>
      <c r="J726"/>
      <c r="K726"/>
      <c r="L726"/>
      <c r="M726"/>
      <c r="N726"/>
      <c r="O726"/>
      <c r="P726"/>
    </row>
    <row r="727" spans="6:16" x14ac:dyDescent="0.25">
      <c r="F727" s="46"/>
      <c r="G727" s="51"/>
      <c r="H727" s="51"/>
      <c r="I727"/>
      <c r="J727"/>
      <c r="K727"/>
      <c r="L727"/>
      <c r="M727"/>
      <c r="N727"/>
      <c r="O727"/>
      <c r="P727"/>
    </row>
    <row r="728" spans="6:16" x14ac:dyDescent="0.25">
      <c r="F728" s="46"/>
      <c r="G728" s="51"/>
      <c r="H728" s="51"/>
      <c r="I728"/>
      <c r="J728"/>
      <c r="K728"/>
      <c r="L728"/>
      <c r="M728"/>
      <c r="N728"/>
      <c r="O728"/>
      <c r="P728"/>
    </row>
    <row r="729" spans="6:16" x14ac:dyDescent="0.25">
      <c r="F729" s="46"/>
      <c r="G729" s="51"/>
      <c r="H729" s="51"/>
      <c r="I729"/>
      <c r="J729"/>
      <c r="K729"/>
      <c r="L729"/>
      <c r="M729"/>
      <c r="N729"/>
      <c r="O729"/>
      <c r="P729"/>
    </row>
    <row r="730" spans="6:16" x14ac:dyDescent="0.25">
      <c r="F730" s="46"/>
      <c r="G730" s="51"/>
      <c r="H730" s="51"/>
      <c r="I730"/>
      <c r="J730"/>
      <c r="K730"/>
      <c r="L730"/>
      <c r="M730"/>
      <c r="N730"/>
      <c r="O730"/>
      <c r="P730"/>
    </row>
    <row r="731" spans="6:16" x14ac:dyDescent="0.25">
      <c r="F731" s="46"/>
      <c r="G731" s="51"/>
      <c r="H731" s="51"/>
      <c r="I731"/>
      <c r="J731"/>
      <c r="K731"/>
      <c r="L731"/>
      <c r="M731"/>
      <c r="N731"/>
      <c r="O731"/>
      <c r="P731"/>
    </row>
    <row r="732" spans="6:16" x14ac:dyDescent="0.25">
      <c r="F732" s="46"/>
      <c r="G732" s="51"/>
      <c r="H732" s="51"/>
      <c r="I732"/>
      <c r="J732"/>
      <c r="K732"/>
      <c r="L732"/>
      <c r="M732"/>
      <c r="N732"/>
      <c r="O732"/>
      <c r="P732"/>
    </row>
    <row r="733" spans="6:16" x14ac:dyDescent="0.25">
      <c r="F733" s="46"/>
      <c r="G733" s="51"/>
      <c r="H733" s="51"/>
      <c r="I733"/>
      <c r="J733"/>
      <c r="K733"/>
      <c r="L733"/>
      <c r="M733"/>
      <c r="N733"/>
      <c r="O733"/>
      <c r="P733"/>
    </row>
    <row r="734" spans="6:16" x14ac:dyDescent="0.25">
      <c r="F734" s="46"/>
      <c r="G734" s="51"/>
      <c r="H734" s="51"/>
      <c r="I734"/>
      <c r="J734"/>
      <c r="K734"/>
      <c r="L734"/>
      <c r="M734"/>
      <c r="N734"/>
      <c r="O734"/>
      <c r="P734"/>
    </row>
    <row r="735" spans="6:16" x14ac:dyDescent="0.25">
      <c r="F735" s="46"/>
      <c r="G735" s="51"/>
      <c r="H735" s="51"/>
      <c r="I735"/>
      <c r="J735"/>
      <c r="K735"/>
      <c r="L735"/>
      <c r="M735"/>
      <c r="N735"/>
      <c r="O735"/>
      <c r="P735"/>
    </row>
    <row r="736" spans="6:16" x14ac:dyDescent="0.25">
      <c r="F736" s="46"/>
      <c r="G736" s="51"/>
      <c r="H736" s="51"/>
      <c r="I736"/>
      <c r="J736"/>
      <c r="K736"/>
      <c r="L736"/>
      <c r="M736"/>
      <c r="N736"/>
      <c r="O736"/>
      <c r="P736"/>
    </row>
    <row r="737" spans="6:16" x14ac:dyDescent="0.25">
      <c r="F737" s="46"/>
      <c r="G737" s="51"/>
      <c r="H737" s="51"/>
      <c r="I737"/>
      <c r="J737"/>
      <c r="K737"/>
      <c r="L737"/>
      <c r="M737"/>
      <c r="N737"/>
      <c r="O737"/>
      <c r="P737"/>
    </row>
    <row r="738" spans="6:16" x14ac:dyDescent="0.25">
      <c r="F738" s="46"/>
      <c r="G738" s="51"/>
      <c r="H738" s="51"/>
      <c r="I738"/>
      <c r="J738"/>
      <c r="K738"/>
      <c r="L738"/>
      <c r="M738"/>
      <c r="N738"/>
      <c r="O738"/>
      <c r="P738"/>
    </row>
    <row r="739" spans="6:16" x14ac:dyDescent="0.25">
      <c r="F739" s="46"/>
      <c r="G739" s="51"/>
      <c r="H739" s="51"/>
      <c r="I739"/>
      <c r="J739"/>
      <c r="K739"/>
      <c r="L739"/>
      <c r="M739"/>
      <c r="N739"/>
      <c r="O739"/>
      <c r="P739"/>
    </row>
    <row r="740" spans="6:16" x14ac:dyDescent="0.25">
      <c r="F740" s="46"/>
      <c r="G740" s="51"/>
      <c r="H740" s="51"/>
      <c r="I740"/>
      <c r="J740"/>
      <c r="K740"/>
      <c r="L740"/>
      <c r="M740"/>
      <c r="N740"/>
      <c r="O740"/>
      <c r="P740"/>
    </row>
    <row r="741" spans="6:16" x14ac:dyDescent="0.25">
      <c r="F741" s="46"/>
      <c r="G741" s="51"/>
      <c r="H741" s="51"/>
      <c r="I741"/>
      <c r="J741"/>
      <c r="K741"/>
      <c r="L741"/>
      <c r="M741"/>
      <c r="N741"/>
      <c r="O741"/>
      <c r="P741"/>
    </row>
    <row r="742" spans="6:16" x14ac:dyDescent="0.25">
      <c r="F742" s="46"/>
      <c r="G742" s="51"/>
      <c r="H742" s="51"/>
      <c r="I742"/>
      <c r="J742"/>
      <c r="K742"/>
      <c r="L742"/>
      <c r="M742"/>
      <c r="N742"/>
      <c r="O742"/>
      <c r="P742"/>
    </row>
    <row r="743" spans="6:16" x14ac:dyDescent="0.25">
      <c r="F743" s="46"/>
      <c r="G743" s="51"/>
      <c r="H743" s="51"/>
      <c r="I743"/>
      <c r="J743"/>
      <c r="K743"/>
      <c r="L743"/>
      <c r="M743"/>
      <c r="N743"/>
      <c r="O743"/>
      <c r="P743"/>
    </row>
    <row r="744" spans="6:16" x14ac:dyDescent="0.25">
      <c r="F744" s="46"/>
      <c r="G744" s="51"/>
      <c r="H744" s="51"/>
      <c r="I744"/>
      <c r="J744"/>
      <c r="K744"/>
      <c r="L744"/>
      <c r="M744"/>
      <c r="N744"/>
      <c r="O744"/>
      <c r="P744"/>
    </row>
    <row r="745" spans="6:16" x14ac:dyDescent="0.25">
      <c r="F745" s="46"/>
      <c r="G745" s="51"/>
      <c r="H745" s="51"/>
      <c r="I745"/>
      <c r="J745"/>
      <c r="K745"/>
      <c r="L745"/>
      <c r="M745"/>
      <c r="N745"/>
      <c r="O745"/>
      <c r="P745"/>
    </row>
    <row r="746" spans="6:16" x14ac:dyDescent="0.25">
      <c r="F746" s="46"/>
      <c r="G746" s="51"/>
      <c r="H746" s="51"/>
      <c r="I746"/>
      <c r="J746"/>
      <c r="K746"/>
      <c r="L746"/>
      <c r="M746"/>
      <c r="N746"/>
      <c r="O746"/>
      <c r="P746"/>
    </row>
    <row r="747" spans="6:16" x14ac:dyDescent="0.25">
      <c r="F747" s="46"/>
      <c r="G747" s="51"/>
      <c r="H747" s="51"/>
      <c r="I747"/>
      <c r="J747"/>
      <c r="K747"/>
      <c r="L747"/>
      <c r="M747"/>
      <c r="N747"/>
      <c r="O747"/>
      <c r="P747"/>
    </row>
    <row r="748" spans="6:16" x14ac:dyDescent="0.25">
      <c r="F748" s="46"/>
      <c r="G748" s="51"/>
      <c r="H748" s="51"/>
      <c r="I748"/>
      <c r="J748"/>
      <c r="K748"/>
      <c r="L748"/>
      <c r="M748"/>
      <c r="N748"/>
      <c r="O748"/>
      <c r="P748"/>
    </row>
    <row r="749" spans="6:16" x14ac:dyDescent="0.25">
      <c r="F749" s="46"/>
      <c r="G749" s="51"/>
      <c r="H749" s="51"/>
      <c r="I749"/>
      <c r="J749"/>
      <c r="K749"/>
      <c r="L749"/>
      <c r="M749"/>
      <c r="N749"/>
      <c r="O749"/>
      <c r="P749"/>
    </row>
    <row r="750" spans="6:16" x14ac:dyDescent="0.25">
      <c r="F750" s="46"/>
      <c r="G750" s="51"/>
      <c r="H750" s="51"/>
      <c r="I750"/>
      <c r="J750"/>
      <c r="K750"/>
      <c r="L750"/>
      <c r="M750"/>
      <c r="N750"/>
      <c r="O750"/>
      <c r="P750"/>
    </row>
    <row r="751" spans="6:16" x14ac:dyDescent="0.25">
      <c r="F751" s="46"/>
      <c r="G751" s="51"/>
      <c r="H751" s="51"/>
      <c r="I751"/>
      <c r="J751"/>
      <c r="K751"/>
      <c r="L751"/>
      <c r="M751"/>
      <c r="N751"/>
      <c r="O751"/>
      <c r="P751"/>
    </row>
    <row r="752" spans="6:16" x14ac:dyDescent="0.25">
      <c r="F752" s="46"/>
      <c r="G752" s="51"/>
      <c r="H752" s="51"/>
      <c r="I752"/>
      <c r="J752"/>
      <c r="K752"/>
      <c r="L752"/>
      <c r="M752"/>
      <c r="N752"/>
      <c r="O752"/>
      <c r="P752"/>
    </row>
    <row r="753" spans="6:16" x14ac:dyDescent="0.25">
      <c r="F753" s="46"/>
      <c r="G753" s="51"/>
      <c r="H753" s="51"/>
      <c r="I753"/>
      <c r="J753"/>
      <c r="K753"/>
      <c r="L753"/>
      <c r="M753"/>
      <c r="N753"/>
      <c r="O753"/>
      <c r="P753"/>
    </row>
    <row r="754" spans="6:16" x14ac:dyDescent="0.25">
      <c r="F754" s="46"/>
      <c r="G754" s="51"/>
      <c r="H754" s="51"/>
      <c r="I754"/>
      <c r="J754"/>
      <c r="K754"/>
      <c r="L754"/>
      <c r="M754"/>
      <c r="N754"/>
      <c r="O754"/>
      <c r="P754"/>
    </row>
    <row r="755" spans="6:16" x14ac:dyDescent="0.25">
      <c r="F755" s="46"/>
      <c r="G755" s="51"/>
      <c r="H755" s="51"/>
      <c r="I755"/>
      <c r="J755"/>
      <c r="K755"/>
      <c r="L755"/>
      <c r="M755"/>
      <c r="N755"/>
      <c r="O755"/>
      <c r="P755"/>
    </row>
    <row r="756" spans="6:16" x14ac:dyDescent="0.25">
      <c r="F756" s="46"/>
      <c r="G756" s="51"/>
      <c r="H756" s="51"/>
      <c r="I756"/>
      <c r="J756"/>
      <c r="K756"/>
      <c r="L756"/>
      <c r="M756"/>
      <c r="N756"/>
      <c r="O756"/>
      <c r="P756"/>
    </row>
    <row r="757" spans="6:16" x14ac:dyDescent="0.25">
      <c r="F757" s="46"/>
      <c r="G757" s="46"/>
      <c r="I757"/>
      <c r="J757"/>
      <c r="K757"/>
      <c r="L757"/>
      <c r="M757"/>
      <c r="N757"/>
      <c r="O757"/>
      <c r="P757"/>
    </row>
    <row r="758" spans="6:16" x14ac:dyDescent="0.25">
      <c r="F758" s="46"/>
      <c r="G758" s="46"/>
      <c r="I758"/>
      <c r="J758"/>
      <c r="K758"/>
      <c r="L758"/>
      <c r="M758"/>
      <c r="N758"/>
      <c r="O758"/>
      <c r="P758"/>
    </row>
    <row r="759" spans="6:16" x14ac:dyDescent="0.25">
      <c r="F759" s="46"/>
      <c r="G759" s="46"/>
      <c r="I759"/>
      <c r="J759"/>
      <c r="K759"/>
      <c r="L759"/>
      <c r="M759"/>
      <c r="N759"/>
      <c r="O759"/>
      <c r="P759"/>
    </row>
    <row r="760" spans="6:16" x14ac:dyDescent="0.25">
      <c r="F760" s="46"/>
      <c r="G760" s="46"/>
      <c r="I760"/>
      <c r="J760"/>
      <c r="K760"/>
      <c r="L760"/>
      <c r="M760"/>
      <c r="N760"/>
      <c r="O760"/>
      <c r="P760"/>
    </row>
    <row r="761" spans="6:16" x14ac:dyDescent="0.25">
      <c r="F761" s="46"/>
      <c r="G761" s="46"/>
      <c r="I761"/>
      <c r="J761"/>
      <c r="K761"/>
      <c r="L761"/>
      <c r="M761"/>
      <c r="N761"/>
      <c r="O761"/>
      <c r="P761"/>
    </row>
    <row r="762" spans="6:16" x14ac:dyDescent="0.25">
      <c r="F762" s="46"/>
      <c r="G762" s="46"/>
      <c r="I762"/>
      <c r="J762"/>
      <c r="K762"/>
      <c r="L762"/>
      <c r="M762"/>
      <c r="N762"/>
      <c r="O762"/>
      <c r="P762"/>
    </row>
    <row r="763" spans="6:16" x14ac:dyDescent="0.25">
      <c r="F763" s="46"/>
      <c r="G763" s="46"/>
      <c r="I763"/>
      <c r="J763"/>
      <c r="K763"/>
      <c r="L763"/>
      <c r="M763"/>
      <c r="N763"/>
      <c r="O763"/>
      <c r="P763"/>
    </row>
    <row r="764" spans="6:16" x14ac:dyDescent="0.25">
      <c r="F764" s="46"/>
      <c r="G764" s="46"/>
      <c r="I764"/>
      <c r="J764"/>
      <c r="K764"/>
      <c r="L764"/>
      <c r="M764"/>
      <c r="N764"/>
      <c r="O764"/>
      <c r="P764"/>
    </row>
    <row r="765" spans="6:16" x14ac:dyDescent="0.25">
      <c r="F765" s="46"/>
      <c r="G765" s="46"/>
      <c r="I765"/>
      <c r="J765"/>
      <c r="K765"/>
      <c r="L765"/>
      <c r="M765"/>
      <c r="N765"/>
      <c r="O765"/>
      <c r="P765"/>
    </row>
    <row r="766" spans="6:16" x14ac:dyDescent="0.25">
      <c r="F766" s="46"/>
      <c r="G766" s="46"/>
      <c r="I766"/>
      <c r="J766"/>
      <c r="K766"/>
      <c r="L766"/>
      <c r="M766"/>
      <c r="N766"/>
      <c r="O766"/>
      <c r="P766"/>
    </row>
    <row r="767" spans="6:16" x14ac:dyDescent="0.25">
      <c r="F767" s="46"/>
      <c r="G767" s="46"/>
      <c r="H767"/>
      <c r="I767"/>
      <c r="J767"/>
      <c r="K767"/>
      <c r="L767"/>
      <c r="M767"/>
      <c r="N767"/>
      <c r="O767"/>
      <c r="P767"/>
    </row>
    <row r="768" spans="6:16" x14ac:dyDescent="0.25">
      <c r="F768" s="46"/>
      <c r="G768" s="46"/>
      <c r="H768"/>
      <c r="I768"/>
      <c r="J768"/>
      <c r="K768"/>
      <c r="L768"/>
      <c r="M768"/>
      <c r="N768"/>
      <c r="O768"/>
      <c r="P768"/>
    </row>
    <row r="769" spans="6:16" x14ac:dyDescent="0.25">
      <c r="F769" s="46"/>
      <c r="G769" s="46"/>
      <c r="H769"/>
      <c r="I769"/>
      <c r="J769"/>
      <c r="K769"/>
      <c r="L769"/>
      <c r="M769"/>
      <c r="N769"/>
      <c r="O769"/>
      <c r="P769"/>
    </row>
    <row r="770" spans="6:16" x14ac:dyDescent="0.25">
      <c r="F770" s="46"/>
      <c r="G770" s="46"/>
      <c r="H770"/>
      <c r="I770"/>
      <c r="J770"/>
      <c r="K770"/>
      <c r="L770"/>
      <c r="M770"/>
      <c r="N770"/>
      <c r="O770"/>
      <c r="P770"/>
    </row>
    <row r="771" spans="6:16" x14ac:dyDescent="0.25">
      <c r="F771" s="46"/>
      <c r="G771" s="46"/>
      <c r="H771"/>
      <c r="I771"/>
      <c r="J771"/>
      <c r="K771"/>
      <c r="L771"/>
      <c r="M771"/>
      <c r="N771"/>
      <c r="O771"/>
      <c r="P771"/>
    </row>
    <row r="772" spans="6:16" x14ac:dyDescent="0.25">
      <c r="F772" s="46"/>
      <c r="G772" s="46"/>
      <c r="H772"/>
      <c r="I772"/>
      <c r="J772"/>
      <c r="K772"/>
      <c r="L772"/>
      <c r="M772"/>
      <c r="N772"/>
      <c r="O772"/>
      <c r="P772"/>
    </row>
    <row r="773" spans="6:16" x14ac:dyDescent="0.25">
      <c r="F773" s="46"/>
      <c r="G773" s="46"/>
      <c r="H773"/>
      <c r="I773"/>
      <c r="J773"/>
      <c r="K773"/>
      <c r="L773"/>
      <c r="M773"/>
      <c r="N773"/>
      <c r="O773"/>
      <c r="P773"/>
    </row>
    <row r="774" spans="6:16" x14ac:dyDescent="0.25">
      <c r="F774" s="46"/>
      <c r="G774" s="46"/>
      <c r="H774"/>
      <c r="I774"/>
      <c r="J774"/>
      <c r="K774"/>
      <c r="L774"/>
      <c r="M774"/>
      <c r="N774"/>
      <c r="O774"/>
      <c r="P774"/>
    </row>
    <row r="775" spans="6:16" x14ac:dyDescent="0.25">
      <c r="F775" s="46"/>
      <c r="G775" s="46"/>
      <c r="H775"/>
      <c r="I775"/>
      <c r="J775"/>
      <c r="K775"/>
      <c r="L775"/>
      <c r="M775"/>
      <c r="N775"/>
      <c r="O775"/>
      <c r="P775"/>
    </row>
    <row r="776" spans="6:16" x14ac:dyDescent="0.25">
      <c r="F776" s="46"/>
      <c r="G776" s="46"/>
      <c r="H776"/>
      <c r="I776"/>
      <c r="J776"/>
      <c r="K776"/>
      <c r="L776"/>
      <c r="M776"/>
      <c r="N776"/>
      <c r="O776"/>
      <c r="P776"/>
    </row>
    <row r="777" spans="6:16" x14ac:dyDescent="0.25">
      <c r="F777" s="46"/>
      <c r="G777" s="46"/>
      <c r="H777"/>
      <c r="I777"/>
      <c r="J777"/>
      <c r="K777"/>
      <c r="L777"/>
      <c r="M777"/>
      <c r="N777"/>
      <c r="O777"/>
      <c r="P777"/>
    </row>
    <row r="778" spans="6:16" x14ac:dyDescent="0.25">
      <c r="F778" s="46"/>
      <c r="G778" s="46"/>
      <c r="H778"/>
      <c r="I778"/>
      <c r="J778"/>
      <c r="K778"/>
      <c r="L778"/>
      <c r="M778"/>
      <c r="N778"/>
      <c r="O778"/>
      <c r="P778"/>
    </row>
    <row r="779" spans="6:16" x14ac:dyDescent="0.25">
      <c r="F779" s="46"/>
      <c r="G779" s="46"/>
      <c r="H779"/>
      <c r="I779"/>
      <c r="J779"/>
      <c r="K779"/>
      <c r="L779"/>
      <c r="M779"/>
      <c r="N779"/>
      <c r="O779"/>
      <c r="P779"/>
    </row>
    <row r="780" spans="6:16" x14ac:dyDescent="0.25">
      <c r="F780" s="46"/>
      <c r="G780" s="46"/>
      <c r="H780"/>
      <c r="I780"/>
      <c r="J780"/>
      <c r="K780"/>
      <c r="L780"/>
      <c r="M780"/>
      <c r="N780"/>
      <c r="O780"/>
      <c r="P780"/>
    </row>
    <row r="781" spans="6:16" x14ac:dyDescent="0.25">
      <c r="F781" s="46"/>
      <c r="G781" s="46"/>
      <c r="H781"/>
      <c r="I781"/>
      <c r="J781"/>
      <c r="K781"/>
      <c r="L781"/>
      <c r="M781"/>
      <c r="N781"/>
      <c r="O781"/>
      <c r="P781"/>
    </row>
    <row r="782" spans="6:16" x14ac:dyDescent="0.25">
      <c r="F782" s="46"/>
      <c r="G782" s="46"/>
      <c r="H782"/>
      <c r="I782"/>
      <c r="J782"/>
      <c r="K782"/>
      <c r="L782"/>
      <c r="M782"/>
      <c r="N782"/>
      <c r="O782"/>
      <c r="P782"/>
    </row>
    <row r="783" spans="6:16" x14ac:dyDescent="0.25">
      <c r="F783" s="46"/>
      <c r="G783" s="46"/>
      <c r="H783"/>
      <c r="I783"/>
      <c r="J783"/>
      <c r="K783"/>
      <c r="L783"/>
      <c r="M783"/>
      <c r="N783"/>
      <c r="O783"/>
      <c r="P783"/>
    </row>
    <row r="784" spans="6:16" x14ac:dyDescent="0.25">
      <c r="F784" s="46"/>
      <c r="G784" s="46"/>
      <c r="H784"/>
      <c r="I784"/>
      <c r="J784"/>
      <c r="K784"/>
      <c r="L784"/>
      <c r="M784"/>
      <c r="N784"/>
      <c r="O784"/>
      <c r="P784"/>
    </row>
    <row r="785" spans="6:16" x14ac:dyDescent="0.25">
      <c r="F785" s="46"/>
      <c r="G785" s="46"/>
      <c r="H785"/>
      <c r="I785"/>
      <c r="J785"/>
      <c r="K785"/>
      <c r="L785"/>
      <c r="M785"/>
      <c r="N785"/>
      <c r="O785"/>
      <c r="P785"/>
    </row>
    <row r="786" spans="6:16" x14ac:dyDescent="0.25">
      <c r="F786" s="46"/>
      <c r="G786" s="46"/>
      <c r="H786"/>
      <c r="I786"/>
      <c r="J786"/>
      <c r="K786"/>
      <c r="L786"/>
      <c r="M786"/>
      <c r="N786"/>
      <c r="O786"/>
      <c r="P786"/>
    </row>
    <row r="787" spans="6:16" x14ac:dyDescent="0.25">
      <c r="F787" s="46"/>
      <c r="G787" s="46"/>
      <c r="H787"/>
      <c r="I787"/>
      <c r="J787"/>
      <c r="K787"/>
      <c r="L787"/>
      <c r="M787"/>
      <c r="N787"/>
      <c r="O787"/>
      <c r="P787"/>
    </row>
    <row r="788" spans="6:16" x14ac:dyDescent="0.25">
      <c r="F788" s="46"/>
      <c r="G788" s="46"/>
      <c r="H788"/>
      <c r="I788"/>
      <c r="J788"/>
      <c r="K788"/>
      <c r="L788"/>
      <c r="M788"/>
      <c r="N788"/>
      <c r="O788"/>
      <c r="P788"/>
    </row>
    <row r="789" spans="6:16" x14ac:dyDescent="0.25">
      <c r="F789" s="46"/>
      <c r="G789" s="46"/>
      <c r="H789"/>
      <c r="I789"/>
      <c r="J789"/>
      <c r="K789"/>
      <c r="L789"/>
      <c r="M789"/>
      <c r="N789"/>
      <c r="O789"/>
      <c r="P789"/>
    </row>
    <row r="790" spans="6:16" x14ac:dyDescent="0.25">
      <c r="F790" s="46"/>
      <c r="G790" s="46"/>
      <c r="H790"/>
      <c r="I790"/>
      <c r="J790"/>
      <c r="K790"/>
      <c r="L790"/>
      <c r="M790"/>
      <c r="N790"/>
      <c r="O790"/>
      <c r="P790"/>
    </row>
    <row r="791" spans="6:16" x14ac:dyDescent="0.25">
      <c r="F791" s="46"/>
      <c r="G791" s="46"/>
      <c r="H791"/>
      <c r="I791"/>
      <c r="J791"/>
      <c r="K791"/>
      <c r="L791"/>
      <c r="M791"/>
      <c r="N791"/>
      <c r="O791"/>
      <c r="P791"/>
    </row>
    <row r="792" spans="6:16" x14ac:dyDescent="0.25">
      <c r="F792" s="46"/>
      <c r="G792" s="46"/>
      <c r="H792"/>
      <c r="I792"/>
      <c r="J792"/>
      <c r="K792"/>
      <c r="L792"/>
      <c r="M792"/>
      <c r="N792"/>
      <c r="O792"/>
      <c r="P792"/>
    </row>
    <row r="793" spans="6:16" x14ac:dyDescent="0.25">
      <c r="F793" s="46"/>
      <c r="G793" s="46"/>
      <c r="H793"/>
      <c r="I793"/>
      <c r="J793"/>
      <c r="K793"/>
      <c r="L793"/>
      <c r="M793"/>
      <c r="N793"/>
      <c r="O793"/>
      <c r="P793"/>
    </row>
    <row r="794" spans="6:16" x14ac:dyDescent="0.25">
      <c r="F794" s="46"/>
      <c r="G794" s="46"/>
      <c r="H794"/>
      <c r="I794"/>
      <c r="J794"/>
      <c r="K794"/>
      <c r="L794"/>
      <c r="M794"/>
      <c r="N794"/>
      <c r="O794"/>
      <c r="P794"/>
    </row>
    <row r="795" spans="6:16" x14ac:dyDescent="0.25">
      <c r="F795" s="46"/>
      <c r="G795" s="46"/>
      <c r="H795"/>
      <c r="I795"/>
      <c r="J795"/>
      <c r="K795"/>
      <c r="L795"/>
      <c r="M795"/>
      <c r="N795"/>
      <c r="O795"/>
      <c r="P795"/>
    </row>
    <row r="796" spans="6:16" x14ac:dyDescent="0.25">
      <c r="F796" s="46"/>
      <c r="G796" s="46"/>
      <c r="H796"/>
      <c r="I796"/>
      <c r="J796"/>
      <c r="K796"/>
      <c r="L796"/>
      <c r="M796"/>
      <c r="N796"/>
      <c r="O796"/>
      <c r="P796"/>
    </row>
    <row r="797" spans="6:16" x14ac:dyDescent="0.25">
      <c r="F797" s="46"/>
      <c r="G797" s="46"/>
      <c r="H797"/>
      <c r="I797"/>
      <c r="J797"/>
      <c r="K797"/>
      <c r="L797"/>
      <c r="M797"/>
      <c r="N797"/>
      <c r="O797"/>
      <c r="P797"/>
    </row>
    <row r="798" spans="6:16" x14ac:dyDescent="0.25">
      <c r="F798" s="46"/>
      <c r="G798" s="46"/>
      <c r="H798"/>
      <c r="I798"/>
      <c r="J798"/>
      <c r="K798"/>
      <c r="L798"/>
      <c r="M798"/>
      <c r="N798"/>
      <c r="O798"/>
      <c r="P798"/>
    </row>
    <row r="799" spans="6:16" x14ac:dyDescent="0.25">
      <c r="F799" s="46"/>
      <c r="G799" s="46"/>
      <c r="H799"/>
      <c r="I799"/>
      <c r="J799"/>
      <c r="K799"/>
      <c r="L799"/>
      <c r="M799"/>
      <c r="N799"/>
      <c r="O799"/>
      <c r="P799"/>
    </row>
    <row r="800" spans="6:16" x14ac:dyDescent="0.25">
      <c r="F800" s="46"/>
      <c r="G800" s="46"/>
      <c r="H800"/>
      <c r="I800"/>
      <c r="J800"/>
      <c r="K800"/>
      <c r="L800"/>
      <c r="M800"/>
      <c r="N800"/>
      <c r="O800"/>
      <c r="P800"/>
    </row>
    <row r="801" spans="6:16" x14ac:dyDescent="0.25">
      <c r="F801" s="46"/>
      <c r="G801" s="46"/>
      <c r="H801"/>
      <c r="I801"/>
      <c r="J801"/>
      <c r="K801"/>
      <c r="L801"/>
      <c r="M801"/>
      <c r="N801"/>
      <c r="O801"/>
      <c r="P801"/>
    </row>
    <row r="802" spans="6:16" x14ac:dyDescent="0.25">
      <c r="F802" s="46"/>
      <c r="G802" s="46"/>
      <c r="H802"/>
      <c r="I802"/>
      <c r="J802"/>
      <c r="K802"/>
      <c r="L802"/>
      <c r="M802"/>
      <c r="N802"/>
      <c r="O802"/>
      <c r="P802"/>
    </row>
    <row r="803" spans="6:16" x14ac:dyDescent="0.25">
      <c r="F803" s="46"/>
      <c r="G803" s="46"/>
      <c r="H803"/>
      <c r="I803"/>
      <c r="J803"/>
      <c r="K803"/>
      <c r="L803"/>
      <c r="M803"/>
      <c r="N803"/>
      <c r="O803"/>
      <c r="P803"/>
    </row>
    <row r="804" spans="6:16" x14ac:dyDescent="0.25">
      <c r="F804" s="46"/>
      <c r="G804" s="46"/>
      <c r="H804"/>
      <c r="I804"/>
      <c r="J804"/>
      <c r="K804"/>
      <c r="L804"/>
      <c r="M804"/>
      <c r="N804"/>
      <c r="O804"/>
      <c r="P804"/>
    </row>
    <row r="805" spans="6:16" x14ac:dyDescent="0.25">
      <c r="F805" s="46"/>
      <c r="G805" s="46"/>
      <c r="H805"/>
      <c r="I805"/>
      <c r="J805"/>
      <c r="K805"/>
      <c r="L805"/>
      <c r="M805"/>
      <c r="N805"/>
      <c r="O805"/>
      <c r="P805"/>
    </row>
    <row r="806" spans="6:16" x14ac:dyDescent="0.25">
      <c r="F806" s="46"/>
      <c r="G806" s="46"/>
      <c r="H806"/>
      <c r="I806"/>
      <c r="J806"/>
      <c r="K806"/>
      <c r="L806"/>
      <c r="M806"/>
      <c r="N806"/>
      <c r="O806"/>
      <c r="P806"/>
    </row>
  </sheetData>
  <mergeCells count="12">
    <mergeCell ref="B10:J10"/>
    <mergeCell ref="B5:J5"/>
    <mergeCell ref="B6:J6"/>
    <mergeCell ref="B7:J7"/>
    <mergeCell ref="B8:J8"/>
    <mergeCell ref="B9:J9"/>
    <mergeCell ref="I104:J104"/>
    <mergeCell ref="I105:J105"/>
    <mergeCell ref="I106:J106"/>
    <mergeCell ref="B86:E86"/>
    <mergeCell ref="B87:E87"/>
    <mergeCell ref="B90:E90"/>
  </mergeCells>
  <pageMargins left="0.70866141732283472" right="0.70866141732283472" top="0.19685039370078741" bottom="0.51181102362204722" header="0.15748031496062992" footer="0.31496062992125984"/>
  <pageSetup scale="50" fitToHeight="0" orientation="landscape" r:id="rId1"/>
  <headerFooter>
    <oddFooter>&amp;C&amp;"Arial Black,Normal"Página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2024</vt:lpstr>
      <vt:lpstr>'JUNIO 2024'!Área_de_impresión</vt:lpstr>
      <vt:lpstr>'JUNIO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2024-07-03T17:37:49Z</cp:lastPrinted>
  <dcterms:created xsi:type="dcterms:W3CDTF">2023-02-07T14:35:19Z</dcterms:created>
  <dcterms:modified xsi:type="dcterms:W3CDTF">2024-07-03T19:58:46Z</dcterms:modified>
</cp:coreProperties>
</file>