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Hoja1" sheetId="1" r:id="rId1"/>
  </sheets>
  <externalReferences>
    <externalReference r:id="rId2"/>
  </externalReferences>
  <definedNames>
    <definedName name="_xlnm.Print_Area" localSheetId="0">Hoja1!$A$1:$J$51</definedName>
  </definedNames>
  <calcPr calcId="144525"/>
</workbook>
</file>

<file path=xl/calcChain.xml><?xml version="1.0" encoding="utf-8"?>
<calcChain xmlns="http://schemas.openxmlformats.org/spreadsheetml/2006/main">
  <c r="B50" i="1" l="1"/>
  <c r="B49" i="1"/>
  <c r="B48" i="1"/>
  <c r="F25" i="1"/>
  <c r="J30" i="1"/>
  <c r="I30" i="1"/>
  <c r="I29" i="1" l="1"/>
  <c r="J29" i="1"/>
  <c r="I25" i="1"/>
  <c r="C16" i="1"/>
  <c r="C15" i="1"/>
  <c r="C14" i="1"/>
</calcChain>
</file>

<file path=xl/sharedStrings.xml><?xml version="1.0" encoding="utf-8"?>
<sst xmlns="http://schemas.openxmlformats.org/spreadsheetml/2006/main" count="84" uniqueCount="79">
  <si>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</si>
  <si>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</si>
  <si>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</si>
  <si>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</si>
  <si>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</si>
  <si>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</si>
  <si>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</si>
  <si>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</si>
  <si>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</si>
  <si>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</si>
  <si>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</si>
  <si>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</si>
  <si>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</si>
  <si>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</si>
  <si>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</si>
  <si>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</si>
  <si>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</si>
  <si>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</si>
  <si>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</si>
  <si>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</si>
  <si>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</si>
  <si>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</si>
  <si>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</si>
  <si>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</si>
  <si>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</si>
  <si>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</si>
  <si>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</si>
  <si>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</si>
  <si>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</si>
  <si>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</si>
  <si>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</si>
  <si>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</si>
  <si>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</si>
  <si>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</si>
  <si>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</si>
  <si>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</si>
  <si>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</si>
  <si>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</si>
  <si>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</si>
  <si>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</si>
  <si>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</si>
  <si>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</si>
  <si>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</si>
  <si>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</si>
  <si>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</si>
  <si>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</si>
  <si>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</si>
  <si>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</si>
  <si>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</si>
  <si>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</si>
  <si>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</si>
  <si>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</si>
  <si>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</si>
  <si>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</si>
  <si>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</si>
  <si>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Total devengado:</t>
  </si>
  <si>
    <t>Director de Planificación y Desarrollo</t>
  </si>
  <si>
    <t>Programación Indicativa Anual de las Metas Físicas-Financieras</t>
  </si>
  <si>
    <t>Lineamientos para la Ejecución Presupuestaria 2023 del Gobierno General Nacional</t>
  </si>
  <si>
    <t>2.2.1</t>
  </si>
  <si>
    <t>0207-Ministerio de Salud Pública y Asistencia Social</t>
  </si>
  <si>
    <t>01- Ministerio de Salud Pública y Asistencia Social</t>
  </si>
  <si>
    <t>0017- Programa de Medicamentos Esenciales/Central de Apoyo Logístico</t>
  </si>
  <si>
    <t>Garantizar el acceso equitativo a servicios integrales de salud con calidad, promoviendo la producción social de salud, a través del ejercicio de la rectoría y funciones esenciales de la salud pública, para satisfacer necesidades de la población, con énfasis en los grupos prioritarios</t>
  </si>
  <si>
    <t>Ser reconocida como la máxima autoridad sanitaria nacional por nuestro desempeño efectivo en las funciones de rectoría y el cumplimiento de las funciones esenciales de la salud pública, con recursos humanos competentes y comprometidos con los principios de la ética y la solidaridad humana.</t>
  </si>
  <si>
    <t>18- Provisión de medicamentos, insumos sanitarios y reactivos de laboratorio</t>
  </si>
  <si>
    <t>Garantizar el funcionamiento y la consolidación de un sistema de suministro de medicamentos, productos, e insumos sanitarios y reactivos de laboratorio, de manera oportuna, segura y suficiente.</t>
  </si>
  <si>
    <t>Prestadores de servicios de Salud (hospitales SRS, FFAA, FAD, Policía Nacional, IDSS y Hospitales Públicos, subcentros y Unidades de Atención Primaria (UNAP) pertenecientes al Servicio Nacional de Salud, Usuarios de la Red de Farmacias del Pueblo, Beneficiarios de los Programas Sociales de Promese/Cal, Afiliados al Seguro Nacional de Salud (SeNaSa) bajo el Régimen Subsidiado, en la modalidad de atención ambulatoria, Consejo Nacional para el VIH y SIDA (CONAVIHSIDA), Entidades gubernamentales, no gubernamentales, eclesiásticas sin fines de lucro.</t>
  </si>
  <si>
    <t>6187- Población vulnerable dispenada con medicamentos oportuno y bajo costo a través de las Farmacias del Pueblo</t>
  </si>
  <si>
    <t>Total de medicamentos dispensado a través de las Farmacias del Pueblo</t>
  </si>
  <si>
    <t>6188- Red pública de prestación de servicios de salud abastecido de medicamentos, insumos sanitarios y reactivos de laboratorio</t>
  </si>
  <si>
    <t>Número de establecimientos abastecido de medicamentos</t>
  </si>
  <si>
    <t>6187 - Población vulnerable dispensada con medicamentos oportuno y bajo costo a través de las Farmacias del Pueblo.</t>
  </si>
  <si>
    <t>Dispensación de medicamentos  de calidad a bajo costo a través de la red de las Farmacias del Pueblo en todo el territorio nacional, garantizando un ahorro en el gasto del bolsillo a la población más necesitada.</t>
  </si>
  <si>
    <t xml:space="preserve">Este informe contiene las actividades que fueron planificadas para cada trimestre en el año 2023, aun no se ha hecho el reporte de logros porque se solicita por parte de DIGEPRES a partir del primer trimestre 2023, 15 de abril aproximadamente se contará con las informaciones. 
</t>
  </si>
  <si>
    <t>6188 - Red pública de prestación de servicios de salud abastecido de medicamentos, insumos sanitarios y reactivos de laboratorio.</t>
  </si>
  <si>
    <t>Mauricio Sanchez</t>
  </si>
  <si>
    <t>Número de establecimientos del sistema público nacional de salud que reciben abastecimiento a través de PROMESE/CAL.</t>
  </si>
  <si>
    <t xml:space="preserve">Este informe contiene las actividades que fueron planificadas para cada trimestre en el año 2023, aún no se ha hecho el reporte de logros porque se solicita por parte de DIGEPRES a partir del primer trimestre 2023, 15 de abril aproximadamente se contará con las informaciones.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</si>
</sst>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name val="Calibri"/>
    </font>
    <font>
      <sz val="8"/>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 fillId="0" borderId="22" xfId="0" applyFont="1" applyBorder="1" applyAlignment="1">
      <alignment vertical="top"/>
    </xf>
    <xf numFmtId="167" fontId="18" fillId="0" borderId="22" xfId="0" applyNumberFormat="1" applyFont="1" applyBorder="1" applyAlignment="1" applyProtection="1">
      <alignment horizontal="center" vertical="center" wrapText="1" readingOrder="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166" fontId="16" fillId="0" borderId="0" xfId="0" applyNumberFormat="1" applyFont="1" applyBorder="1" applyAlignment="1" applyProtection="1">
      <alignment horizontal="center" vertical="center" wrapText="1" readingOrder="1"/>
      <protection locked="0"/>
    </xf>
    <xf numFmtId="167" fontId="16" fillId="0" borderId="0" xfId="0" applyNumberFormat="1" applyFont="1" applyBorder="1" applyAlignment="1" applyProtection="1">
      <alignment horizontal="center" vertical="center" wrapText="1" readingOrder="1"/>
      <protection locked="0"/>
    </xf>
    <xf numFmtId="0" fontId="16" fillId="0" borderId="0" xfId="0" applyFont="1" applyBorder="1" applyAlignment="1" applyProtection="1">
      <alignment vertical="top" wrapText="1"/>
      <protection locked="0"/>
    </xf>
    <xf numFmtId="0" fontId="0" fillId="0" borderId="0" xfId="0"/>
    <xf numFmtId="0" fontId="11" fillId="0" borderId="0" xfId="0" applyFont="1" applyProtection="1">
      <protection locked="0"/>
    </xf>
    <xf numFmtId="0" fontId="9" fillId="0" borderId="17" xfId="0" applyFont="1" applyBorder="1" applyAlignment="1" applyProtection="1">
      <alignment vertical="center" wrapText="1"/>
      <protection locked="0"/>
    </xf>
    <xf numFmtId="166" fontId="16" fillId="0" borderId="0" xfId="0" applyNumberFormat="1" applyFont="1" applyBorder="1" applyAlignment="1" applyProtection="1">
      <alignment horizontal="center" vertical="center" wrapText="1"/>
      <protection locked="0"/>
    </xf>
    <xf numFmtId="10" fontId="16" fillId="7" borderId="0" xfId="2" applyNumberFormat="1" applyFont="1" applyFill="1" applyBorder="1" applyAlignment="1" applyProtection="1">
      <alignment horizontal="center" vertical="center" wrapText="1" readingOrder="1"/>
      <protection locked="0"/>
    </xf>
    <xf numFmtId="168" fontId="16" fillId="7" borderId="0" xfId="0" applyNumberFormat="1" applyFont="1" applyFill="1" applyBorder="1" applyAlignment="1" applyProtection="1">
      <alignment horizontal="center" vertical="center" wrapText="1" readingOrder="1"/>
      <protection locked="0"/>
    </xf>
    <xf numFmtId="0" fontId="23" fillId="0" borderId="24" xfId="0" applyNumberFormat="1" applyFont="1" applyFill="1" applyBorder="1" applyAlignment="1" applyProtection="1">
      <alignment vertical="top" wrapText="1"/>
      <protection locked="0"/>
    </xf>
    <xf numFmtId="0" fontId="23" fillId="0" borderId="28" xfId="0" applyNumberFormat="1" applyFont="1" applyFill="1" applyBorder="1" applyAlignment="1" applyProtection="1">
      <alignment vertical="top" wrapText="1"/>
      <protection locked="0"/>
    </xf>
    <xf numFmtId="166" fontId="24" fillId="0" borderId="28" xfId="0" applyNumberFormat="1" applyFont="1" applyBorder="1" applyAlignment="1" applyProtection="1">
      <alignment horizontal="center" vertical="center" wrapText="1" readingOrder="1"/>
      <protection locked="0"/>
    </xf>
    <xf numFmtId="167" fontId="24" fillId="0" borderId="28" xfId="0" applyNumberFormat="1" applyFont="1" applyBorder="1" applyAlignment="1" applyProtection="1">
      <alignment horizontal="center" vertical="center" wrapText="1" readingOrder="1"/>
      <protection locked="0"/>
    </xf>
    <xf numFmtId="166" fontId="24" fillId="0" borderId="28" xfId="0" applyNumberFormat="1" applyFont="1" applyBorder="1" applyAlignment="1" applyProtection="1">
      <alignment horizontal="center" vertical="center" wrapText="1"/>
      <protection locked="0"/>
    </xf>
    <xf numFmtId="10" fontId="24" fillId="7" borderId="28" xfId="2" applyNumberFormat="1" applyFont="1" applyFill="1" applyBorder="1" applyAlignment="1" applyProtection="1">
      <alignment horizontal="center" vertical="center" wrapText="1" readingOrder="1"/>
      <protection locked="0"/>
    </xf>
    <xf numFmtId="168" fontId="24" fillId="7" borderId="25" xfId="0" applyNumberFormat="1" applyFont="1" applyFill="1" applyBorder="1" applyAlignment="1" applyProtection="1">
      <alignment horizontal="center" vertical="center" wrapText="1" readingOrder="1"/>
      <protection locked="0"/>
    </xf>
    <xf numFmtId="166" fontId="24" fillId="0" borderId="28" xfId="0" applyNumberFormat="1" applyFont="1" applyFill="1" applyBorder="1" applyAlignment="1" applyProtection="1">
      <alignment horizontal="center" vertical="center" wrapText="1" readingOrder="1"/>
      <protection locked="0"/>
    </xf>
    <xf numFmtId="167" fontId="24" fillId="0" borderId="28" xfId="0" applyNumberFormat="1" applyFont="1" applyFill="1" applyBorder="1" applyAlignment="1" applyProtection="1">
      <alignment horizontal="center" vertical="center" wrapText="1" readingOrder="1"/>
      <protection locked="0"/>
    </xf>
    <xf numFmtId="166" fontId="24" fillId="0" borderId="28" xfId="0" applyNumberFormat="1" applyFont="1" applyFill="1" applyBorder="1" applyAlignment="1" applyProtection="1">
      <alignment horizontal="center" vertical="center" wrapText="1"/>
      <protection locked="0"/>
    </xf>
    <xf numFmtId="0" fontId="10" fillId="6" borderId="19" xfId="0" applyFont="1" applyFill="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scheme val="none"/>
      </font>
      <numFmt numFmtId="166"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xmlns=""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autoFilter ref="A28:J3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view="pageBreakPreview" topLeftCell="A34" zoomScale="85" zoomScaleNormal="100" zoomScaleSheetLayoutView="85" workbookViewId="0">
      <selection activeCell="A30" sqref="A30"/>
    </sheetView>
  </sheetViews>
  <sheetFormatPr baseColWidth="10" defaultRowHeight="15" x14ac:dyDescent="0.25"/>
  <cols>
    <col min="1" max="1" width="23" style="8" customWidth="1"/>
    <col min="2" max="2" width="19.85546875" style="8" bestFit="1" customWidth="1"/>
    <col min="3" max="3" width="11" style="8" customWidth="1"/>
    <col min="4" max="4" width="14.42578125" style="8" customWidth="1"/>
    <col min="5" max="5" width="10.140625" style="8" customWidth="1"/>
    <col min="6" max="6" width="13.85546875" style="8" customWidth="1"/>
    <col min="7" max="7" width="10.85546875" style="8" customWidth="1"/>
    <col min="8" max="8" width="12" style="8" customWidth="1"/>
    <col min="9" max="10" width="12.7109375" style="8" customWidth="1"/>
    <col min="11" max="11" width="11.42578125" style="8"/>
  </cols>
  <sheetData>
    <row r="1" spans="1:11" ht="21.75" thickBot="1" x14ac:dyDescent="0.3">
      <c r="A1" s="17"/>
      <c r="B1" s="44" t="s">
        <v>57</v>
      </c>
      <c r="C1" s="45"/>
      <c r="D1" s="45"/>
      <c r="E1" s="45"/>
      <c r="F1" s="45"/>
      <c r="G1" s="45"/>
      <c r="H1" s="45"/>
      <c r="I1" s="45"/>
      <c r="J1" s="46"/>
      <c r="K1" s="1"/>
    </row>
    <row r="2" spans="1:11" ht="21.75" thickBot="1" x14ac:dyDescent="0.3">
      <c r="A2" s="18"/>
      <c r="B2" s="47" t="s">
        <v>0</v>
      </c>
      <c r="C2" s="48"/>
      <c r="D2" s="47" t="s">
        <v>1</v>
      </c>
      <c r="E2" s="48"/>
      <c r="F2" s="48"/>
      <c r="G2" s="48"/>
      <c r="H2" s="49"/>
      <c r="I2" s="2" t="s">
        <v>2</v>
      </c>
      <c r="J2" s="3" t="s">
        <v>3</v>
      </c>
      <c r="K2" s="1"/>
    </row>
    <row r="3" spans="1:11" ht="21.75" thickBot="1" x14ac:dyDescent="0.3">
      <c r="A3" s="19"/>
      <c r="B3" s="50" t="s">
        <v>4</v>
      </c>
      <c r="C3" s="51"/>
      <c r="D3" s="50" t="s">
        <v>58</v>
      </c>
      <c r="E3" s="51"/>
      <c r="F3" s="51"/>
      <c r="G3" s="51"/>
      <c r="H3" s="52"/>
      <c r="I3" s="4">
        <v>43552</v>
      </c>
      <c r="J3" s="5">
        <v>0</v>
      </c>
      <c r="K3" s="1"/>
    </row>
    <row r="4" spans="1:11" x14ac:dyDescent="0.25">
      <c r="A4" s="53"/>
      <c r="B4" s="54"/>
      <c r="C4" s="54"/>
      <c r="D4" s="55"/>
      <c r="E4" s="55"/>
      <c r="F4" s="55"/>
      <c r="G4" s="55"/>
      <c r="H4" s="55"/>
      <c r="I4" s="54"/>
      <c r="J4" s="56"/>
      <c r="K4" s="1"/>
    </row>
    <row r="5" spans="1:11" ht="3" customHeight="1" x14ac:dyDescent="0.25">
      <c r="A5" s="38"/>
      <c r="B5" s="39"/>
      <c r="C5" s="39"/>
      <c r="D5" s="39"/>
      <c r="E5" s="39"/>
      <c r="F5" s="39"/>
      <c r="G5" s="39"/>
      <c r="H5" s="39"/>
      <c r="I5" s="39"/>
      <c r="J5" s="40"/>
      <c r="K5" s="1"/>
    </row>
    <row r="6" spans="1:11" ht="15.75" x14ac:dyDescent="0.25">
      <c r="A6" s="34" t="s">
        <v>5</v>
      </c>
      <c r="B6" s="35"/>
      <c r="C6" s="35"/>
      <c r="D6" s="35"/>
      <c r="E6" s="35"/>
      <c r="F6" s="35"/>
      <c r="G6" s="35"/>
      <c r="H6" s="35"/>
      <c r="I6" s="35"/>
      <c r="J6" s="36"/>
      <c r="K6" s="1"/>
    </row>
    <row r="7" spans="1:11" ht="15.75" x14ac:dyDescent="0.25">
      <c r="A7" s="41" t="s">
        <v>6</v>
      </c>
      <c r="B7" s="42"/>
      <c r="C7" s="42"/>
      <c r="D7" s="42"/>
      <c r="E7" s="42"/>
      <c r="F7" s="42"/>
      <c r="G7" s="42"/>
      <c r="H7" s="42"/>
      <c r="I7" s="42"/>
      <c r="J7" s="43"/>
      <c r="K7" s="1"/>
    </row>
    <row r="8" spans="1:11" x14ac:dyDescent="0.25">
      <c r="A8" s="6" t="s">
        <v>7</v>
      </c>
      <c r="B8" s="25" t="s">
        <v>60</v>
      </c>
      <c r="C8" s="26"/>
      <c r="D8" s="26"/>
      <c r="E8" s="26"/>
      <c r="F8" s="26"/>
      <c r="G8" s="26"/>
      <c r="H8" s="26"/>
      <c r="I8" s="26"/>
      <c r="J8" s="27"/>
      <c r="K8" s="1"/>
    </row>
    <row r="9" spans="1:11" x14ac:dyDescent="0.25">
      <c r="A9" s="20" t="s">
        <v>37</v>
      </c>
      <c r="B9" s="25" t="s">
        <v>61</v>
      </c>
      <c r="C9" s="26"/>
      <c r="D9" s="26"/>
      <c r="E9" s="26"/>
      <c r="F9" s="26"/>
      <c r="G9" s="26"/>
      <c r="H9" s="26"/>
      <c r="I9" s="26"/>
      <c r="J9" s="27"/>
      <c r="K9" s="1"/>
    </row>
    <row r="10" spans="1:11" x14ac:dyDescent="0.25">
      <c r="A10" s="20" t="s">
        <v>38</v>
      </c>
      <c r="B10" s="25" t="s">
        <v>62</v>
      </c>
      <c r="C10" s="26"/>
      <c r="D10" s="26"/>
      <c r="E10" s="26"/>
      <c r="F10" s="26"/>
      <c r="G10" s="26"/>
      <c r="H10" s="26"/>
      <c r="I10" s="26"/>
      <c r="J10" s="27"/>
      <c r="K10" s="1"/>
    </row>
    <row r="11" spans="1:11" ht="30" customHeight="1" x14ac:dyDescent="0.25">
      <c r="A11" s="6" t="s">
        <v>8</v>
      </c>
      <c r="B11" s="28" t="s">
        <v>63</v>
      </c>
      <c r="C11" s="29"/>
      <c r="D11" s="29"/>
      <c r="E11" s="29"/>
      <c r="F11" s="29"/>
      <c r="G11" s="29"/>
      <c r="H11" s="29"/>
      <c r="I11" s="29"/>
      <c r="J11" s="30"/>
    </row>
    <row r="12" spans="1:11" ht="42.75" customHeight="1" x14ac:dyDescent="0.25">
      <c r="A12" s="6" t="s">
        <v>9</v>
      </c>
      <c r="B12" s="31" t="s">
        <v>64</v>
      </c>
      <c r="C12" s="32"/>
      <c r="D12" s="32"/>
      <c r="E12" s="32"/>
      <c r="F12" s="32"/>
      <c r="G12" s="32"/>
      <c r="H12" s="32"/>
      <c r="I12" s="32"/>
      <c r="J12" s="33"/>
    </row>
    <row r="13" spans="1:11" ht="15.75" x14ac:dyDescent="0.25">
      <c r="A13" s="34" t="s">
        <v>10</v>
      </c>
      <c r="B13" s="35"/>
      <c r="C13" s="35"/>
      <c r="D13" s="35"/>
      <c r="E13" s="35"/>
      <c r="F13" s="35"/>
      <c r="G13" s="35"/>
      <c r="H13" s="35"/>
      <c r="I13" s="35"/>
      <c r="J13" s="36"/>
    </row>
    <row r="14" spans="1:11" ht="21" customHeight="1" x14ac:dyDescent="0.25">
      <c r="A14" s="6" t="s">
        <v>11</v>
      </c>
      <c r="B14" s="21">
        <v>2</v>
      </c>
      <c r="C14" s="37" t="str">
        <f>IFERROR(VLOOKUP(B14,'[1]Validacion datos'!A2:B5,2,FALSE),"")</f>
        <v>DESARROLLO SOCIAL</v>
      </c>
      <c r="D14" s="37"/>
      <c r="E14" s="37"/>
      <c r="F14" s="37"/>
      <c r="G14" s="37"/>
      <c r="H14" s="37"/>
      <c r="I14" s="37"/>
      <c r="J14" s="37"/>
    </row>
    <row r="15" spans="1:11" ht="18" customHeight="1" x14ac:dyDescent="0.25">
      <c r="A15" s="6" t="s">
        <v>12</v>
      </c>
      <c r="B15" s="9">
        <v>2.2000000000000002</v>
      </c>
      <c r="C15" s="37" t="str">
        <f>IFERROR(VLOOKUP(B15,'[1]Validacion datos'!A8:B26,2,FALSE),"")</f>
        <v>Salud y seguridad social integral</v>
      </c>
      <c r="D15" s="37"/>
      <c r="E15" s="37"/>
      <c r="F15" s="37"/>
      <c r="G15" s="37"/>
      <c r="H15" s="37"/>
      <c r="I15" s="37"/>
      <c r="J15" s="37"/>
    </row>
    <row r="16" spans="1:11" ht="30.75" customHeight="1" x14ac:dyDescent="0.25">
      <c r="A16" s="6" t="s">
        <v>13</v>
      </c>
      <c r="B16" s="100" t="s">
        <v>59</v>
      </c>
      <c r="C16" s="37" t="str">
        <f>IFERROR(VLOOKUP(B16,'[1]Validacion datos'!D8:E64,2,FALSE),"")</f>
        <v>Garantizar el derecho de la población al acceso a un modelo de atención integral, con calidad y calidez, que privilegie la promoción de la salud y la prevención de la enfermedad, mediante la consolidación del Sistema Nacional de Salud</v>
      </c>
      <c r="D16" s="37"/>
      <c r="E16" s="37"/>
      <c r="F16" s="37"/>
      <c r="G16" s="37"/>
      <c r="H16" s="37"/>
      <c r="I16" s="37"/>
      <c r="J16" s="37"/>
    </row>
    <row r="17" spans="1:11" ht="15.75" x14ac:dyDescent="0.25">
      <c r="A17" s="34" t="s">
        <v>14</v>
      </c>
      <c r="B17" s="35"/>
      <c r="C17" s="35"/>
      <c r="D17" s="35"/>
      <c r="E17" s="35"/>
      <c r="F17" s="35"/>
      <c r="G17" s="35"/>
      <c r="H17" s="35"/>
      <c r="I17" s="35"/>
      <c r="J17" s="36"/>
    </row>
    <row r="18" spans="1:11" ht="20.25" customHeight="1" x14ac:dyDescent="0.25">
      <c r="A18" s="6" t="s">
        <v>15</v>
      </c>
      <c r="B18" s="32" t="s">
        <v>65</v>
      </c>
      <c r="C18" s="32"/>
      <c r="D18" s="32"/>
      <c r="E18" s="32"/>
      <c r="F18" s="32"/>
      <c r="G18" s="32"/>
      <c r="H18" s="32"/>
      <c r="I18" s="32"/>
      <c r="J18" s="33"/>
    </row>
    <row r="19" spans="1:11" ht="33" customHeight="1" x14ac:dyDescent="0.25">
      <c r="A19" s="10" t="s">
        <v>16</v>
      </c>
      <c r="B19" s="32" t="s">
        <v>66</v>
      </c>
      <c r="C19" s="32"/>
      <c r="D19" s="32"/>
      <c r="E19" s="32"/>
      <c r="F19" s="32"/>
      <c r="G19" s="32"/>
      <c r="H19" s="32"/>
      <c r="I19" s="32"/>
      <c r="J19" s="33"/>
    </row>
    <row r="20" spans="1:11" ht="72" customHeight="1" x14ac:dyDescent="0.25">
      <c r="A20" s="10" t="s">
        <v>17</v>
      </c>
      <c r="B20" s="32" t="s">
        <v>67</v>
      </c>
      <c r="C20" s="32"/>
      <c r="D20" s="32"/>
      <c r="E20" s="32"/>
      <c r="F20" s="32"/>
      <c r="G20" s="32"/>
      <c r="H20" s="32"/>
      <c r="I20" s="32"/>
      <c r="J20" s="33"/>
    </row>
    <row r="21" spans="1:11" ht="15" customHeight="1" x14ac:dyDescent="0.25">
      <c r="A21" s="10" t="s">
        <v>39</v>
      </c>
      <c r="B21" s="32"/>
      <c r="C21" s="32"/>
      <c r="D21" s="32"/>
      <c r="E21" s="32"/>
      <c r="F21" s="32"/>
      <c r="G21" s="32"/>
      <c r="H21" s="32"/>
      <c r="I21" s="32"/>
      <c r="J21" s="33"/>
      <c r="K21" s="1"/>
    </row>
    <row r="22" spans="1:11" ht="15.75" x14ac:dyDescent="0.25">
      <c r="A22" s="34" t="s">
        <v>18</v>
      </c>
      <c r="B22" s="35"/>
      <c r="C22" s="35"/>
      <c r="D22" s="35"/>
      <c r="E22" s="35"/>
      <c r="F22" s="35"/>
      <c r="G22" s="35"/>
      <c r="H22" s="35"/>
      <c r="I22" s="35"/>
      <c r="J22" s="36"/>
    </row>
    <row r="23" spans="1:11" ht="15.75" x14ac:dyDescent="0.25">
      <c r="A23" s="41" t="s">
        <v>19</v>
      </c>
      <c r="B23" s="42"/>
      <c r="C23" s="42"/>
      <c r="D23" s="42"/>
      <c r="E23" s="42"/>
      <c r="F23" s="42"/>
      <c r="G23" s="42"/>
      <c r="H23" s="42"/>
      <c r="I23" s="42"/>
      <c r="J23" s="43"/>
      <c r="K23" s="1"/>
    </row>
    <row r="24" spans="1:11" ht="15" customHeight="1" x14ac:dyDescent="0.25">
      <c r="A24" s="67" t="s">
        <v>20</v>
      </c>
      <c r="B24" s="68"/>
      <c r="C24" s="69" t="s">
        <v>21</v>
      </c>
      <c r="D24" s="71"/>
      <c r="E24" s="71"/>
      <c r="F24" s="71" t="s">
        <v>22</v>
      </c>
      <c r="G24" s="71"/>
      <c r="H24" s="68"/>
      <c r="I24" s="69" t="s">
        <v>23</v>
      </c>
      <c r="J24" s="70"/>
    </row>
    <row r="25" spans="1:11" x14ac:dyDescent="0.25">
      <c r="A25" s="57">
        <v>13679372106</v>
      </c>
      <c r="B25" s="58"/>
      <c r="C25" s="64">
        <v>13679372106</v>
      </c>
      <c r="D25" s="65"/>
      <c r="E25" s="66"/>
      <c r="F25" s="64">
        <f>54575742.53+207955212.34</f>
        <v>262530954.87</v>
      </c>
      <c r="G25" s="65"/>
      <c r="H25" s="66"/>
      <c r="I25" s="59">
        <f>+IF(F25&gt;0,F25/C25,0)</f>
        <v>1.919174014974339E-2</v>
      </c>
      <c r="J25" s="60"/>
    </row>
    <row r="26" spans="1:11" ht="15.75" x14ac:dyDescent="0.25">
      <c r="A26" s="41" t="s">
        <v>24</v>
      </c>
      <c r="B26" s="42"/>
      <c r="C26" s="42"/>
      <c r="D26" s="42"/>
      <c r="E26" s="42"/>
      <c r="F26" s="42"/>
      <c r="G26" s="42"/>
      <c r="H26" s="42"/>
      <c r="I26" s="42"/>
      <c r="J26" s="43"/>
      <c r="K26" s="1"/>
    </row>
    <row r="27" spans="1:11" x14ac:dyDescent="0.25">
      <c r="A27" s="7"/>
      <c r="B27"/>
      <c r="C27" s="61" t="s">
        <v>25</v>
      </c>
      <c r="D27" s="62"/>
      <c r="E27" s="61" t="s">
        <v>45</v>
      </c>
      <c r="F27" s="62"/>
      <c r="G27" s="61" t="s">
        <v>40</v>
      </c>
      <c r="H27" s="61"/>
      <c r="I27" s="61" t="s">
        <v>26</v>
      </c>
      <c r="J27" s="63"/>
    </row>
    <row r="28" spans="1:11" ht="38.25" x14ac:dyDescent="0.25">
      <c r="A28" s="11" t="s">
        <v>27</v>
      </c>
      <c r="B28" s="12" t="s">
        <v>28</v>
      </c>
      <c r="C28" s="12" t="s">
        <v>41</v>
      </c>
      <c r="D28" s="12" t="s">
        <v>42</v>
      </c>
      <c r="E28" s="12" t="s">
        <v>46</v>
      </c>
      <c r="F28" s="12" t="s">
        <v>47</v>
      </c>
      <c r="G28" s="12" t="s">
        <v>48</v>
      </c>
      <c r="H28" s="12" t="s">
        <v>49</v>
      </c>
      <c r="I28" s="12" t="s">
        <v>50</v>
      </c>
      <c r="J28" s="13" t="s">
        <v>51</v>
      </c>
    </row>
    <row r="29" spans="1:11" ht="65.25" customHeight="1" x14ac:dyDescent="0.25">
      <c r="A29" s="14" t="s">
        <v>68</v>
      </c>
      <c r="B29" s="15" t="s">
        <v>69</v>
      </c>
      <c r="C29" s="92">
        <v>611343661</v>
      </c>
      <c r="D29" s="93">
        <v>1038911982</v>
      </c>
      <c r="E29" s="92">
        <v>889391156</v>
      </c>
      <c r="F29" s="93">
        <v>1038911982</v>
      </c>
      <c r="G29" s="94">
        <v>0</v>
      </c>
      <c r="H29" s="93">
        <v>54575742.530000001</v>
      </c>
      <c r="I29" s="95">
        <f>IF(G29&gt;0,G29/C29,0)</f>
        <v>0</v>
      </c>
      <c r="J29" s="96">
        <f>IF(H29&gt;0,H29/D29,0)</f>
        <v>5.25316325882937E-2</v>
      </c>
    </row>
    <row r="30" spans="1:11" s="84" customFormat="1" ht="78.75" customHeight="1" x14ac:dyDescent="0.25">
      <c r="A30" s="90" t="s">
        <v>70</v>
      </c>
      <c r="B30" s="91" t="s">
        <v>71</v>
      </c>
      <c r="C30" s="97">
        <v>2640</v>
      </c>
      <c r="D30" s="98">
        <v>3606315805</v>
      </c>
      <c r="E30" s="92">
        <v>2640</v>
      </c>
      <c r="F30" s="93">
        <v>3606315805</v>
      </c>
      <c r="G30" s="99">
        <v>0</v>
      </c>
      <c r="H30" s="98">
        <v>207955212.34</v>
      </c>
      <c r="I30" s="95">
        <f>IF(G30&gt;0,G30/C30,0)</f>
        <v>0</v>
      </c>
      <c r="J30" s="96">
        <f>IF(H30&gt;0,H30/D30,0)</f>
        <v>5.7664171299606971E-2</v>
      </c>
      <c r="K30" s="85"/>
    </row>
    <row r="31" spans="1:11" x14ac:dyDescent="0.25">
      <c r="A31" s="83"/>
      <c r="B31" s="83"/>
      <c r="C31" s="81"/>
      <c r="D31" s="82"/>
      <c r="E31" s="81"/>
      <c r="F31" s="82"/>
      <c r="G31" s="87"/>
      <c r="H31" s="82"/>
      <c r="I31" s="88"/>
      <c r="J31" s="89"/>
    </row>
    <row r="32" spans="1:11" ht="15.75" x14ac:dyDescent="0.25">
      <c r="A32" s="34" t="s">
        <v>29</v>
      </c>
      <c r="B32" s="35"/>
      <c r="C32" s="35"/>
      <c r="D32" s="35"/>
      <c r="E32" s="35"/>
      <c r="F32" s="35"/>
      <c r="G32" s="35"/>
      <c r="H32" s="35"/>
      <c r="I32" s="35"/>
      <c r="J32" s="36"/>
      <c r="K32" s="1"/>
    </row>
    <row r="33" spans="1:10" ht="15" customHeight="1" x14ac:dyDescent="0.25">
      <c r="A33" s="41" t="s">
        <v>30</v>
      </c>
      <c r="B33" s="42"/>
      <c r="C33" s="42"/>
      <c r="D33" s="42"/>
      <c r="E33" s="42"/>
      <c r="F33" s="42"/>
      <c r="G33" s="42"/>
      <c r="H33" s="42"/>
      <c r="I33" s="42"/>
      <c r="J33" s="43"/>
    </row>
    <row r="34" spans="1:10" x14ac:dyDescent="0.25">
      <c r="A34" s="86" t="s">
        <v>31</v>
      </c>
      <c r="B34" s="32" t="s">
        <v>72</v>
      </c>
      <c r="C34" s="32"/>
      <c r="D34" s="32"/>
      <c r="E34" s="32"/>
      <c r="F34" s="32"/>
      <c r="G34" s="32"/>
      <c r="H34" s="32"/>
      <c r="I34" s="32"/>
      <c r="J34" s="33"/>
    </row>
    <row r="35" spans="1:10" ht="30" x14ac:dyDescent="0.25">
      <c r="A35" s="86" t="s">
        <v>32</v>
      </c>
      <c r="B35" s="32" t="s">
        <v>73</v>
      </c>
      <c r="C35" s="32"/>
      <c r="D35" s="32"/>
      <c r="E35" s="32"/>
      <c r="F35" s="32"/>
      <c r="G35" s="32"/>
      <c r="H35" s="32"/>
      <c r="I35" s="32"/>
      <c r="J35" s="33"/>
    </row>
    <row r="36" spans="1:10" x14ac:dyDescent="0.25">
      <c r="A36" s="16" t="s">
        <v>33</v>
      </c>
      <c r="B36" s="32" t="s">
        <v>74</v>
      </c>
      <c r="C36" s="32"/>
      <c r="D36" s="32"/>
      <c r="E36" s="32"/>
      <c r="F36" s="32"/>
      <c r="G36" s="32"/>
      <c r="H36" s="32"/>
      <c r="I36" s="32"/>
      <c r="J36" s="33"/>
    </row>
    <row r="37" spans="1:10" ht="30" x14ac:dyDescent="0.25">
      <c r="A37" s="16" t="s">
        <v>34</v>
      </c>
      <c r="B37" s="32" t="s">
        <v>52</v>
      </c>
      <c r="C37" s="32"/>
      <c r="D37" s="32"/>
      <c r="E37" s="32"/>
      <c r="F37" s="32"/>
      <c r="G37" s="32"/>
      <c r="H37" s="32"/>
      <c r="I37" s="32"/>
      <c r="J37" s="33"/>
    </row>
    <row r="38" spans="1:10" ht="18" customHeight="1" x14ac:dyDescent="0.25">
      <c r="A38" s="86" t="s">
        <v>31</v>
      </c>
      <c r="B38" s="32" t="s">
        <v>75</v>
      </c>
      <c r="C38" s="32"/>
      <c r="D38" s="32"/>
      <c r="E38" s="32"/>
      <c r="F38" s="32"/>
      <c r="G38" s="32"/>
      <c r="H38" s="32"/>
      <c r="I38" s="32"/>
      <c r="J38" s="33"/>
    </row>
    <row r="39" spans="1:10" ht="20.25" customHeight="1" x14ac:dyDescent="0.25">
      <c r="A39" s="86" t="s">
        <v>32</v>
      </c>
      <c r="B39" s="32" t="s">
        <v>77</v>
      </c>
      <c r="C39" s="32"/>
      <c r="D39" s="32"/>
      <c r="E39" s="32"/>
      <c r="F39" s="32"/>
      <c r="G39" s="32"/>
      <c r="H39" s="32"/>
      <c r="I39" s="32"/>
      <c r="J39" s="33"/>
    </row>
    <row r="40" spans="1:10" ht="30" customHeight="1" x14ac:dyDescent="0.25">
      <c r="A40" s="86" t="s">
        <v>33</v>
      </c>
      <c r="B40" s="32" t="s">
        <v>78</v>
      </c>
      <c r="C40" s="32"/>
      <c r="D40" s="32"/>
      <c r="E40" s="32"/>
      <c r="F40" s="32"/>
      <c r="G40" s="32"/>
      <c r="H40" s="32"/>
      <c r="I40" s="32"/>
      <c r="J40" s="33"/>
    </row>
    <row r="41" spans="1:10" ht="30" x14ac:dyDescent="0.25">
      <c r="A41" s="86" t="s">
        <v>34</v>
      </c>
      <c r="B41" s="32" t="s">
        <v>52</v>
      </c>
      <c r="C41" s="32"/>
      <c r="D41" s="32"/>
      <c r="E41" s="32"/>
      <c r="F41" s="32"/>
      <c r="G41" s="32"/>
      <c r="H41" s="32"/>
      <c r="I41" s="32"/>
      <c r="J41" s="33"/>
    </row>
    <row r="42" spans="1:10" ht="15.75" x14ac:dyDescent="0.25">
      <c r="A42" s="34" t="s">
        <v>35</v>
      </c>
      <c r="B42" s="35"/>
      <c r="C42" s="35"/>
      <c r="D42" s="35"/>
      <c r="E42" s="35"/>
      <c r="F42" s="35"/>
      <c r="G42" s="35"/>
      <c r="H42" s="35"/>
      <c r="I42" s="35"/>
      <c r="J42" s="36"/>
    </row>
    <row r="43" spans="1:10" ht="15.75" x14ac:dyDescent="0.25">
      <c r="A43" s="74" t="s">
        <v>36</v>
      </c>
      <c r="B43" s="75"/>
      <c r="C43" s="75"/>
      <c r="D43" s="75"/>
      <c r="E43" s="75"/>
      <c r="F43" s="75"/>
      <c r="G43" s="75"/>
      <c r="H43" s="75"/>
      <c r="I43" s="75"/>
      <c r="J43" s="76"/>
    </row>
    <row r="44" spans="1:10" x14ac:dyDescent="0.25">
      <c r="A44" s="77" t="s">
        <v>43</v>
      </c>
      <c r="B44" s="78"/>
      <c r="C44" s="78"/>
      <c r="D44" s="78"/>
      <c r="E44" s="78"/>
      <c r="F44" s="78"/>
      <c r="G44" s="78"/>
      <c r="H44" s="78"/>
      <c r="I44" s="78"/>
      <c r="J44" s="79"/>
    </row>
    <row r="45" spans="1:10" x14ac:dyDescent="0.25">
      <c r="A45" s="22"/>
      <c r="B45" s="22"/>
      <c r="C45" s="22"/>
      <c r="D45" s="22"/>
      <c r="E45" s="22"/>
      <c r="F45" s="22"/>
      <c r="G45" s="22"/>
      <c r="H45" s="22"/>
      <c r="I45" s="22"/>
      <c r="J45" s="22"/>
    </row>
    <row r="46" spans="1:10" x14ac:dyDescent="0.25">
      <c r="A46" s="80" t="s">
        <v>44</v>
      </c>
      <c r="B46" s="80"/>
      <c r="C46" s="80"/>
      <c r="D46" s="80"/>
      <c r="E46" s="80"/>
      <c r="F46" s="80"/>
      <c r="G46" s="80"/>
      <c r="H46" s="80"/>
      <c r="I46" s="80"/>
      <c r="J46" s="80"/>
    </row>
    <row r="47" spans="1:10" ht="15.75" thickBot="1" x14ac:dyDescent="0.3">
      <c r="G47" s="72"/>
      <c r="H47" s="72"/>
      <c r="I47" s="72"/>
      <c r="J47" s="72"/>
    </row>
    <row r="48" spans="1:10" x14ac:dyDescent="0.25">
      <c r="A48" s="23" t="s">
        <v>53</v>
      </c>
      <c r="B48" s="24">
        <f>+A25</f>
        <v>13679372106</v>
      </c>
      <c r="G48" s="73" t="s">
        <v>76</v>
      </c>
      <c r="H48" s="73"/>
      <c r="I48" s="73"/>
      <c r="J48" s="73"/>
    </row>
    <row r="49" spans="1:10" x14ac:dyDescent="0.25">
      <c r="A49" s="23" t="s">
        <v>54</v>
      </c>
      <c r="B49" s="24">
        <f>+C25</f>
        <v>13679372106</v>
      </c>
      <c r="G49" s="73" t="s">
        <v>56</v>
      </c>
      <c r="H49" s="73"/>
      <c r="I49" s="73"/>
      <c r="J49" s="73"/>
    </row>
    <row r="50" spans="1:10" x14ac:dyDescent="0.25">
      <c r="A50" s="23" t="s">
        <v>55</v>
      </c>
      <c r="B50" s="24">
        <f>+F25</f>
        <v>262530954.87</v>
      </c>
    </row>
  </sheetData>
  <mergeCells count="55">
    <mergeCell ref="C15:J15"/>
    <mergeCell ref="G47:J47"/>
    <mergeCell ref="G48:J48"/>
    <mergeCell ref="G49:J49"/>
    <mergeCell ref="A42:J42"/>
    <mergeCell ref="A43:J43"/>
    <mergeCell ref="A44:J44"/>
    <mergeCell ref="A46:J46"/>
    <mergeCell ref="B38:J38"/>
    <mergeCell ref="B39:J39"/>
    <mergeCell ref="B40:J40"/>
    <mergeCell ref="B41:J41"/>
    <mergeCell ref="C16:J16"/>
    <mergeCell ref="A17:J17"/>
    <mergeCell ref="B18:J18"/>
    <mergeCell ref="B19:J19"/>
    <mergeCell ref="B20:J20"/>
    <mergeCell ref="B21:J21"/>
    <mergeCell ref="A32:J32"/>
    <mergeCell ref="A33:J33"/>
    <mergeCell ref="A22:J22"/>
    <mergeCell ref="A23:J23"/>
    <mergeCell ref="A24:B24"/>
    <mergeCell ref="I24:J24"/>
    <mergeCell ref="C24:E24"/>
    <mergeCell ref="F24:H24"/>
    <mergeCell ref="B34:J34"/>
    <mergeCell ref="B35:J35"/>
    <mergeCell ref="B36:J36"/>
    <mergeCell ref="B37:J37"/>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A13:J13"/>
    <mergeCell ref="C14:J14"/>
    <mergeCell ref="B9:J9"/>
    <mergeCell ref="B10:J10"/>
    <mergeCell ref="B12:J12"/>
  </mergeCells>
  <phoneticPr fontId="22" type="noConversion"/>
  <dataValidations xWindow="602" yWindow="481" count="16">
    <dataValidation allowBlank="1" showInputMessage="1" showErrorMessage="1" prompt="Monto presupuestado para el producto" sqref="B48:B50 F28:F31 D28:D31"/>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J45"/>
    <dataValidation allowBlank="1" showInputMessage="1" showErrorMessage="1" prompt="De existir desvío, explicar razones." sqref="B37:J37 B41:J41 B38:B39"/>
    <dataValidation allowBlank="1" showInputMessage="1" showErrorMessage="1" prompt="1. Describir lo plasmado en el presupuesto_x000a_2. Describir lo alcanzado en términos financieros y de producción " sqref="B36:J36 B40:J40"/>
    <dataValidation allowBlank="1" showInputMessage="1" showErrorMessage="1" prompt="¿En qué consiste el producto? su objetivo" sqref="B35:J35"/>
    <dataValidation allowBlank="1" showInputMessage="1" showErrorMessage="1" prompt="Nombre del producto" sqref="B34:J3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H31"/>
    <dataValidation allowBlank="1" showInputMessage="1" showErrorMessage="1" prompt="Meta alcanzada en el trimestre" sqref="G28:G31"/>
    <dataValidation allowBlank="1" showInputMessage="1" showErrorMessage="1" prompt="Meta anual del indicador" sqref="E28:E31 C28:C31"/>
    <dataValidation allowBlank="1" showInputMessage="1" showErrorMessage="1" prompt="Nombre del indicador" sqref="B28:B31"/>
    <dataValidation allowBlank="1" showInputMessage="1" showErrorMessage="1" prompt="Nombre de cada producto" sqref="A28:A31"/>
  </dataValidations>
  <pageMargins left="0.7" right="0.7" top="0.75" bottom="0.75" header="0.3" footer="0.3"/>
  <pageSetup scale="62" orientation="portrait"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Dennis Margarita Cuello Pichardo</cp:lastModifiedBy>
  <cp:lastPrinted>2023-02-17T18:58:40Z</cp:lastPrinted>
  <dcterms:created xsi:type="dcterms:W3CDTF">2021-03-22T15:50:10Z</dcterms:created>
  <dcterms:modified xsi:type="dcterms:W3CDTF">2023-02-17T18:58:50Z</dcterms:modified>
</cp:coreProperties>
</file>