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25.12.150\Carpeta Compartida OAI\OAI\AÑO 2021\Documentos Cargados al Portal\RRHH\Nómina de Empleados\2021\Nómina Personal Probatorio\"/>
    </mc:Choice>
  </mc:AlternateContent>
  <bookViews>
    <workbookView xWindow="0" yWindow="0" windowWidth="24000" windowHeight="9735"/>
  </bookViews>
  <sheets>
    <sheet name="PERIODO PROB OCTUBRE 21" sheetId="1" r:id="rId1"/>
  </sheets>
  <definedNames>
    <definedName name="_xlnm.Print_Area" localSheetId="0">'PERIODO PROB OCTUBRE 21'!$A$1:$V$30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Q20" i="1"/>
  <c r="Q22" i="1" s="1"/>
  <c r="K20" i="1"/>
  <c r="K22" i="1" s="1"/>
  <c r="J20" i="1"/>
  <c r="J22" i="1" s="1"/>
  <c r="I20" i="1"/>
  <c r="I22" i="1" s="1"/>
  <c r="P19" i="1"/>
  <c r="P20" i="1" s="1"/>
  <c r="P22" i="1" s="1"/>
  <c r="O19" i="1"/>
  <c r="O20" i="1" s="1"/>
  <c r="O22" i="1" s="1"/>
  <c r="N19" i="1"/>
  <c r="N20" i="1" s="1"/>
  <c r="N22" i="1" s="1"/>
  <c r="M19" i="1"/>
  <c r="T19" i="1" s="1"/>
  <c r="T20" i="1" s="1"/>
  <c r="T22" i="1" s="1"/>
  <c r="L19" i="1"/>
  <c r="S19" i="1" s="1"/>
  <c r="S20" i="1" l="1"/>
  <c r="S22" i="1" s="1"/>
  <c r="U19" i="1"/>
  <c r="U20" i="1" s="1"/>
  <c r="U22" i="1" s="1"/>
  <c r="L20" i="1"/>
  <c r="L22" i="1" s="1"/>
  <c r="R19" i="1"/>
  <c r="R20" i="1" s="1"/>
  <c r="R22" i="1" s="1"/>
  <c r="M20" i="1"/>
  <c r="M22" i="1" s="1"/>
</calcChain>
</file>

<file path=xl/sharedStrings.xml><?xml version="1.0" encoding="utf-8"?>
<sst xmlns="http://schemas.openxmlformats.org/spreadsheetml/2006/main" count="44" uniqueCount="43">
  <si>
    <t xml:space="preserve">PROGRAMA DE MEDICAMENTOS ESENCIALES </t>
  </si>
  <si>
    <t>CENTRAL DE APOYO LOGÍSTICO</t>
  </si>
  <si>
    <t>PROMESE CAL</t>
  </si>
  <si>
    <t>PAGO SUELDOS NOVIEMBRE 2021: Empleados en Periodo De Prueba</t>
  </si>
  <si>
    <t xml:space="preserve">Reg. No. </t>
  </si>
  <si>
    <t>Nombre</t>
  </si>
  <si>
    <t>Departamento</t>
  </si>
  <si>
    <t xml:space="preserve">Funcion </t>
  </si>
  <si>
    <t>Estatus</t>
  </si>
  <si>
    <t>Fecha de Inicio del Contrato</t>
  </si>
  <si>
    <t>Fecha de Termino de Contrato</t>
  </si>
  <si>
    <t>Sueldo Bruto (RD$)</t>
  </si>
  <si>
    <t>Seguro Sávica</t>
  </si>
  <si>
    <t>Seguridad Social (LEY 87-01)</t>
  </si>
  <si>
    <t>Total Retenciones y Aportes</t>
  </si>
  <si>
    <t>Sueldo Neto (RD$)</t>
  </si>
  <si>
    <t>Sub Cuenta No.</t>
  </si>
  <si>
    <t>Seguro de Pensión (9.97%)</t>
  </si>
  <si>
    <t>Riesgos Laborales (1.15%) (II)</t>
  </si>
  <si>
    <t xml:space="preserve">Seguro de Salud (10.13%)    </t>
  </si>
  <si>
    <t>Registro Dependientes Adicionales (4*) y otros descuentos</t>
  </si>
  <si>
    <t>Subtotal TSS</t>
  </si>
  <si>
    <t>Deducción Empleado</t>
  </si>
  <si>
    <t>Aportes Patronal</t>
  </si>
  <si>
    <t>Genero</t>
  </si>
  <si>
    <t>Desde</t>
  </si>
  <si>
    <t>Hasta</t>
  </si>
  <si>
    <t>Impuesto sobre la Renta</t>
  </si>
  <si>
    <t>Empleado (2.87%)</t>
  </si>
  <si>
    <t>Patronal (7.10%)</t>
  </si>
  <si>
    <t>Empleado (3.04%)</t>
  </si>
  <si>
    <t>Patronal (7.09%)</t>
  </si>
  <si>
    <t>DEPARTAMENTO TÉCNICA FARMACÉUTICA</t>
  </si>
  <si>
    <t xml:space="preserve">DORIS STEPHANIE PEÑA ALCANTARA </t>
  </si>
  <si>
    <t>FEMENINO</t>
  </si>
  <si>
    <t>AUXILIAR DE FCIAS DEL PUEBLO</t>
  </si>
  <si>
    <t>Contratado</t>
  </si>
  <si>
    <t>Total General Empleados en Periodo De Prueba RD$.</t>
  </si>
  <si>
    <t>PREPARADO POR:</t>
  </si>
  <si>
    <t>AUTORIZADO POR:</t>
  </si>
  <si>
    <t xml:space="preserve"> SOFIA ALT. FRIAS HILARIO</t>
  </si>
  <si>
    <t>ENCDA. DPTO. DE REGISTRO, CONTROL Y NOMINA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</si>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</sst>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ont="1" applyFill="1" applyAlignment="1">
      <alignment horizontal="center"/>
    </xf>
    <xf numFmtId="4" fontId="0" fillId="2" borderId="0" xfId="0" applyNumberFormat="1" applyFont="1" applyFill="1"/>
    <xf numFmtId="4" fontId="0" fillId="2" borderId="0" xfId="0" applyNumberFormat="1" applyFont="1" applyFill="1" applyAlignment="1">
      <alignment horizontal="right"/>
    </xf>
    <xf numFmtId="0" fontId="0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14" fontId="9" fillId="2" borderId="7" xfId="0" applyNumberFormat="1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right"/>
    </xf>
    <xf numFmtId="4" fontId="0" fillId="2" borderId="7" xfId="0" applyNumberFormat="1" applyFont="1" applyFill="1" applyBorder="1"/>
    <xf numFmtId="4" fontId="0" fillId="0" borderId="7" xfId="0" applyNumberFormat="1" applyFont="1" applyBorder="1" applyAlignment="1">
      <alignment horizontal="right"/>
    </xf>
    <xf numFmtId="4" fontId="1" fillId="2" borderId="7" xfId="0" applyNumberFormat="1" applyFont="1" applyFill="1" applyBorder="1"/>
    <xf numFmtId="0" fontId="6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/>
    <xf numFmtId="0" fontId="6" fillId="2" borderId="8" xfId="0" applyFont="1" applyFill="1" applyBorder="1" applyAlignment="1">
      <alignment horizontal="center" wrapText="1"/>
    </xf>
    <xf numFmtId="1" fontId="5" fillId="3" borderId="8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4" fontId="5" fillId="3" borderId="9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0" borderId="0" xfId="0" applyFont="1"/>
    <xf numFmtId="4" fontId="1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4" fontId="12" fillId="2" borderId="0" xfId="0" applyNumberFormat="1" applyFont="1" applyFill="1"/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76200</xdr:rowOff>
    </xdr:from>
    <xdr:to>
      <xdr:col>1</xdr:col>
      <xdr:colOff>2657475</xdr:colOff>
      <xdr:row>7</xdr:row>
      <xdr:rowOff>228600</xdr:rowOff>
    </xdr:to>
    <xdr:pic>
      <xdr:nvPicPr>
        <xdr:cNvPr id="2" name="1 Imagen" descr="G:\logo promes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29908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3</xdr:row>
      <xdr:rowOff>161925</xdr:rowOff>
    </xdr:from>
    <xdr:to>
      <xdr:col>22</xdr:col>
      <xdr:colOff>0</xdr:colOff>
      <xdr:row>7</xdr:row>
      <xdr:rowOff>228600</xdr:rowOff>
    </xdr:to>
    <xdr:pic>
      <xdr:nvPicPr>
        <xdr:cNvPr id="3" name="4 Imagen" descr="farmacia del puebl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752475"/>
          <a:ext cx="28289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W30"/>
  <sheetViews>
    <sheetView tabSelected="1" topLeftCell="A10" zoomScaleNormal="100" workbookViewId="0">
      <selection activeCell="B24" sqref="B24"/>
    </sheetView>
  </sheetViews>
  <sheetFormatPr baseColWidth="10" defaultRowHeight="15" x14ac:dyDescent="0.25"/>
  <cols>
    <col min="1" max="1" width="5" customWidth="1"/>
    <col min="2" max="2" width="44.140625" customWidth="1"/>
    <col min="3" max="3" width="28.42578125" customWidth="1"/>
    <col min="4" max="4" width="20.85546875" bestFit="1" customWidth="1"/>
    <col min="5" max="5" width="14.7109375" customWidth="1"/>
  </cols>
  <sheetData>
    <row r="2" spans="1:23" s="4" customFormat="1" ht="15.75" x14ac:dyDescent="0.25">
      <c r="A2" s="1"/>
      <c r="B2" s="2"/>
      <c r="C2" s="2"/>
      <c r="D2" s="3"/>
      <c r="E2" s="3"/>
      <c r="F2" s="3"/>
    </row>
    <row r="3" spans="1:23" s="4" customFormat="1" ht="15.75" x14ac:dyDescent="0.25">
      <c r="A3" s="1"/>
      <c r="B3" s="2"/>
      <c r="C3" s="2"/>
      <c r="D3" s="3"/>
      <c r="E3" s="3"/>
      <c r="F3" s="3"/>
      <c r="G3" s="5"/>
      <c r="H3" s="6"/>
      <c r="K3" s="5"/>
      <c r="L3" s="5"/>
      <c r="N3" s="5"/>
      <c r="O3" s="5"/>
      <c r="P3" s="5"/>
    </row>
    <row r="4" spans="1:23" s="4" customFormat="1" ht="15.75" x14ac:dyDescent="0.25">
      <c r="A4" s="7"/>
      <c r="B4" s="8"/>
      <c r="C4" s="8"/>
      <c r="D4" s="9"/>
      <c r="E4" s="9"/>
      <c r="F4" s="9"/>
      <c r="G4" s="10"/>
      <c r="H4" s="11"/>
      <c r="I4" s="12"/>
      <c r="J4" s="12"/>
      <c r="K4" s="10"/>
      <c r="L4" s="10"/>
      <c r="M4" s="10"/>
      <c r="N4" s="10"/>
      <c r="O4" s="10"/>
      <c r="P4" s="10"/>
      <c r="Q4" s="12"/>
      <c r="R4" s="12"/>
      <c r="S4" s="12"/>
      <c r="T4" s="12"/>
    </row>
    <row r="5" spans="1:23" s="4" customFormat="1" ht="15.75" x14ac:dyDescent="0.25">
      <c r="A5" s="7"/>
      <c r="B5" s="8"/>
      <c r="C5" s="8"/>
      <c r="D5" s="9"/>
      <c r="E5" s="9"/>
      <c r="F5" s="9"/>
      <c r="G5" s="10"/>
      <c r="H5" s="11"/>
      <c r="I5" s="12"/>
      <c r="J5" s="12"/>
      <c r="K5" s="10"/>
      <c r="L5" s="10"/>
      <c r="M5" s="10"/>
      <c r="N5" s="10"/>
      <c r="O5" s="10"/>
      <c r="P5" s="10"/>
      <c r="Q5" s="12"/>
      <c r="R5" s="12"/>
      <c r="S5" s="12"/>
      <c r="T5" s="12"/>
    </row>
    <row r="6" spans="1:23" s="4" customFormat="1" ht="19.5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s="4" customFormat="1" ht="19.5" x14ac:dyDescent="0.25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s="4" customFormat="1" ht="19.5" x14ac:dyDescent="0.25">
      <c r="A8" s="13" t="s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3" s="4" customFormat="1" ht="8.1" customHeight="1" x14ac:dyDescent="0.25">
      <c r="A9" s="7"/>
      <c r="B9" s="8"/>
      <c r="C9" s="8"/>
      <c r="D9" s="9"/>
      <c r="E9" s="9"/>
      <c r="F9" s="9"/>
      <c r="G9" s="10"/>
      <c r="H9" s="11"/>
      <c r="I9" s="12"/>
      <c r="J9" s="12"/>
      <c r="K9" s="10"/>
      <c r="L9" s="10"/>
      <c r="M9" s="12"/>
      <c r="N9" s="10"/>
      <c r="O9" s="10"/>
      <c r="P9" s="10"/>
      <c r="Q9" s="12"/>
      <c r="R9" s="12"/>
      <c r="S9" s="12"/>
      <c r="T9" s="12"/>
    </row>
    <row r="10" spans="1:23" s="4" customFormat="1" ht="8.1" customHeight="1" x14ac:dyDescent="0.25">
      <c r="A10" s="7"/>
      <c r="B10" s="8"/>
      <c r="C10" s="8"/>
      <c r="D10" s="9"/>
      <c r="E10" s="9"/>
      <c r="F10" s="9"/>
      <c r="G10" s="10"/>
      <c r="H10" s="11"/>
      <c r="I10" s="12"/>
      <c r="J10" s="12"/>
      <c r="K10" s="10"/>
      <c r="L10" s="10"/>
      <c r="M10" s="10"/>
      <c r="N10" s="10"/>
      <c r="O10" s="10"/>
      <c r="P10" s="10"/>
      <c r="Q10" s="12"/>
      <c r="R10" s="12"/>
      <c r="S10" s="12"/>
      <c r="T10" s="12"/>
    </row>
    <row r="11" spans="1:23" s="4" customFormat="1" ht="8.1" customHeight="1" x14ac:dyDescent="0.25">
      <c r="A11" s="7"/>
      <c r="B11" s="8"/>
      <c r="C11" s="8"/>
      <c r="D11" s="9"/>
      <c r="E11" s="9"/>
      <c r="F11" s="9"/>
      <c r="G11" s="10"/>
      <c r="H11" s="11"/>
      <c r="I11" s="12"/>
      <c r="J11" s="12"/>
      <c r="K11" s="10"/>
      <c r="L11" s="10"/>
      <c r="M11" s="10"/>
      <c r="N11" s="10"/>
      <c r="O11" s="10"/>
      <c r="P11" s="10"/>
      <c r="Q11" s="12"/>
      <c r="R11" s="12"/>
      <c r="S11" s="12"/>
      <c r="T11" s="12"/>
    </row>
    <row r="12" spans="1:23" s="4" customFormat="1" ht="18.75" x14ac:dyDescent="0.25">
      <c r="A12" s="14" t="s">
        <v>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s="4" customFormat="1" ht="16.5" thickBot="1" x14ac:dyDescent="0.3">
      <c r="A13" s="1"/>
      <c r="B13" s="2"/>
      <c r="C13" s="2"/>
      <c r="D13" s="3"/>
      <c r="E13" s="3"/>
      <c r="F13" s="3"/>
    </row>
    <row r="14" spans="1:23" s="8" customFormat="1" ht="30.95" customHeight="1" thickBot="1" x14ac:dyDescent="0.3">
      <c r="A14" s="15" t="s">
        <v>4</v>
      </c>
      <c r="B14" s="16" t="s">
        <v>5</v>
      </c>
      <c r="C14" s="17"/>
      <c r="D14" s="18" t="s">
        <v>6</v>
      </c>
      <c r="E14" s="18" t="s">
        <v>7</v>
      </c>
      <c r="F14" s="18" t="s">
        <v>8</v>
      </c>
      <c r="G14" s="19" t="s">
        <v>9</v>
      </c>
      <c r="H14" s="19" t="s">
        <v>10</v>
      </c>
      <c r="I14" s="19" t="s">
        <v>11</v>
      </c>
      <c r="J14" s="20"/>
      <c r="K14" s="19" t="s">
        <v>12</v>
      </c>
      <c r="L14" s="21" t="s">
        <v>13</v>
      </c>
      <c r="M14" s="22"/>
      <c r="N14" s="22"/>
      <c r="O14" s="22"/>
      <c r="P14" s="22"/>
      <c r="Q14" s="22"/>
      <c r="R14" s="23"/>
      <c r="S14" s="24" t="s">
        <v>14</v>
      </c>
      <c r="T14" s="25"/>
      <c r="U14" s="19" t="s">
        <v>15</v>
      </c>
      <c r="V14" s="19" t="s">
        <v>16</v>
      </c>
      <c r="W14" s="26"/>
    </row>
    <row r="15" spans="1:23" s="8" customFormat="1" ht="48" customHeight="1" thickBot="1" x14ac:dyDescent="0.3">
      <c r="A15" s="27"/>
      <c r="B15" s="28"/>
      <c r="C15" s="29"/>
      <c r="D15" s="30"/>
      <c r="E15" s="30"/>
      <c r="F15" s="30"/>
      <c r="G15" s="31"/>
      <c r="H15" s="31"/>
      <c r="I15" s="31"/>
      <c r="J15" s="32"/>
      <c r="K15" s="31"/>
      <c r="L15" s="24" t="s">
        <v>17</v>
      </c>
      <c r="M15" s="25"/>
      <c r="N15" s="19" t="s">
        <v>18</v>
      </c>
      <c r="O15" s="24" t="s">
        <v>19</v>
      </c>
      <c r="P15" s="25"/>
      <c r="Q15" s="19" t="s">
        <v>20</v>
      </c>
      <c r="R15" s="19" t="s">
        <v>21</v>
      </c>
      <c r="S15" s="19" t="s">
        <v>22</v>
      </c>
      <c r="T15" s="19" t="s">
        <v>23</v>
      </c>
      <c r="U15" s="31"/>
      <c r="V15" s="31"/>
      <c r="W15" s="26"/>
    </row>
    <row r="16" spans="1:23" s="8" customFormat="1" ht="48" customHeight="1" thickBot="1" x14ac:dyDescent="0.3">
      <c r="A16" s="33"/>
      <c r="B16" s="34"/>
      <c r="C16" s="35" t="s">
        <v>24</v>
      </c>
      <c r="D16" s="36"/>
      <c r="E16" s="36"/>
      <c r="F16" s="36"/>
      <c r="G16" s="37" t="s">
        <v>25</v>
      </c>
      <c r="H16" s="37" t="s">
        <v>26</v>
      </c>
      <c r="I16" s="38"/>
      <c r="J16" s="39" t="s">
        <v>27</v>
      </c>
      <c r="K16" s="38"/>
      <c r="L16" s="39" t="s">
        <v>28</v>
      </c>
      <c r="M16" s="39" t="s">
        <v>29</v>
      </c>
      <c r="N16" s="38"/>
      <c r="O16" s="39" t="s">
        <v>30</v>
      </c>
      <c r="P16" s="39" t="s">
        <v>31</v>
      </c>
      <c r="Q16" s="38"/>
      <c r="R16" s="38"/>
      <c r="S16" s="38"/>
      <c r="T16" s="38"/>
      <c r="U16" s="38"/>
      <c r="V16" s="38"/>
      <c r="W16" s="26"/>
    </row>
    <row r="17" spans="1:22" ht="8.1" customHeight="1" thickBot="1" x14ac:dyDescent="0.3"/>
    <row r="18" spans="1:22" s="8" customFormat="1" ht="18" customHeight="1" thickBot="1" x14ac:dyDescent="0.3">
      <c r="A18" s="40" t="s">
        <v>32</v>
      </c>
      <c r="B18" s="41"/>
      <c r="C18" s="41"/>
      <c r="D18" s="41"/>
      <c r="E18" s="42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</row>
    <row r="19" spans="1:22" s="8" customFormat="1" ht="45.75" thickBot="1" x14ac:dyDescent="0.3">
      <c r="A19" s="46">
        <v>1</v>
      </c>
      <c r="B19" s="47" t="s">
        <v>33</v>
      </c>
      <c r="C19" s="48" t="s">
        <v>34</v>
      </c>
      <c r="D19" s="49" t="s">
        <v>32</v>
      </c>
      <c r="E19" s="50" t="s">
        <v>35</v>
      </c>
      <c r="F19" s="51" t="s">
        <v>36</v>
      </c>
      <c r="G19" s="52">
        <v>44440</v>
      </c>
      <c r="H19" s="52">
        <v>44531</v>
      </c>
      <c r="I19" s="53">
        <v>15000</v>
      </c>
      <c r="J19" s="54">
        <v>0</v>
      </c>
      <c r="K19" s="53">
        <v>25</v>
      </c>
      <c r="L19" s="54">
        <f>+I19*2.87%</f>
        <v>430.5</v>
      </c>
      <c r="M19" s="54">
        <f>+I19*7.1%</f>
        <v>1065</v>
      </c>
      <c r="N19" s="53">
        <f>I19*1.15%</f>
        <v>172.5</v>
      </c>
      <c r="O19" s="54">
        <f>+I19*3.04%</f>
        <v>456</v>
      </c>
      <c r="P19" s="54">
        <f>+I19*7.09%</f>
        <v>1063.5</v>
      </c>
      <c r="Q19" s="55">
        <v>0</v>
      </c>
      <c r="R19" s="54">
        <f>SUM(K19:P19)</f>
        <v>3212.5</v>
      </c>
      <c r="S19" s="54">
        <f>+J19+K19+L19+O19+Q19</f>
        <v>911.5</v>
      </c>
      <c r="T19" s="54">
        <f>+M19+N19+P19</f>
        <v>2301</v>
      </c>
      <c r="U19" s="56">
        <f>+I19-S19</f>
        <v>14088.5</v>
      </c>
      <c r="V19" s="57">
        <v>112</v>
      </c>
    </row>
    <row r="20" spans="1:22" s="8" customFormat="1" ht="18" customHeight="1" thickBot="1" x14ac:dyDescent="0.3">
      <c r="A20" s="58"/>
      <c r="B20" s="58"/>
      <c r="C20" s="58"/>
      <c r="D20" s="58"/>
      <c r="E20" s="58"/>
      <c r="F20" s="58"/>
      <c r="G20" s="58"/>
      <c r="H20" s="58"/>
      <c r="I20" s="59">
        <f t="shared" ref="I20:U20" si="0">SUM(I19:I19)</f>
        <v>15000</v>
      </c>
      <c r="J20" s="59">
        <f t="shared" si="0"/>
        <v>0</v>
      </c>
      <c r="K20" s="59">
        <f t="shared" si="0"/>
        <v>25</v>
      </c>
      <c r="L20" s="59">
        <f t="shared" si="0"/>
        <v>430.5</v>
      </c>
      <c r="M20" s="59">
        <f t="shared" si="0"/>
        <v>1065</v>
      </c>
      <c r="N20" s="59">
        <f t="shared" si="0"/>
        <v>172.5</v>
      </c>
      <c r="O20" s="59">
        <f t="shared" si="0"/>
        <v>456</v>
      </c>
      <c r="P20" s="59">
        <f t="shared" si="0"/>
        <v>1063.5</v>
      </c>
      <c r="Q20" s="59">
        <f t="shared" si="0"/>
        <v>0</v>
      </c>
      <c r="R20" s="59">
        <f t="shared" si="0"/>
        <v>3212.5</v>
      </c>
      <c r="S20" s="59">
        <f t="shared" si="0"/>
        <v>911.5</v>
      </c>
      <c r="T20" s="59">
        <f t="shared" si="0"/>
        <v>2301</v>
      </c>
      <c r="U20" s="59">
        <f t="shared" si="0"/>
        <v>14088.5</v>
      </c>
      <c r="V20" s="60"/>
    </row>
    <row r="21" spans="1:22" ht="8.1" customHeight="1" thickBot="1" x14ac:dyDescent="0.3"/>
    <row r="22" spans="1:22" ht="16.5" thickBot="1" x14ac:dyDescent="0.3">
      <c r="A22" s="61">
        <f>+A19</f>
        <v>1</v>
      </c>
      <c r="B22" s="62" t="s">
        <v>37</v>
      </c>
      <c r="C22" s="62"/>
      <c r="D22" s="62"/>
      <c r="E22" s="62"/>
      <c r="F22" s="62"/>
      <c r="G22" s="62"/>
      <c r="H22" s="63"/>
      <c r="I22" s="64">
        <f>SUM(I20)</f>
        <v>15000</v>
      </c>
      <c r="J22" s="64">
        <f t="shared" ref="J22:U22" si="1">SUM(J20)</f>
        <v>0</v>
      </c>
      <c r="K22" s="64">
        <f t="shared" si="1"/>
        <v>25</v>
      </c>
      <c r="L22" s="64">
        <f t="shared" si="1"/>
        <v>430.5</v>
      </c>
      <c r="M22" s="64">
        <f t="shared" si="1"/>
        <v>1065</v>
      </c>
      <c r="N22" s="64">
        <f t="shared" si="1"/>
        <v>172.5</v>
      </c>
      <c r="O22" s="64">
        <f t="shared" si="1"/>
        <v>456</v>
      </c>
      <c r="P22" s="64">
        <f t="shared" si="1"/>
        <v>1063.5</v>
      </c>
      <c r="Q22" s="64">
        <f t="shared" si="1"/>
        <v>0</v>
      </c>
      <c r="R22" s="64">
        <f t="shared" si="1"/>
        <v>3212.5</v>
      </c>
      <c r="S22" s="64">
        <f t="shared" si="1"/>
        <v>911.5</v>
      </c>
      <c r="T22" s="64">
        <f t="shared" si="1"/>
        <v>2301</v>
      </c>
      <c r="U22" s="64">
        <f t="shared" si="1"/>
        <v>14088.5</v>
      </c>
      <c r="V22" s="65"/>
    </row>
    <row r="23" spans="1:22" x14ac:dyDescent="0.25">
      <c r="A23" s="66"/>
      <c r="D23" s="66"/>
      <c r="E23" s="66"/>
      <c r="G23" s="67"/>
      <c r="H23" s="68"/>
      <c r="K23" s="67"/>
      <c r="L23" s="67"/>
      <c r="M23" s="69"/>
      <c r="N23" s="67"/>
      <c r="O23" s="67"/>
      <c r="P23" s="67"/>
    </row>
    <row r="24" spans="1:22" x14ac:dyDescent="0.25">
      <c r="A24" s="66"/>
      <c r="D24" s="66"/>
      <c r="E24" s="66"/>
      <c r="G24" s="67"/>
      <c r="H24" s="68"/>
      <c r="K24" s="67"/>
      <c r="L24" s="67"/>
      <c r="M24" s="69"/>
      <c r="N24" s="67"/>
      <c r="O24" s="67"/>
      <c r="P24" s="67"/>
    </row>
    <row r="25" spans="1:22" ht="15.75" x14ac:dyDescent="0.25">
      <c r="A25" s="7"/>
      <c r="B25" s="12"/>
      <c r="C25" s="12"/>
      <c r="D25" s="9"/>
      <c r="E25" s="9"/>
      <c r="F25" s="12"/>
      <c r="G25" s="10"/>
      <c r="H25" s="11"/>
      <c r="I25" s="10"/>
      <c r="J25" s="10"/>
      <c r="K25" s="10"/>
      <c r="L25" s="10"/>
      <c r="M25" s="10"/>
      <c r="N25" s="10"/>
      <c r="O25" s="70"/>
      <c r="P25" s="10"/>
      <c r="Q25" s="10"/>
      <c r="R25" s="10"/>
    </row>
    <row r="26" spans="1:22" ht="15.75" x14ac:dyDescent="0.25">
      <c r="A26" s="71" t="s">
        <v>38</v>
      </c>
      <c r="B26" s="71"/>
      <c r="C26" s="72"/>
      <c r="D26" s="9"/>
      <c r="E26" s="9"/>
      <c r="F26" s="12"/>
      <c r="G26" s="67"/>
      <c r="H26" s="68"/>
      <c r="J26" s="10"/>
      <c r="K26" s="10"/>
      <c r="L26" s="10"/>
      <c r="M26" s="73" t="s">
        <v>39</v>
      </c>
      <c r="N26" s="73"/>
      <c r="O26" s="73"/>
      <c r="P26" s="73"/>
      <c r="Q26" s="10"/>
      <c r="R26" s="10"/>
    </row>
    <row r="27" spans="1:22" ht="18.75" x14ac:dyDescent="0.3">
      <c r="A27" s="72"/>
      <c r="B27" s="74"/>
      <c r="C27" s="74"/>
      <c r="D27" s="75"/>
      <c r="E27" s="76"/>
      <c r="F27" s="77"/>
      <c r="G27" s="67"/>
      <c r="H27" s="68"/>
      <c r="J27" s="75"/>
      <c r="K27" s="78"/>
      <c r="L27" s="10"/>
      <c r="M27" s="79"/>
      <c r="N27" s="80"/>
      <c r="O27" s="79"/>
      <c r="P27" s="10"/>
      <c r="Q27" s="10"/>
      <c r="R27" s="10"/>
    </row>
    <row r="28" spans="1:22" ht="18.75" x14ac:dyDescent="0.3">
      <c r="A28" s="71" t="s">
        <v>40</v>
      </c>
      <c r="B28" s="71"/>
      <c r="C28" s="72"/>
      <c r="D28" s="75"/>
      <c r="E28" s="76"/>
      <c r="F28" s="77"/>
      <c r="G28" s="67"/>
      <c r="H28" s="68"/>
      <c r="J28" s="75"/>
      <c r="K28" s="78"/>
      <c r="L28" s="10"/>
      <c r="M28" s="73"/>
      <c r="N28" s="73"/>
      <c r="O28" s="73"/>
      <c r="P28" s="73"/>
      <c r="Q28" s="10"/>
      <c r="R28" s="10"/>
    </row>
    <row r="29" spans="1:22" ht="18.75" x14ac:dyDescent="0.3">
      <c r="A29" s="71" t="s">
        <v>41</v>
      </c>
      <c r="B29" s="71"/>
      <c r="C29" s="72"/>
      <c r="D29" s="81"/>
      <c r="E29" s="81"/>
      <c r="F29" s="77"/>
      <c r="G29" s="67"/>
      <c r="H29" s="68"/>
      <c r="J29" s="75"/>
      <c r="K29" s="78"/>
      <c r="L29" s="10"/>
      <c r="M29" s="73" t="s">
        <v>42</v>
      </c>
      <c r="N29" s="73"/>
      <c r="O29" s="73"/>
      <c r="P29" s="73"/>
      <c r="Q29" s="10"/>
      <c r="R29" s="10"/>
    </row>
    <row r="30" spans="1:22" ht="18.75" x14ac:dyDescent="0.3">
      <c r="A30" s="7"/>
      <c r="B30" s="8"/>
      <c r="C30" s="8"/>
      <c r="D30" s="81"/>
      <c r="E30" s="81"/>
      <c r="F30" s="77"/>
      <c r="G30" s="67"/>
      <c r="H30" s="68"/>
      <c r="J30" s="75"/>
      <c r="K30" s="78"/>
      <c r="L30" s="10"/>
      <c r="M30" s="82"/>
      <c r="N30" s="83"/>
      <c r="O30" s="82"/>
      <c r="P30" s="10"/>
      <c r="Q30" s="10"/>
      <c r="R30" s="10"/>
    </row>
  </sheetData>
  <mergeCells count="36">
    <mergeCell ref="A28:B28"/>
    <mergeCell ref="M28:P28"/>
    <mergeCell ref="A29:B29"/>
    <mergeCell ref="D29:E29"/>
    <mergeCell ref="M29:P29"/>
    <mergeCell ref="D30:E30"/>
    <mergeCell ref="A18:E18"/>
    <mergeCell ref="F18:V18"/>
    <mergeCell ref="A20:H20"/>
    <mergeCell ref="B22:H22"/>
    <mergeCell ref="A26:B26"/>
    <mergeCell ref="M26:P26"/>
    <mergeCell ref="V14:V16"/>
    <mergeCell ref="L15:M15"/>
    <mergeCell ref="N15:N16"/>
    <mergeCell ref="O15:P15"/>
    <mergeCell ref="Q15:Q16"/>
    <mergeCell ref="R15:R16"/>
    <mergeCell ref="S15:S16"/>
    <mergeCell ref="T15:T16"/>
    <mergeCell ref="H14:H15"/>
    <mergeCell ref="I14:I16"/>
    <mergeCell ref="K14:K16"/>
    <mergeCell ref="L14:R14"/>
    <mergeCell ref="S14:T14"/>
    <mergeCell ref="U14:U16"/>
    <mergeCell ref="A6:V6"/>
    <mergeCell ref="A7:V7"/>
    <mergeCell ref="A8:V8"/>
    <mergeCell ref="A12:V12"/>
    <mergeCell ref="A14:A16"/>
    <mergeCell ref="B14:B16"/>
    <mergeCell ref="D14:D16"/>
    <mergeCell ref="E14:E16"/>
    <mergeCell ref="F14:F16"/>
    <mergeCell ref="G14:G15"/>
  </mergeCells>
  <printOptions horizontalCentered="1"/>
  <pageMargins left="0.59055118110236227" right="0.31496062992125984" top="0.74803149606299213" bottom="0.74803149606299213" header="0.31496062992125984" footer="0.31496062992125984"/>
  <pageSetup paperSize="5" scale="53" orientation="landscape" r:id="rId1"/>
  <headerFooter>
    <oddFooter>&amp;C&amp;"-,Negrita Cursiva"&amp;10Página &amp;P de 1
Nomina Personal en Periodo De Prueba Noviembre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PERIODO PROB OCTUBRE 21</vt:lpstr>
      <vt:lpstr>'PERIODO PROB OCTUBRE 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Lorret Ogando Taveras</dc:creator>
  <cp:lastModifiedBy>Laura Lorret Ogando Taveras</cp:lastModifiedBy>
  <dcterms:created xsi:type="dcterms:W3CDTF">2021-12-09T17:57:57Z</dcterms:created>
  <dcterms:modified xsi:type="dcterms:W3CDTF">2021-12-09T17:59:05Z</dcterms:modified>
</cp:coreProperties>
</file>